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24226"/>
  <mc:AlternateContent xmlns:mc="http://schemas.openxmlformats.org/markup-compatibility/2006">
    <mc:Choice Requires="x15">
      <x15ac:absPath xmlns:x15ac="http://schemas.microsoft.com/office/spreadsheetml/2010/11/ac" url="https://isfm.sharepoint.com/sites/BIMVergabeReinigung202526_3205972-01Projektphasen/Freigegebene Dokumente/01 Projektphasen/2 Vorbereitung Ausschreibung/01_Ausschreibungsunterlagen/"/>
    </mc:Choice>
  </mc:AlternateContent>
  <xr:revisionPtr revIDLastSave="3" documentId="8_{83DE2BCE-1D64-4CCB-BF2C-264834109BF5}" xr6:coauthVersionLast="47" xr6:coauthVersionMax="47" xr10:uidLastSave="{FD05D13F-F957-4316-860C-F4133586267D}"/>
  <bookViews>
    <workbookView xWindow="-57720" yWindow="1725" windowWidth="29040" windowHeight="15720" xr2:uid="{00000000-000D-0000-FFFF-FFFF00000000}"/>
  </bookViews>
  <sheets>
    <sheet name="Allgemeine Hinweise" sheetId="24" r:id="rId1"/>
    <sheet name="Zusammenfassung" sheetId="14" r:id="rId2"/>
    <sheet name="Auskunft SVS" sheetId="45" r:id="rId3"/>
    <sheet name="Kalkulationsauskunft Los 1" sheetId="25" r:id="rId4"/>
    <sheet name="Kalkulationsauskunft Los 2" sheetId="26" r:id="rId5"/>
    <sheet name="Kalkulationsauskunft Los 3" sheetId="27" r:id="rId6"/>
    <sheet name="Kalkulationsauskunft Los 4" sheetId="28" r:id="rId7"/>
    <sheet name="Kalkulationsauskunft Los 5" sheetId="29" r:id="rId8"/>
    <sheet name="Kalkulationsauskunft Los 6" sheetId="30" r:id="rId9"/>
    <sheet name="Kalkulationsauskunft Los 7" sheetId="31" r:id="rId10"/>
    <sheet name="Kalkulationsauskunft Los 8" sheetId="32" r:id="rId11"/>
    <sheet name="Kalkulationsauskunft Los 9" sheetId="33" r:id="rId12"/>
    <sheet name="Kalkulationsauskunft Los 10" sheetId="34" r:id="rId13"/>
    <sheet name="Kalkulationsauskunft Los 11" sheetId="35" r:id="rId14"/>
    <sheet name="Kalkulationsauskunft Los 12" sheetId="36" r:id="rId15"/>
    <sheet name="Kalkulationsauskunft Los 13" sheetId="37" r:id="rId16"/>
    <sheet name="Kalkulationsauskunft Los 14" sheetId="38" r:id="rId17"/>
    <sheet name="Kalkulationsauskunft Los 15" sheetId="39" r:id="rId18"/>
    <sheet name="Kalkulationsauskunft Los 16" sheetId="40" r:id="rId19"/>
    <sheet name="Kalkulationsauskunft Los 17" sheetId="41" r:id="rId20"/>
    <sheet name="Kalkulationsauskunft Los 18" sheetId="42" r:id="rId21"/>
    <sheet name="Kalkulationsauskunft Los 19" sheetId="43" r:id="rId22"/>
    <sheet name="VI_Legende Reinigungsverz." sheetId="8" r:id="rId23"/>
  </sheets>
  <definedNames>
    <definedName name="_xlnm._FilterDatabase" localSheetId="3" hidden="1">'Kalkulationsauskunft Los 1'!$A$7:$L$120</definedName>
    <definedName name="_xlnm._FilterDatabase" localSheetId="12" hidden="1">'Kalkulationsauskunft Los 10'!$A$7:$L$212</definedName>
    <definedName name="_xlnm._FilterDatabase" localSheetId="13" hidden="1">'Kalkulationsauskunft Los 11'!$A$7:$L$238</definedName>
    <definedName name="_xlnm._FilterDatabase" localSheetId="14" hidden="1">'Kalkulationsauskunft Los 12'!$A$7:$L$387</definedName>
    <definedName name="_xlnm._FilterDatabase" localSheetId="15" hidden="1">'Kalkulationsauskunft Los 13'!$A$7:$L$372</definedName>
    <definedName name="_xlnm._FilterDatabase" localSheetId="16" hidden="1">'Kalkulationsauskunft Los 14'!$A$7:$L$305</definedName>
    <definedName name="_xlnm._FilterDatabase" localSheetId="17" hidden="1">'Kalkulationsauskunft Los 15'!$A$7:$L$281</definedName>
    <definedName name="_xlnm._FilterDatabase" localSheetId="18" hidden="1">'Kalkulationsauskunft Los 16'!$A$7:$L$288</definedName>
    <definedName name="_xlnm._FilterDatabase" localSheetId="19" hidden="1">'Kalkulationsauskunft Los 17'!$A$7:$L$183</definedName>
    <definedName name="_xlnm._FilterDatabase" localSheetId="20" hidden="1">'Kalkulationsauskunft Los 18'!$A$7:$L$419</definedName>
    <definedName name="_xlnm._FilterDatabase" localSheetId="21" hidden="1">'Kalkulationsauskunft Los 19'!$A$7:$L$185</definedName>
    <definedName name="_xlnm._FilterDatabase" localSheetId="4" hidden="1">'Kalkulationsauskunft Los 2'!$A$7:$L$238</definedName>
    <definedName name="_xlnm._FilterDatabase" localSheetId="5" hidden="1">'Kalkulationsauskunft Los 3'!$A$7:$L$225</definedName>
    <definedName name="_xlnm._FilterDatabase" localSheetId="6" hidden="1">'Kalkulationsauskunft Los 4'!$A$9:$R$9</definedName>
    <definedName name="_xlnm._FilterDatabase" localSheetId="7" hidden="1">'Kalkulationsauskunft Los 5'!$A$7:$L$357</definedName>
    <definedName name="_xlnm._FilterDatabase" localSheetId="8" hidden="1">'Kalkulationsauskunft Los 6'!$A$7:$L$340</definedName>
    <definedName name="_xlnm._FilterDatabase" localSheetId="9" hidden="1">'Kalkulationsauskunft Los 7'!$A$7:$L$205</definedName>
    <definedName name="_xlnm._FilterDatabase" localSheetId="10" hidden="1">'Kalkulationsauskunft Los 8'!$A$7:$L$7</definedName>
    <definedName name="_xlnm._FilterDatabase" localSheetId="11" hidden="1">'Kalkulationsauskunft Los 9'!$A$7:$L$282</definedName>
    <definedName name="_xlnm.Print_Area" localSheetId="22">'VI_Legende Reinigungsverz.'!$A$1:$E$23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6" i="29" l="1"/>
  <c r="G316" i="29" s="1"/>
  <c r="I316" i="29" s="1"/>
  <c r="K316" i="29" s="1"/>
  <c r="L316" i="29" s="1"/>
  <c r="F315" i="29"/>
  <c r="G315" i="29" s="1"/>
  <c r="I315" i="29" s="1"/>
  <c r="K315" i="29" s="1"/>
  <c r="L315" i="29" s="1"/>
  <c r="F307" i="29"/>
  <c r="G307" i="29" s="1"/>
  <c r="I307" i="29" s="1"/>
  <c r="K307" i="29" s="1"/>
  <c r="L307" i="29" s="1"/>
  <c r="F306" i="29"/>
  <c r="G306" i="29" s="1"/>
  <c r="I306" i="29" s="1"/>
  <c r="K306" i="29" s="1"/>
  <c r="L306" i="29" s="1"/>
  <c r="F305" i="29"/>
  <c r="G305" i="29" s="1"/>
  <c r="I305" i="29" s="1"/>
  <c r="K305" i="29" s="1"/>
  <c r="L305" i="29" s="1"/>
  <c r="F299" i="29"/>
  <c r="G299" i="29" s="1"/>
  <c r="I299" i="29" s="1"/>
  <c r="K299" i="29" s="1"/>
  <c r="L299" i="29" s="1"/>
  <c r="F294" i="29"/>
  <c r="G294" i="29" s="1"/>
  <c r="I294" i="29" s="1"/>
  <c r="K294" i="29" s="1"/>
  <c r="L294" i="29" s="1"/>
  <c r="F246" i="30" l="1"/>
  <c r="G246" i="30" s="1"/>
  <c r="I246" i="30" s="1"/>
  <c r="K246" i="30" s="1"/>
  <c r="L246" i="30" s="1"/>
  <c r="F253" i="40" l="1"/>
  <c r="G253" i="40" s="1"/>
  <c r="I253" i="40" s="1"/>
  <c r="K253" i="40" s="1"/>
  <c r="L253" i="40" s="1"/>
  <c r="F255" i="40"/>
  <c r="G255" i="40" s="1"/>
  <c r="I255" i="40" s="1"/>
  <c r="K255" i="40" s="1"/>
  <c r="L255" i="40" s="1"/>
  <c r="F251" i="40"/>
  <c r="G251" i="40" s="1"/>
  <c r="I251" i="40" s="1"/>
  <c r="K251" i="40" s="1"/>
  <c r="L251" i="40" s="1"/>
  <c r="F252" i="40"/>
  <c r="G252" i="40" s="1"/>
  <c r="I252" i="40" s="1"/>
  <c r="K252" i="40" s="1"/>
  <c r="L252" i="40" s="1"/>
  <c r="F249" i="40"/>
  <c r="G249" i="40" s="1"/>
  <c r="I249" i="40" s="1"/>
  <c r="K249" i="40" s="1"/>
  <c r="L249" i="40" s="1"/>
  <c r="F247" i="40"/>
  <c r="G247" i="40" s="1"/>
  <c r="I247" i="40" s="1"/>
  <c r="K247" i="40" s="1"/>
  <c r="L247" i="40" s="1"/>
  <c r="F245" i="40"/>
  <c r="G245" i="40" s="1"/>
  <c r="I245" i="40" s="1"/>
  <c r="K245" i="40" s="1"/>
  <c r="L245" i="40" s="1"/>
  <c r="F243" i="40"/>
  <c r="G243" i="40" s="1"/>
  <c r="I243" i="40" s="1"/>
  <c r="K243" i="40" s="1"/>
  <c r="L243" i="40" s="1"/>
  <c r="F214" i="29"/>
  <c r="G214" i="29" s="1"/>
  <c r="I214" i="29" s="1"/>
  <c r="K214" i="29" s="1"/>
  <c r="L214" i="29" s="1"/>
  <c r="F215" i="29"/>
  <c r="G215" i="29" s="1"/>
  <c r="I215" i="29" s="1"/>
  <c r="K215" i="29" s="1"/>
  <c r="L215" i="29" s="1"/>
  <c r="F217" i="29"/>
  <c r="G217" i="29" s="1"/>
  <c r="I217" i="29" s="1"/>
  <c r="K217" i="29" s="1"/>
  <c r="L217" i="29" s="1"/>
  <c r="F218" i="29"/>
  <c r="G218" i="29" s="1"/>
  <c r="I218" i="29" s="1"/>
  <c r="K218" i="29" s="1"/>
  <c r="L218" i="29" s="1"/>
  <c r="F220" i="29"/>
  <c r="G220" i="29" s="1"/>
  <c r="I220" i="29" s="1"/>
  <c r="K220" i="29" s="1"/>
  <c r="L220" i="29" s="1"/>
  <c r="F221" i="29"/>
  <c r="G221" i="29" s="1"/>
  <c r="I221" i="29" s="1"/>
  <c r="K221" i="29" s="1"/>
  <c r="L221" i="29" s="1"/>
  <c r="F222" i="29"/>
  <c r="G222" i="29" s="1"/>
  <c r="I222" i="29" s="1"/>
  <c r="K222" i="29" s="1"/>
  <c r="L222" i="29" s="1"/>
  <c r="F224" i="29"/>
  <c r="G224" i="29" s="1"/>
  <c r="I224" i="29" s="1"/>
  <c r="K224" i="29" s="1"/>
  <c r="L224" i="29" s="1"/>
  <c r="F225" i="29"/>
  <c r="G225" i="29" s="1"/>
  <c r="I225" i="29" s="1"/>
  <c r="K225" i="29" s="1"/>
  <c r="L225" i="29" s="1"/>
  <c r="F226" i="29"/>
  <c r="G226" i="29" s="1"/>
  <c r="I226" i="29" s="1"/>
  <c r="K226" i="29" s="1"/>
  <c r="L226" i="29" s="1"/>
  <c r="F227" i="29"/>
  <c r="G227" i="29" s="1"/>
  <c r="I227" i="29" s="1"/>
  <c r="K227" i="29" s="1"/>
  <c r="L227" i="29" s="1"/>
  <c r="F228" i="29"/>
  <c r="G228" i="29" s="1"/>
  <c r="I228" i="29" s="1"/>
  <c r="K228" i="29" s="1"/>
  <c r="L228" i="29" s="1"/>
  <c r="F229" i="29"/>
  <c r="G229" i="29" s="1"/>
  <c r="I229" i="29" s="1"/>
  <c r="K229" i="29" s="1"/>
  <c r="L229" i="29" s="1"/>
  <c r="F230" i="29"/>
  <c r="G230" i="29" s="1"/>
  <c r="I230" i="29" s="1"/>
  <c r="K230" i="29" s="1"/>
  <c r="L230" i="29" s="1"/>
  <c r="F231" i="29"/>
  <c r="G231" i="29" s="1"/>
  <c r="I231" i="29" s="1"/>
  <c r="K231" i="29" s="1"/>
  <c r="L231" i="29" s="1"/>
  <c r="F232" i="29"/>
  <c r="G232" i="29" s="1"/>
  <c r="I232" i="29" s="1"/>
  <c r="K232" i="29" s="1"/>
  <c r="L232" i="29" s="1"/>
  <c r="F234" i="29"/>
  <c r="G234" i="29" s="1"/>
  <c r="I234" i="29" s="1"/>
  <c r="K234" i="29" s="1"/>
  <c r="L234" i="29" s="1"/>
  <c r="F235" i="29"/>
  <c r="G235" i="29" s="1"/>
  <c r="I235" i="29" s="1"/>
  <c r="K235" i="29" s="1"/>
  <c r="L235" i="29" s="1"/>
  <c r="F236" i="29"/>
  <c r="G236" i="29" s="1"/>
  <c r="I236" i="29" s="1"/>
  <c r="K236" i="29" s="1"/>
  <c r="L236" i="29" s="1"/>
  <c r="F238" i="29"/>
  <c r="G238" i="29" s="1"/>
  <c r="I238" i="29" s="1"/>
  <c r="K238" i="29" s="1"/>
  <c r="L238" i="29" s="1"/>
  <c r="F240" i="29"/>
  <c r="G240" i="29" s="1"/>
  <c r="I240" i="29" s="1"/>
  <c r="K240" i="29" s="1"/>
  <c r="L240" i="29" s="1"/>
  <c r="F242" i="29"/>
  <c r="G242" i="29" s="1"/>
  <c r="I242" i="29" s="1"/>
  <c r="K242" i="29" s="1"/>
  <c r="L242" i="29" s="1"/>
  <c r="F244" i="29"/>
  <c r="G244" i="29" s="1"/>
  <c r="I244" i="29" s="1"/>
  <c r="K244" i="29" s="1"/>
  <c r="L244" i="29" s="1"/>
  <c r="F245" i="29"/>
  <c r="G245" i="29" s="1"/>
  <c r="I245" i="29" s="1"/>
  <c r="K245" i="29" s="1"/>
  <c r="L245" i="29" s="1"/>
  <c r="F247" i="29"/>
  <c r="G247" i="29" s="1"/>
  <c r="I247" i="29" s="1"/>
  <c r="K247" i="29" s="1"/>
  <c r="L247" i="29" s="1"/>
  <c r="F249" i="29"/>
  <c r="G249" i="29" s="1"/>
  <c r="I249" i="29" s="1"/>
  <c r="K249" i="29" s="1"/>
  <c r="L249" i="29" s="1"/>
  <c r="F250" i="29"/>
  <c r="G250" i="29" s="1"/>
  <c r="I250" i="29" s="1"/>
  <c r="K250" i="29" s="1"/>
  <c r="L250" i="29" s="1"/>
  <c r="F251" i="29"/>
  <c r="G251" i="29" s="1"/>
  <c r="I251" i="29" s="1"/>
  <c r="K251" i="29" s="1"/>
  <c r="L251" i="29" s="1"/>
  <c r="F252" i="29"/>
  <c r="G252" i="29" s="1"/>
  <c r="I252" i="29" s="1"/>
  <c r="K252" i="29" s="1"/>
  <c r="L252" i="29" s="1"/>
  <c r="F253" i="29"/>
  <c r="G253" i="29" s="1"/>
  <c r="I253" i="29" s="1"/>
  <c r="K253" i="29" s="1"/>
  <c r="L253" i="29" s="1"/>
  <c r="F254" i="29"/>
  <c r="G254" i="29" s="1"/>
  <c r="I254" i="29" s="1"/>
  <c r="K254" i="29" s="1"/>
  <c r="L254" i="29" s="1"/>
  <c r="F255" i="29"/>
  <c r="G255" i="29" s="1"/>
  <c r="I255" i="29" s="1"/>
  <c r="K255" i="29" s="1"/>
  <c r="L255" i="29" s="1"/>
  <c r="F256" i="29"/>
  <c r="G256" i="29" s="1"/>
  <c r="I256" i="29" s="1"/>
  <c r="K256" i="29" s="1"/>
  <c r="L256" i="29" s="1"/>
  <c r="F258" i="29"/>
  <c r="G258" i="29" s="1"/>
  <c r="I258" i="29" s="1"/>
  <c r="K258" i="29" s="1"/>
  <c r="L258" i="29" s="1"/>
  <c r="F259" i="29"/>
  <c r="G259" i="29" s="1"/>
  <c r="I259" i="29" s="1"/>
  <c r="K259" i="29" s="1"/>
  <c r="L259" i="29" s="1"/>
  <c r="F261" i="29"/>
  <c r="G261" i="29" s="1"/>
  <c r="I261" i="29" s="1"/>
  <c r="K261" i="29" s="1"/>
  <c r="L261" i="29" s="1"/>
  <c r="F263" i="29"/>
  <c r="G263" i="29" s="1"/>
  <c r="I263" i="29" s="1"/>
  <c r="K263" i="29" s="1"/>
  <c r="L263" i="29" s="1"/>
  <c r="F265" i="29"/>
  <c r="G265" i="29" s="1"/>
  <c r="I265" i="29" s="1"/>
  <c r="K265" i="29" s="1"/>
  <c r="L265" i="29" s="1"/>
  <c r="F266" i="29"/>
  <c r="G266" i="29" s="1"/>
  <c r="I266" i="29" s="1"/>
  <c r="K266" i="29" s="1"/>
  <c r="L266" i="29" s="1"/>
  <c r="F268" i="29"/>
  <c r="G268" i="29" s="1"/>
  <c r="I268" i="29" s="1"/>
  <c r="K268" i="29" s="1"/>
  <c r="L268" i="29" s="1"/>
  <c r="F269" i="29"/>
  <c r="G269" i="29" s="1"/>
  <c r="I269" i="29" s="1"/>
  <c r="K269" i="29" s="1"/>
  <c r="L269" i="29" s="1"/>
  <c r="F270" i="29"/>
  <c r="G270" i="29" s="1"/>
  <c r="I270" i="29" s="1"/>
  <c r="K270" i="29" s="1"/>
  <c r="L270" i="29" s="1"/>
  <c r="F272" i="29"/>
  <c r="G272" i="29" s="1"/>
  <c r="I272" i="29" s="1"/>
  <c r="K272" i="29" s="1"/>
  <c r="L272" i="29" s="1"/>
  <c r="F274" i="29"/>
  <c r="G274" i="29" s="1"/>
  <c r="I274" i="29" s="1"/>
  <c r="K274" i="29" s="1"/>
  <c r="L274" i="29" s="1"/>
  <c r="F275" i="29"/>
  <c r="G275" i="29" s="1"/>
  <c r="I275" i="29" s="1"/>
  <c r="K275" i="29" s="1"/>
  <c r="L275" i="29" s="1"/>
  <c r="F277" i="29"/>
  <c r="G277" i="29" s="1"/>
  <c r="I277" i="29" s="1"/>
  <c r="K277" i="29" s="1"/>
  <c r="L277" i="29" s="1"/>
  <c r="F279" i="29"/>
  <c r="G279" i="29" s="1"/>
  <c r="I279" i="29" s="1"/>
  <c r="K279" i="29" s="1"/>
  <c r="L279" i="29" s="1"/>
  <c r="F280" i="29"/>
  <c r="G280" i="29" s="1"/>
  <c r="I280" i="29" s="1"/>
  <c r="K280" i="29" s="1"/>
  <c r="L280" i="29" s="1"/>
  <c r="F281" i="29"/>
  <c r="G281" i="29" s="1"/>
  <c r="I281" i="29" s="1"/>
  <c r="K281" i="29" s="1"/>
  <c r="L281" i="29" s="1"/>
  <c r="F282" i="29"/>
  <c r="G282" i="29" s="1"/>
  <c r="I282" i="29" s="1"/>
  <c r="K282" i="29" s="1"/>
  <c r="L282" i="29" s="1"/>
  <c r="F283" i="29"/>
  <c r="G283" i="29" s="1"/>
  <c r="I283" i="29" s="1"/>
  <c r="K283" i="29" s="1"/>
  <c r="L283" i="29" s="1"/>
  <c r="F284" i="29"/>
  <c r="G284" i="29" s="1"/>
  <c r="I284" i="29" s="1"/>
  <c r="K284" i="29" s="1"/>
  <c r="L284" i="29" s="1"/>
  <c r="F286" i="29"/>
  <c r="G286" i="29" s="1"/>
  <c r="I286" i="29" s="1"/>
  <c r="K286" i="29" s="1"/>
  <c r="L286" i="29" s="1"/>
  <c r="F287" i="29"/>
  <c r="G287" i="29" s="1"/>
  <c r="I287" i="29" s="1"/>
  <c r="K287" i="29" s="1"/>
  <c r="L287" i="29" s="1"/>
  <c r="F288" i="29"/>
  <c r="G288" i="29" s="1"/>
  <c r="I288" i="29" s="1"/>
  <c r="K288" i="29" s="1"/>
  <c r="L288" i="29" s="1"/>
  <c r="F289" i="29"/>
  <c r="G289" i="29" s="1"/>
  <c r="I289" i="29" s="1"/>
  <c r="K289" i="29" s="1"/>
  <c r="L289" i="29" s="1"/>
  <c r="F290" i="29"/>
  <c r="G290" i="29" s="1"/>
  <c r="I290" i="29" s="1"/>
  <c r="K290" i="29" s="1"/>
  <c r="L290" i="29" s="1"/>
  <c r="F291" i="29"/>
  <c r="G291" i="29" s="1"/>
  <c r="I291" i="29" s="1"/>
  <c r="K291" i="29" s="1"/>
  <c r="L291" i="29" s="1"/>
  <c r="F292" i="29"/>
  <c r="G292" i="29" s="1"/>
  <c r="I292" i="29" s="1"/>
  <c r="K292" i="29" s="1"/>
  <c r="L292" i="29" s="1"/>
  <c r="F296" i="29"/>
  <c r="G296" i="29" s="1"/>
  <c r="I296" i="29" s="1"/>
  <c r="K296" i="29" s="1"/>
  <c r="L296" i="29" s="1"/>
  <c r="F298" i="29"/>
  <c r="G298" i="29" s="1"/>
  <c r="I298" i="29" s="1"/>
  <c r="K298" i="29" s="1"/>
  <c r="L298" i="29" s="1"/>
  <c r="F301" i="29"/>
  <c r="G301" i="29" s="1"/>
  <c r="I301" i="29" s="1"/>
  <c r="K301" i="29" s="1"/>
  <c r="L301" i="29" s="1"/>
  <c r="F303" i="29"/>
  <c r="G303" i="29" s="1"/>
  <c r="I303" i="29" s="1"/>
  <c r="K303" i="29" s="1"/>
  <c r="L303" i="29" s="1"/>
  <c r="F304" i="29"/>
  <c r="G304" i="29" s="1"/>
  <c r="I304" i="29" s="1"/>
  <c r="K304" i="29" s="1"/>
  <c r="L304" i="29" s="1"/>
  <c r="F309" i="29"/>
  <c r="G309" i="29" s="1"/>
  <c r="I309" i="29" s="1"/>
  <c r="K309" i="29" s="1"/>
  <c r="L309" i="29" s="1"/>
  <c r="F310" i="29"/>
  <c r="G310" i="29" s="1"/>
  <c r="I310" i="29" s="1"/>
  <c r="K310" i="29" s="1"/>
  <c r="L310" i="29" s="1"/>
  <c r="F311" i="29"/>
  <c r="G311" i="29" s="1"/>
  <c r="I311" i="29" s="1"/>
  <c r="K311" i="29" s="1"/>
  <c r="L311" i="29" s="1"/>
  <c r="F312" i="29"/>
  <c r="G312" i="29" s="1"/>
  <c r="I312" i="29" s="1"/>
  <c r="K312" i="29" s="1"/>
  <c r="L312" i="29" s="1"/>
  <c r="F313" i="29"/>
  <c r="G313" i="29" s="1"/>
  <c r="I313" i="29" s="1"/>
  <c r="K313" i="29" s="1"/>
  <c r="L313" i="29" s="1"/>
  <c r="F314" i="29"/>
  <c r="G314" i="29" s="1"/>
  <c r="I314" i="29" s="1"/>
  <c r="K314" i="29" s="1"/>
  <c r="L314" i="29" s="1"/>
  <c r="F318" i="29"/>
  <c r="G318" i="29" s="1"/>
  <c r="I318" i="29" s="1"/>
  <c r="K318" i="29" s="1"/>
  <c r="L318" i="29" s="1"/>
  <c r="F320" i="29"/>
  <c r="G320" i="29" s="1"/>
  <c r="I320" i="29" s="1"/>
  <c r="K320" i="29" s="1"/>
  <c r="L320" i="29" s="1"/>
  <c r="F321" i="29"/>
  <c r="G321" i="29" s="1"/>
  <c r="I321" i="29" s="1"/>
  <c r="K321" i="29" s="1"/>
  <c r="L321" i="29" s="1"/>
  <c r="F68" i="25"/>
  <c r="G68" i="25" s="1"/>
  <c r="I68" i="25" s="1"/>
  <c r="K68" i="25" s="1"/>
  <c r="L68" i="25" s="1"/>
  <c r="F65" i="25"/>
  <c r="G65" i="25" s="1"/>
  <c r="I65" i="25" s="1"/>
  <c r="K65" i="25" s="1"/>
  <c r="L65" i="25" s="1"/>
  <c r="F62" i="25"/>
  <c r="G62" i="25" s="1"/>
  <c r="I62" i="25" s="1"/>
  <c r="K62" i="25" s="1"/>
  <c r="L62" i="25" s="1"/>
  <c r="F54" i="25"/>
  <c r="G54" i="25" s="1"/>
  <c r="I54" i="25" s="1"/>
  <c r="K54" i="25" s="1"/>
  <c r="L54" i="25" s="1"/>
  <c r="F39" i="25"/>
  <c r="G39" i="25" s="1"/>
  <c r="I39" i="25" s="1"/>
  <c r="K39" i="25" s="1"/>
  <c r="L39" i="25" s="1"/>
  <c r="F35" i="25"/>
  <c r="G35" i="25" s="1"/>
  <c r="I35" i="25" s="1"/>
  <c r="K35" i="25" s="1"/>
  <c r="L35" i="25" s="1"/>
  <c r="F24" i="25"/>
  <c r="G24" i="25" s="1"/>
  <c r="I24" i="25" s="1"/>
  <c r="K24" i="25" s="1"/>
  <c r="L24" i="25" s="1"/>
  <c r="F52" i="25"/>
  <c r="G52" i="25" s="1"/>
  <c r="I52" i="25" s="1"/>
  <c r="K52" i="25" s="1"/>
  <c r="L52" i="25" s="1"/>
  <c r="D8" i="29" l="1"/>
  <c r="D8" i="32"/>
  <c r="D8" i="25"/>
  <c r="D8" i="26"/>
  <c r="F238" i="26"/>
  <c r="G238" i="26" s="1"/>
  <c r="I238" i="26" s="1"/>
  <c r="F226" i="26"/>
  <c r="G226" i="26" s="1"/>
  <c r="I226" i="26" s="1"/>
  <c r="F225" i="26"/>
  <c r="G225" i="26" s="1"/>
  <c r="I225" i="26" s="1"/>
  <c r="F223" i="26"/>
  <c r="G223" i="26" s="1"/>
  <c r="I223" i="26" s="1"/>
  <c r="F222" i="26"/>
  <c r="G222" i="26" s="1"/>
  <c r="I222" i="26" s="1"/>
  <c r="F220" i="26"/>
  <c r="G220" i="26" s="1"/>
  <c r="I220" i="26" s="1"/>
  <c r="F219" i="26"/>
  <c r="G219" i="26" s="1"/>
  <c r="I219" i="26" s="1"/>
  <c r="F218" i="26"/>
  <c r="G218" i="26" s="1"/>
  <c r="I218" i="26" s="1"/>
  <c r="F217" i="26"/>
  <c r="G217" i="26" s="1"/>
  <c r="I217" i="26" s="1"/>
  <c r="F216" i="26"/>
  <c r="G216" i="26" s="1"/>
  <c r="I216" i="26" s="1"/>
  <c r="F215" i="26"/>
  <c r="G215" i="26" s="1"/>
  <c r="I215" i="26" s="1"/>
  <c r="F214" i="26"/>
  <c r="G214" i="26" s="1"/>
  <c r="I214" i="26" s="1"/>
  <c r="F212" i="26"/>
  <c r="G212" i="26" s="1"/>
  <c r="I212" i="26" s="1"/>
  <c r="F210" i="26"/>
  <c r="G210" i="26" s="1"/>
  <c r="I210" i="26" s="1"/>
  <c r="F208" i="26"/>
  <c r="G208" i="26" s="1"/>
  <c r="I208" i="26" s="1"/>
  <c r="F207" i="26"/>
  <c r="G207" i="26" s="1"/>
  <c r="I207" i="26" s="1"/>
  <c r="F205" i="26"/>
  <c r="G205" i="26" s="1"/>
  <c r="I205" i="26" s="1"/>
  <c r="F203" i="26"/>
  <c r="G203" i="26" s="1"/>
  <c r="I203" i="26" s="1"/>
  <c r="F201" i="26"/>
  <c r="G201" i="26" s="1"/>
  <c r="I201" i="26" s="1"/>
  <c r="F199" i="26"/>
  <c r="G199" i="26" s="1"/>
  <c r="I199" i="26" s="1"/>
  <c r="F197" i="26"/>
  <c r="G197" i="26" s="1"/>
  <c r="I197" i="26" s="1"/>
  <c r="F196" i="26"/>
  <c r="G196" i="26" s="1"/>
  <c r="I196" i="26" s="1"/>
  <c r="F195" i="26"/>
  <c r="G195" i="26" s="1"/>
  <c r="I195" i="26" s="1"/>
  <c r="F193" i="26"/>
  <c r="G193" i="26" s="1"/>
  <c r="I193" i="26" s="1"/>
  <c r="F192" i="26"/>
  <c r="G192" i="26" s="1"/>
  <c r="I192" i="26" s="1"/>
  <c r="F190" i="26"/>
  <c r="G190" i="26" s="1"/>
  <c r="I190" i="26" s="1"/>
  <c r="F188" i="26"/>
  <c r="G188" i="26" s="1"/>
  <c r="I188" i="26" s="1"/>
  <c r="F186" i="26"/>
  <c r="G186" i="26" s="1"/>
  <c r="I186" i="26" s="1"/>
  <c r="F184" i="26"/>
  <c r="G184" i="26" s="1"/>
  <c r="I184" i="26" s="1"/>
  <c r="F183" i="26"/>
  <c r="G183" i="26" s="1"/>
  <c r="I183" i="26" s="1"/>
  <c r="F182" i="26"/>
  <c r="G182" i="26" s="1"/>
  <c r="I182" i="26" s="1"/>
  <c r="F181" i="26"/>
  <c r="G181" i="26" s="1"/>
  <c r="I181" i="26" s="1"/>
  <c r="F179" i="26"/>
  <c r="G179" i="26" s="1"/>
  <c r="I179" i="26" s="1"/>
  <c r="F178" i="26"/>
  <c r="G178" i="26" s="1"/>
  <c r="I178" i="26" s="1"/>
  <c r="F177" i="26"/>
  <c r="G177" i="26" s="1"/>
  <c r="I177" i="26" s="1"/>
  <c r="F176" i="26"/>
  <c r="G176" i="26" s="1"/>
  <c r="I176" i="26" s="1"/>
  <c r="F175" i="26"/>
  <c r="G175" i="26" s="1"/>
  <c r="I175" i="26" s="1"/>
  <c r="F174" i="26"/>
  <c r="G174" i="26" s="1"/>
  <c r="I174" i="26" s="1"/>
  <c r="F172" i="26"/>
  <c r="G172" i="26" s="1"/>
  <c r="I172" i="26" s="1"/>
  <c r="F170" i="26"/>
  <c r="G170" i="26" s="1"/>
  <c r="I170" i="26" s="1"/>
  <c r="F169" i="26"/>
  <c r="G169" i="26" s="1"/>
  <c r="I169" i="26" s="1"/>
  <c r="F167" i="26"/>
  <c r="G167" i="26" s="1"/>
  <c r="I167" i="26" s="1"/>
  <c r="F166" i="26"/>
  <c r="G166" i="26" s="1"/>
  <c r="I166" i="26" s="1"/>
  <c r="F164" i="26"/>
  <c r="G164" i="26" s="1"/>
  <c r="I164" i="26" s="1"/>
  <c r="F163" i="26"/>
  <c r="G163" i="26" s="1"/>
  <c r="I163" i="26" s="1"/>
  <c r="F161" i="26"/>
  <c r="G161" i="26" s="1"/>
  <c r="I161" i="26" s="1"/>
  <c r="F159" i="26"/>
  <c r="G159" i="26" s="1"/>
  <c r="I159" i="26" s="1"/>
  <c r="F157" i="26"/>
  <c r="G157" i="26" s="1"/>
  <c r="I157" i="26" s="1"/>
  <c r="F156" i="26"/>
  <c r="G156" i="26" s="1"/>
  <c r="I156" i="26" s="1"/>
  <c r="F154" i="26"/>
  <c r="G154" i="26" s="1"/>
  <c r="I154" i="26" s="1"/>
  <c r="F152" i="26"/>
  <c r="G152" i="26" s="1"/>
  <c r="I152" i="26" s="1"/>
  <c r="F150" i="26"/>
  <c r="G150" i="26" s="1"/>
  <c r="I150" i="26" s="1"/>
  <c r="F149" i="26"/>
  <c r="G149" i="26" s="1"/>
  <c r="I149" i="26" s="1"/>
  <c r="F148" i="26"/>
  <c r="G148" i="26" s="1"/>
  <c r="I148" i="26" s="1"/>
  <c r="F144" i="26"/>
  <c r="G144" i="26" s="1"/>
  <c r="I144" i="26" s="1"/>
  <c r="F138" i="26"/>
  <c r="G138" i="26" s="1"/>
  <c r="I138" i="26" s="1"/>
  <c r="F136" i="26"/>
  <c r="G136" i="26" s="1"/>
  <c r="I136" i="26" s="1"/>
  <c r="F134" i="26"/>
  <c r="G134" i="26" s="1"/>
  <c r="I134" i="26" s="1"/>
  <c r="F132" i="26"/>
  <c r="G132" i="26" s="1"/>
  <c r="I132" i="26" s="1"/>
  <c r="F130" i="26"/>
  <c r="G130" i="26" s="1"/>
  <c r="I130" i="26" s="1"/>
  <c r="F128" i="26"/>
  <c r="G128" i="26" s="1"/>
  <c r="I128" i="26" s="1"/>
  <c r="F126" i="26"/>
  <c r="G126" i="26" s="1"/>
  <c r="I126" i="26" s="1"/>
  <c r="F124" i="26"/>
  <c r="G124" i="26" s="1"/>
  <c r="I124" i="26" s="1"/>
  <c r="F122" i="26"/>
  <c r="G122" i="26" s="1"/>
  <c r="I122" i="26" s="1"/>
  <c r="F120" i="26"/>
  <c r="G120" i="26" s="1"/>
  <c r="I120" i="26" s="1"/>
  <c r="F118" i="26"/>
  <c r="G118" i="26" s="1"/>
  <c r="I118" i="26" s="1"/>
  <c r="F116" i="26"/>
  <c r="G116" i="26" s="1"/>
  <c r="I116" i="26" s="1"/>
  <c r="D8" i="27"/>
  <c r="F225" i="27"/>
  <c r="G225" i="27" s="1"/>
  <c r="I225" i="27" s="1"/>
  <c r="F223" i="27"/>
  <c r="G223" i="27" s="1"/>
  <c r="I223" i="27" s="1"/>
  <c r="F221" i="27"/>
  <c r="G221" i="27" s="1"/>
  <c r="I221" i="27" s="1"/>
  <c r="F220" i="27"/>
  <c r="G220" i="27" s="1"/>
  <c r="I220" i="27" s="1"/>
  <c r="F218" i="27"/>
  <c r="G218" i="27" s="1"/>
  <c r="I218" i="27" s="1"/>
  <c r="F217" i="27"/>
  <c r="G217" i="27" s="1"/>
  <c r="I217" i="27" s="1"/>
  <c r="F216" i="27"/>
  <c r="G216" i="27" s="1"/>
  <c r="I216" i="27" s="1"/>
  <c r="F215" i="27"/>
  <c r="G215" i="27" s="1"/>
  <c r="I215" i="27" s="1"/>
  <c r="F213" i="27"/>
  <c r="G213" i="27" s="1"/>
  <c r="I213" i="27" s="1"/>
  <c r="F211" i="27"/>
  <c r="G211" i="27" s="1"/>
  <c r="I211" i="27" s="1"/>
  <c r="F209" i="27"/>
  <c r="G209" i="27" s="1"/>
  <c r="I209" i="27" s="1"/>
  <c r="F208" i="27"/>
  <c r="G208" i="27" s="1"/>
  <c r="I208" i="27" s="1"/>
  <c r="F206" i="27"/>
  <c r="G206" i="27" s="1"/>
  <c r="I206" i="27" s="1"/>
  <c r="F204" i="27"/>
  <c r="G204" i="27" s="1"/>
  <c r="I204" i="27" s="1"/>
  <c r="F203" i="27"/>
  <c r="G203" i="27" s="1"/>
  <c r="I203" i="27" s="1"/>
  <c r="F202" i="27"/>
  <c r="G202" i="27" s="1"/>
  <c r="I202" i="27" s="1"/>
  <c r="F201" i="27"/>
  <c r="G201" i="27" s="1"/>
  <c r="I201" i="27" s="1"/>
  <c r="F199" i="27"/>
  <c r="G199" i="27" s="1"/>
  <c r="I199" i="27" s="1"/>
  <c r="F198" i="27"/>
  <c r="G198" i="27" s="1"/>
  <c r="I198" i="27" s="1"/>
  <c r="F197" i="27"/>
  <c r="G197" i="27" s="1"/>
  <c r="I197" i="27" s="1"/>
  <c r="F196" i="27"/>
  <c r="G196" i="27" s="1"/>
  <c r="I196" i="27" s="1"/>
  <c r="F194" i="27"/>
  <c r="G194" i="27" s="1"/>
  <c r="I194" i="27" s="1"/>
  <c r="F193" i="27"/>
  <c r="G193" i="27" s="1"/>
  <c r="I193" i="27" s="1"/>
  <c r="F192" i="27"/>
  <c r="G192" i="27" s="1"/>
  <c r="I192" i="27" s="1"/>
  <c r="F191" i="27"/>
  <c r="G191" i="27" s="1"/>
  <c r="I191" i="27" s="1"/>
  <c r="F189" i="27"/>
  <c r="G189" i="27" s="1"/>
  <c r="I189" i="27" s="1"/>
  <c r="F187" i="27"/>
  <c r="G187" i="27" s="1"/>
  <c r="I187" i="27" s="1"/>
  <c r="F185" i="27"/>
  <c r="G185" i="27" s="1"/>
  <c r="I185" i="27" s="1"/>
  <c r="F183" i="27"/>
  <c r="G183" i="27" s="1"/>
  <c r="I183" i="27" s="1"/>
  <c r="F182" i="27"/>
  <c r="G182" i="27" s="1"/>
  <c r="I182" i="27" s="1"/>
  <c r="F180" i="27"/>
  <c r="G180" i="27" s="1"/>
  <c r="I180" i="27" s="1"/>
  <c r="F178" i="27"/>
  <c r="G178" i="27" s="1"/>
  <c r="I178" i="27" s="1"/>
  <c r="F176" i="27"/>
  <c r="G176" i="27" s="1"/>
  <c r="I176" i="27" s="1"/>
  <c r="F175" i="27"/>
  <c r="G175" i="27" s="1"/>
  <c r="I175" i="27" s="1"/>
  <c r="F173" i="27"/>
  <c r="G173" i="27" s="1"/>
  <c r="I173" i="27" s="1"/>
  <c r="F171" i="27"/>
  <c r="G171" i="27" s="1"/>
  <c r="I171" i="27" s="1"/>
  <c r="F170" i="27"/>
  <c r="G170" i="27" s="1"/>
  <c r="I170" i="27" s="1"/>
  <c r="F169" i="27"/>
  <c r="G169" i="27" s="1"/>
  <c r="I169" i="27" s="1"/>
  <c r="F167" i="27"/>
  <c r="G167" i="27" s="1"/>
  <c r="I167" i="27" s="1"/>
  <c r="F166" i="27"/>
  <c r="G166" i="27" s="1"/>
  <c r="I166" i="27" s="1"/>
  <c r="F165" i="27"/>
  <c r="G165" i="27" s="1"/>
  <c r="I165" i="27" s="1"/>
  <c r="F163" i="27"/>
  <c r="G163" i="27" s="1"/>
  <c r="I163" i="27" s="1"/>
  <c r="F161" i="27"/>
  <c r="G161" i="27" s="1"/>
  <c r="I161" i="27" s="1"/>
  <c r="F159" i="27"/>
  <c r="G159" i="27" s="1"/>
  <c r="I159" i="27" s="1"/>
  <c r="F157" i="27"/>
  <c r="G157" i="27" s="1"/>
  <c r="I157" i="27" s="1"/>
  <c r="F156" i="27"/>
  <c r="G156" i="27" s="1"/>
  <c r="I156" i="27" s="1"/>
  <c r="F155" i="27"/>
  <c r="G155" i="27" s="1"/>
  <c r="I155" i="27" s="1"/>
  <c r="F154" i="27"/>
  <c r="G154" i="27" s="1"/>
  <c r="I154" i="27" s="1"/>
  <c r="F153" i="27"/>
  <c r="G153" i="27" s="1"/>
  <c r="I153" i="27" s="1"/>
  <c r="F151" i="27"/>
  <c r="G151" i="27" s="1"/>
  <c r="I151" i="27" s="1"/>
  <c r="F150" i="27"/>
  <c r="G150" i="27" s="1"/>
  <c r="I150" i="27" s="1"/>
  <c r="F148" i="27"/>
  <c r="G148" i="27" s="1"/>
  <c r="I148" i="27" s="1"/>
  <c r="F147" i="27"/>
  <c r="G147" i="27" s="1"/>
  <c r="I147" i="27" s="1"/>
  <c r="F146" i="27"/>
  <c r="G146" i="27" s="1"/>
  <c r="I146" i="27" s="1"/>
  <c r="F145" i="27"/>
  <c r="G145" i="27" s="1"/>
  <c r="I145" i="27" s="1"/>
  <c r="F143" i="27"/>
  <c r="G143" i="27" s="1"/>
  <c r="I143" i="27" s="1"/>
  <c r="F142" i="27"/>
  <c r="G142" i="27" s="1"/>
  <c r="I142" i="27" s="1"/>
  <c r="F140" i="27"/>
  <c r="G140" i="27" s="1"/>
  <c r="I140" i="27" s="1"/>
  <c r="F139" i="27"/>
  <c r="G139" i="27" s="1"/>
  <c r="I139" i="27" s="1"/>
  <c r="F138" i="27"/>
  <c r="G138" i="27" s="1"/>
  <c r="I138" i="27" s="1"/>
  <c r="F137" i="27"/>
  <c r="G137" i="27" s="1"/>
  <c r="I137" i="27" s="1"/>
  <c r="F135" i="27"/>
  <c r="G135" i="27" s="1"/>
  <c r="I135" i="27" s="1"/>
  <c r="F134" i="27"/>
  <c r="G134" i="27" s="1"/>
  <c r="I134" i="27" s="1"/>
  <c r="F132" i="27"/>
  <c r="G132" i="27" s="1"/>
  <c r="I132" i="27" s="1"/>
  <c r="F128" i="27"/>
  <c r="G128" i="27" s="1"/>
  <c r="I128" i="27" s="1"/>
  <c r="F127" i="27"/>
  <c r="G127" i="27" s="1"/>
  <c r="I127" i="27" s="1"/>
  <c r="F126" i="27"/>
  <c r="G126" i="27" s="1"/>
  <c r="I126" i="27" s="1"/>
  <c r="F124" i="27"/>
  <c r="G124" i="27" s="1"/>
  <c r="I124" i="27" s="1"/>
  <c r="F123" i="27"/>
  <c r="G123" i="27" s="1"/>
  <c r="I123" i="27" s="1"/>
  <c r="F121" i="27"/>
  <c r="G121" i="27" s="1"/>
  <c r="I121" i="27" s="1"/>
  <c r="F120" i="27"/>
  <c r="G120" i="27" s="1"/>
  <c r="I120" i="27" s="1"/>
  <c r="F119" i="27"/>
  <c r="G119" i="27" s="1"/>
  <c r="I119" i="27" s="1"/>
  <c r="F118" i="27"/>
  <c r="G118" i="27" s="1"/>
  <c r="I118" i="27" s="1"/>
  <c r="F116" i="27"/>
  <c r="G116" i="27" s="1"/>
  <c r="I116" i="27" s="1"/>
  <c r="F114" i="27"/>
  <c r="G114" i="27" s="1"/>
  <c r="I114" i="27" s="1"/>
  <c r="F112" i="27"/>
  <c r="G112" i="27" s="1"/>
  <c r="I112" i="27" s="1"/>
  <c r="F110" i="27"/>
  <c r="G110" i="27" s="1"/>
  <c r="I110" i="27" s="1"/>
  <c r="F109" i="27"/>
  <c r="G109" i="27" s="1"/>
  <c r="I109" i="27" s="1"/>
  <c r="F108" i="27"/>
  <c r="G108" i="27" s="1"/>
  <c r="I108" i="27" s="1"/>
  <c r="F107" i="27"/>
  <c r="G107" i="27" s="1"/>
  <c r="I107" i="27" s="1"/>
  <c r="F105" i="27"/>
  <c r="G105" i="27" s="1"/>
  <c r="I105" i="27" s="1"/>
  <c r="F104" i="27"/>
  <c r="G104" i="27" s="1"/>
  <c r="I104" i="27" s="1"/>
  <c r="F102" i="27"/>
  <c r="G102" i="27" s="1"/>
  <c r="I102" i="27" s="1"/>
  <c r="F100" i="27"/>
  <c r="G100" i="27" s="1"/>
  <c r="I100" i="27" s="1"/>
  <c r="F99" i="27"/>
  <c r="G99" i="27" s="1"/>
  <c r="I99" i="27" s="1"/>
  <c r="F97" i="27"/>
  <c r="G97" i="27" s="1"/>
  <c r="I97" i="27" s="1"/>
  <c r="F96" i="27"/>
  <c r="G96" i="27" s="1"/>
  <c r="I96" i="27" s="1"/>
  <c r="F94" i="27"/>
  <c r="G94" i="27" s="1"/>
  <c r="I94" i="27" s="1"/>
  <c r="F92" i="27"/>
  <c r="G92" i="27" s="1"/>
  <c r="I92" i="27" s="1"/>
  <c r="F91" i="27"/>
  <c r="G91" i="27" s="1"/>
  <c r="I91" i="27" s="1"/>
  <c r="F90" i="27"/>
  <c r="G90" i="27" s="1"/>
  <c r="I90" i="27" s="1"/>
  <c r="F88" i="27"/>
  <c r="G88" i="27" s="1"/>
  <c r="I88" i="27" s="1"/>
  <c r="F86" i="27"/>
  <c r="G86" i="27" s="1"/>
  <c r="I86" i="27" s="1"/>
  <c r="F85" i="27"/>
  <c r="G85" i="27" s="1"/>
  <c r="I85" i="27" s="1"/>
  <c r="F83" i="27"/>
  <c r="G83" i="27" s="1"/>
  <c r="I83" i="27" s="1"/>
  <c r="F81" i="27"/>
  <c r="G81" i="27" s="1"/>
  <c r="I81" i="27" s="1"/>
  <c r="F79" i="27"/>
  <c r="G79" i="27" s="1"/>
  <c r="I79" i="27" s="1"/>
  <c r="F78" i="27"/>
  <c r="G78" i="27" s="1"/>
  <c r="I78" i="27" s="1"/>
  <c r="F76" i="27"/>
  <c r="G76" i="27" s="1"/>
  <c r="I76" i="27" s="1"/>
  <c r="F75" i="27"/>
  <c r="G75" i="27" s="1"/>
  <c r="I75" i="27" s="1"/>
  <c r="F74" i="27"/>
  <c r="G74" i="27" s="1"/>
  <c r="I74" i="27" s="1"/>
  <c r="F72" i="27"/>
  <c r="G72" i="27" s="1"/>
  <c r="I72" i="27" s="1"/>
  <c r="F70" i="27"/>
  <c r="G70" i="27" s="1"/>
  <c r="I70" i="27" s="1"/>
  <c r="F69" i="27"/>
  <c r="G69" i="27" s="1"/>
  <c r="I69" i="27" s="1"/>
  <c r="F67" i="27"/>
  <c r="G67" i="27" s="1"/>
  <c r="I67" i="27" s="1"/>
  <c r="F66" i="27"/>
  <c r="G66" i="27" s="1"/>
  <c r="I66" i="27" s="1"/>
  <c r="F64" i="27"/>
  <c r="G64" i="27" s="1"/>
  <c r="I64" i="27" s="1"/>
  <c r="F63" i="27"/>
  <c r="G63" i="27" s="1"/>
  <c r="I63" i="27" s="1"/>
  <c r="F61" i="27"/>
  <c r="G61" i="27" s="1"/>
  <c r="I61" i="27" s="1"/>
  <c r="F60" i="27"/>
  <c r="G60" i="27" s="1"/>
  <c r="I60" i="27" s="1"/>
  <c r="F58" i="27"/>
  <c r="G58" i="27" s="1"/>
  <c r="I58" i="27" s="1"/>
  <c r="F57" i="27"/>
  <c r="G57" i="27" s="1"/>
  <c r="I57" i="27" s="1"/>
  <c r="F53" i="27"/>
  <c r="G53" i="27" s="1"/>
  <c r="I53" i="27" s="1"/>
  <c r="F52" i="27"/>
  <c r="G52" i="27" s="1"/>
  <c r="I52" i="27" s="1"/>
  <c r="F50" i="27"/>
  <c r="G50" i="27" s="1"/>
  <c r="I50" i="27" s="1"/>
  <c r="F48" i="27"/>
  <c r="G48" i="27" s="1"/>
  <c r="I48" i="27" s="1"/>
  <c r="F47" i="27"/>
  <c r="G47" i="27" s="1"/>
  <c r="I47" i="27" s="1"/>
  <c r="F45" i="27"/>
  <c r="G45" i="27" s="1"/>
  <c r="I45" i="27" s="1"/>
  <c r="F43" i="27"/>
  <c r="G43" i="27" s="1"/>
  <c r="I43" i="27" s="1"/>
  <c r="F41" i="27"/>
  <c r="G41" i="27" s="1"/>
  <c r="I41" i="27" s="1"/>
  <c r="F39" i="27"/>
  <c r="G39" i="27" s="1"/>
  <c r="I39" i="27" s="1"/>
  <c r="F37" i="27"/>
  <c r="G37" i="27" s="1"/>
  <c r="I37" i="27" s="1"/>
  <c r="F36" i="27"/>
  <c r="G36" i="27" s="1"/>
  <c r="I36" i="27" s="1"/>
  <c r="F35" i="27"/>
  <c r="G35" i="27" s="1"/>
  <c r="I35" i="27" s="1"/>
  <c r="F34" i="27"/>
  <c r="G34" i="27" s="1"/>
  <c r="I34" i="27" s="1"/>
  <c r="F32" i="27"/>
  <c r="G32" i="27" s="1"/>
  <c r="I32" i="27" s="1"/>
  <c r="F31" i="27"/>
  <c r="G31" i="27" s="1"/>
  <c r="I31" i="27" s="1"/>
  <c r="F29" i="27"/>
  <c r="G29" i="27" s="1"/>
  <c r="I29" i="27" s="1"/>
  <c r="F27" i="27"/>
  <c r="G27" i="27" s="1"/>
  <c r="I27" i="27" s="1"/>
  <c r="F25" i="27"/>
  <c r="G25" i="27" s="1"/>
  <c r="I25" i="27" s="1"/>
  <c r="F23" i="27"/>
  <c r="G23" i="27" s="1"/>
  <c r="I23" i="27" s="1"/>
  <c r="F22" i="27"/>
  <c r="G22" i="27" s="1"/>
  <c r="I22" i="27" s="1"/>
  <c r="F20" i="27"/>
  <c r="G20" i="27" s="1"/>
  <c r="I20" i="27" s="1"/>
  <c r="F19" i="27"/>
  <c r="G19" i="27" s="1"/>
  <c r="I19" i="27" s="1"/>
  <c r="F18" i="27"/>
  <c r="G18" i="27" s="1"/>
  <c r="I18" i="27" s="1"/>
  <c r="F17" i="27"/>
  <c r="G17" i="27" s="1"/>
  <c r="I17" i="27" s="1"/>
  <c r="F16" i="27"/>
  <c r="G16" i="27" s="1"/>
  <c r="I16" i="27" s="1"/>
  <c r="F14" i="27"/>
  <c r="G14" i="27" s="1"/>
  <c r="I14" i="27" s="1"/>
  <c r="D8" i="28"/>
  <c r="F199" i="28"/>
  <c r="G199" i="28" s="1"/>
  <c r="I199" i="28" s="1"/>
  <c r="F198" i="28"/>
  <c r="G198" i="28" s="1"/>
  <c r="I198" i="28" s="1"/>
  <c r="F197" i="28"/>
  <c r="G197" i="28" s="1"/>
  <c r="I197" i="28" s="1"/>
  <c r="F196" i="28"/>
  <c r="G196" i="28" s="1"/>
  <c r="I196" i="28" s="1"/>
  <c r="F195" i="28"/>
  <c r="G195" i="28" s="1"/>
  <c r="I195" i="28" s="1"/>
  <c r="F194" i="28"/>
  <c r="G194" i="28" s="1"/>
  <c r="I194" i="28" s="1"/>
  <c r="F192" i="28"/>
  <c r="G192" i="28" s="1"/>
  <c r="I192" i="28" s="1"/>
  <c r="F190" i="28"/>
  <c r="G190" i="28" s="1"/>
  <c r="I190" i="28" s="1"/>
  <c r="F189" i="28"/>
  <c r="G189" i="28" s="1"/>
  <c r="I189" i="28" s="1"/>
  <c r="F187" i="28"/>
  <c r="G187" i="28" s="1"/>
  <c r="I187" i="28" s="1"/>
  <c r="F186" i="28"/>
  <c r="G186" i="28" s="1"/>
  <c r="I186" i="28" s="1"/>
  <c r="F185" i="28"/>
  <c r="G185" i="28" s="1"/>
  <c r="I185" i="28" s="1"/>
  <c r="F184" i="28"/>
  <c r="G184" i="28" s="1"/>
  <c r="I184" i="28" s="1"/>
  <c r="F183" i="28"/>
  <c r="G183" i="28" s="1"/>
  <c r="I183" i="28" s="1"/>
  <c r="F182" i="28"/>
  <c r="G182" i="28" s="1"/>
  <c r="I182" i="28" s="1"/>
  <c r="F181" i="28"/>
  <c r="G181" i="28" s="1"/>
  <c r="I181" i="28" s="1"/>
  <c r="F180" i="28"/>
  <c r="G180" i="28" s="1"/>
  <c r="I180" i="28" s="1"/>
  <c r="F179" i="28"/>
  <c r="G179" i="28" s="1"/>
  <c r="I179" i="28" s="1"/>
  <c r="F178" i="28"/>
  <c r="G178" i="28" s="1"/>
  <c r="I178" i="28" s="1"/>
  <c r="F177" i="28"/>
  <c r="G177" i="28" s="1"/>
  <c r="I177" i="28" s="1"/>
  <c r="F176" i="28"/>
  <c r="G176" i="28" s="1"/>
  <c r="I176" i="28" s="1"/>
  <c r="F175" i="28"/>
  <c r="G175" i="28" s="1"/>
  <c r="I175" i="28" s="1"/>
  <c r="F173" i="28"/>
  <c r="G173" i="28" s="1"/>
  <c r="I173" i="28" s="1"/>
  <c r="F172" i="28"/>
  <c r="G172" i="28" s="1"/>
  <c r="I172" i="28" s="1"/>
  <c r="F171" i="28"/>
  <c r="G171" i="28" s="1"/>
  <c r="I171" i="28" s="1"/>
  <c r="F170" i="28"/>
  <c r="G170" i="28" s="1"/>
  <c r="I170" i="28" s="1"/>
  <c r="F169" i="28"/>
  <c r="G169" i="28" s="1"/>
  <c r="I169" i="28" s="1"/>
  <c r="F168" i="28"/>
  <c r="G168" i="28" s="1"/>
  <c r="I168" i="28" s="1"/>
  <c r="F167" i="28"/>
  <c r="G167" i="28" s="1"/>
  <c r="I167" i="28" s="1"/>
  <c r="F166" i="28"/>
  <c r="G166" i="28" s="1"/>
  <c r="I166" i="28" s="1"/>
  <c r="F165" i="28"/>
  <c r="G165" i="28" s="1"/>
  <c r="I165" i="28" s="1"/>
  <c r="F164" i="28"/>
  <c r="G164" i="28" s="1"/>
  <c r="I164" i="28" s="1"/>
  <c r="F163" i="28"/>
  <c r="G163" i="28" s="1"/>
  <c r="I163" i="28" s="1"/>
  <c r="F162" i="28"/>
  <c r="G162" i="28" s="1"/>
  <c r="I162" i="28" s="1"/>
  <c r="F161" i="28"/>
  <c r="G161" i="28" s="1"/>
  <c r="I161" i="28" s="1"/>
  <c r="F160" i="28"/>
  <c r="G160" i="28" s="1"/>
  <c r="I160" i="28" s="1"/>
  <c r="F159" i="28"/>
  <c r="G159" i="28" s="1"/>
  <c r="I159" i="28" s="1"/>
  <c r="F158" i="28"/>
  <c r="G158" i="28" s="1"/>
  <c r="I158" i="28" s="1"/>
  <c r="F156" i="28"/>
  <c r="G156" i="28" s="1"/>
  <c r="I156" i="28" s="1"/>
  <c r="F154" i="28"/>
  <c r="G154" i="28" s="1"/>
  <c r="I154" i="28" s="1"/>
  <c r="F153" i="28"/>
  <c r="G153" i="28" s="1"/>
  <c r="I153" i="28" s="1"/>
  <c r="F152" i="28"/>
  <c r="G152" i="28" s="1"/>
  <c r="I152" i="28" s="1"/>
  <c r="F150" i="28"/>
  <c r="G150" i="28" s="1"/>
  <c r="I150" i="28" s="1"/>
  <c r="F149" i="28"/>
  <c r="G149" i="28" s="1"/>
  <c r="I149" i="28" s="1"/>
  <c r="F147" i="28"/>
  <c r="G147" i="28" s="1"/>
  <c r="I147" i="28" s="1"/>
  <c r="F146" i="28"/>
  <c r="G146" i="28" s="1"/>
  <c r="I146" i="28" s="1"/>
  <c r="F145" i="28"/>
  <c r="G145" i="28" s="1"/>
  <c r="I145" i="28" s="1"/>
  <c r="F143" i="28"/>
  <c r="G143" i="28" s="1"/>
  <c r="I143" i="28" s="1"/>
  <c r="F142" i="28"/>
  <c r="G142" i="28" s="1"/>
  <c r="I142" i="28" s="1"/>
  <c r="F141" i="28"/>
  <c r="G141" i="28" s="1"/>
  <c r="I141" i="28" s="1"/>
  <c r="F140" i="28"/>
  <c r="G140" i="28" s="1"/>
  <c r="I140" i="28" s="1"/>
  <c r="F138" i="28"/>
  <c r="G138" i="28" s="1"/>
  <c r="I138" i="28" s="1"/>
  <c r="F137" i="28"/>
  <c r="G137" i="28" s="1"/>
  <c r="I137" i="28" s="1"/>
  <c r="F135" i="28"/>
  <c r="G135" i="28" s="1"/>
  <c r="I135" i="28" s="1"/>
  <c r="F133" i="28"/>
  <c r="G133" i="28" s="1"/>
  <c r="I133" i="28" s="1"/>
  <c r="F132" i="28"/>
  <c r="G132" i="28" s="1"/>
  <c r="I132" i="28" s="1"/>
  <c r="F131" i="28"/>
  <c r="G131" i="28" s="1"/>
  <c r="I131" i="28" s="1"/>
  <c r="F130" i="28"/>
  <c r="G130" i="28" s="1"/>
  <c r="I130" i="28" s="1"/>
  <c r="F129" i="28"/>
  <c r="G129" i="28" s="1"/>
  <c r="I129" i="28" s="1"/>
  <c r="F128" i="28"/>
  <c r="G128" i="28" s="1"/>
  <c r="I128" i="28" s="1"/>
  <c r="F127" i="28"/>
  <c r="G127" i="28" s="1"/>
  <c r="I127" i="28" s="1"/>
  <c r="F126" i="28"/>
  <c r="G126" i="28" s="1"/>
  <c r="I126" i="28" s="1"/>
  <c r="F124" i="28"/>
  <c r="G124" i="28" s="1"/>
  <c r="I124" i="28" s="1"/>
  <c r="F123" i="28"/>
  <c r="G123" i="28" s="1"/>
  <c r="I123" i="28" s="1"/>
  <c r="F122" i="28"/>
  <c r="G122" i="28" s="1"/>
  <c r="I122" i="28" s="1"/>
  <c r="F121" i="28"/>
  <c r="G121" i="28" s="1"/>
  <c r="I121" i="28" s="1"/>
  <c r="F120" i="28"/>
  <c r="G120" i="28" s="1"/>
  <c r="I120" i="28" s="1"/>
  <c r="F119" i="28"/>
  <c r="G119" i="28" s="1"/>
  <c r="I119" i="28" s="1"/>
  <c r="F118" i="28"/>
  <c r="G118" i="28" s="1"/>
  <c r="I118" i="28" s="1"/>
  <c r="F116" i="28"/>
  <c r="G116" i="28" s="1"/>
  <c r="I116" i="28" s="1"/>
  <c r="F115" i="28"/>
  <c r="G115" i="28" s="1"/>
  <c r="I115" i="28" s="1"/>
  <c r="F114" i="28"/>
  <c r="G114" i="28" s="1"/>
  <c r="I114" i="28" s="1"/>
  <c r="F113" i="28"/>
  <c r="G113" i="28" s="1"/>
  <c r="I113" i="28" s="1"/>
  <c r="F112" i="28"/>
  <c r="G112" i="28" s="1"/>
  <c r="I112" i="28" s="1"/>
  <c r="F110" i="28"/>
  <c r="G110" i="28" s="1"/>
  <c r="I110" i="28" s="1"/>
  <c r="F108" i="28"/>
  <c r="G108" i="28" s="1"/>
  <c r="I108" i="28" s="1"/>
  <c r="F107" i="28"/>
  <c r="G107" i="28" s="1"/>
  <c r="I107" i="28" s="1"/>
  <c r="F106" i="28"/>
  <c r="G106" i="28" s="1"/>
  <c r="I106" i="28" s="1"/>
  <c r="F105" i="28"/>
  <c r="G105" i="28" s="1"/>
  <c r="I105" i="28" s="1"/>
  <c r="F104" i="28"/>
  <c r="G104" i="28" s="1"/>
  <c r="I104" i="28" s="1"/>
  <c r="F103" i="28"/>
  <c r="G103" i="28" s="1"/>
  <c r="I103" i="28" s="1"/>
  <c r="F101" i="28"/>
  <c r="G101" i="28" s="1"/>
  <c r="I101" i="28" s="1"/>
  <c r="F100" i="28"/>
  <c r="G100" i="28" s="1"/>
  <c r="I100" i="28" s="1"/>
  <c r="F99" i="28"/>
  <c r="G99" i="28" s="1"/>
  <c r="I99" i="28" s="1"/>
  <c r="F98" i="28"/>
  <c r="G98" i="28" s="1"/>
  <c r="I98" i="28" s="1"/>
  <c r="F97" i="28"/>
  <c r="G97" i="28" s="1"/>
  <c r="I97" i="28" s="1"/>
  <c r="F96" i="28"/>
  <c r="G96" i="28" s="1"/>
  <c r="I96" i="28" s="1"/>
  <c r="F94" i="28"/>
  <c r="G94" i="28" s="1"/>
  <c r="I94" i="28" s="1"/>
  <c r="F93" i="28"/>
  <c r="G93" i="28" s="1"/>
  <c r="I93" i="28" s="1"/>
  <c r="F92" i="28"/>
  <c r="G92" i="28" s="1"/>
  <c r="I92" i="28" s="1"/>
  <c r="F91" i="28"/>
  <c r="G91" i="28" s="1"/>
  <c r="I91" i="28" s="1"/>
  <c r="F89" i="28"/>
  <c r="G89" i="28" s="1"/>
  <c r="I89" i="28" s="1"/>
  <c r="F87" i="28"/>
  <c r="G87" i="28" s="1"/>
  <c r="I87" i="28" s="1"/>
  <c r="F86" i="28"/>
  <c r="G86" i="28" s="1"/>
  <c r="I86" i="28" s="1"/>
  <c r="F85" i="28"/>
  <c r="G85" i="28" s="1"/>
  <c r="I85" i="28" s="1"/>
  <c r="F84" i="28"/>
  <c r="G84" i="28" s="1"/>
  <c r="I84" i="28" s="1"/>
  <c r="F83" i="28"/>
  <c r="G83" i="28" s="1"/>
  <c r="I83" i="28" s="1"/>
  <c r="F81" i="28"/>
  <c r="G81" i="28" s="1"/>
  <c r="I81" i="28" s="1"/>
  <c r="F80" i="28"/>
  <c r="G80" i="28" s="1"/>
  <c r="I80" i="28" s="1"/>
  <c r="F78" i="28"/>
  <c r="G78" i="28" s="1"/>
  <c r="I78" i="28" s="1"/>
  <c r="F77" i="28"/>
  <c r="G77" i="28" s="1"/>
  <c r="I77" i="28" s="1"/>
  <c r="F75" i="28"/>
  <c r="G75" i="28" s="1"/>
  <c r="I75" i="28" s="1"/>
  <c r="F74" i="28"/>
  <c r="G74" i="28" s="1"/>
  <c r="I74" i="28" s="1"/>
  <c r="F73" i="28"/>
  <c r="G73" i="28" s="1"/>
  <c r="I73" i="28" s="1"/>
  <c r="F71" i="28"/>
  <c r="G71" i="28" s="1"/>
  <c r="I71" i="28" s="1"/>
  <c r="F70" i="28"/>
  <c r="G70" i="28" s="1"/>
  <c r="I70" i="28" s="1"/>
  <c r="F69" i="28"/>
  <c r="G69" i="28" s="1"/>
  <c r="I69" i="28" s="1"/>
  <c r="F68" i="28"/>
  <c r="G68" i="28" s="1"/>
  <c r="I68" i="28" s="1"/>
  <c r="F67" i="28"/>
  <c r="G67" i="28" s="1"/>
  <c r="I67" i="28" s="1"/>
  <c r="F66" i="28"/>
  <c r="G66" i="28" s="1"/>
  <c r="I66" i="28" s="1"/>
  <c r="F65" i="28"/>
  <c r="G65" i="28" s="1"/>
  <c r="I65" i="28" s="1"/>
  <c r="F64" i="28"/>
  <c r="G64" i="28" s="1"/>
  <c r="I64" i="28" s="1"/>
  <c r="F63" i="28"/>
  <c r="G63" i="28" s="1"/>
  <c r="I63" i="28" s="1"/>
  <c r="F61" i="28"/>
  <c r="G61" i="28" s="1"/>
  <c r="I61" i="28" s="1"/>
  <c r="F59" i="28"/>
  <c r="G59" i="28" s="1"/>
  <c r="I59" i="28" s="1"/>
  <c r="F58" i="28"/>
  <c r="G58" i="28" s="1"/>
  <c r="I58" i="28" s="1"/>
  <c r="F57" i="28"/>
  <c r="G57" i="28" s="1"/>
  <c r="I57" i="28" s="1"/>
  <c r="F56" i="28"/>
  <c r="G56" i="28" s="1"/>
  <c r="I56" i="28" s="1"/>
  <c r="F54" i="28"/>
  <c r="G54" i="28" s="1"/>
  <c r="I54" i="28" s="1"/>
  <c r="F53" i="28"/>
  <c r="G53" i="28" s="1"/>
  <c r="I53" i="28" s="1"/>
  <c r="F52" i="28"/>
  <c r="G52" i="28" s="1"/>
  <c r="I52" i="28" s="1"/>
  <c r="F50" i="28"/>
  <c r="G50" i="28" s="1"/>
  <c r="I50" i="28" s="1"/>
  <c r="F48" i="28"/>
  <c r="G48" i="28" s="1"/>
  <c r="I48" i="28" s="1"/>
  <c r="F47" i="28"/>
  <c r="G47" i="28" s="1"/>
  <c r="I47" i="28" s="1"/>
  <c r="F46" i="28"/>
  <c r="G46" i="28" s="1"/>
  <c r="I46" i="28" s="1"/>
  <c r="F44" i="28"/>
  <c r="G44" i="28" s="1"/>
  <c r="I44" i="28" s="1"/>
  <c r="F43" i="28"/>
  <c r="G43" i="28" s="1"/>
  <c r="I43" i="28" s="1"/>
  <c r="F42" i="28"/>
  <c r="G42" i="28" s="1"/>
  <c r="I42" i="28" s="1"/>
  <c r="F40" i="28"/>
  <c r="G40" i="28" s="1"/>
  <c r="I40" i="28" s="1"/>
  <c r="F39" i="28"/>
  <c r="G39" i="28" s="1"/>
  <c r="I39" i="28" s="1"/>
  <c r="F38" i="28"/>
  <c r="G38" i="28" s="1"/>
  <c r="I38" i="28" s="1"/>
  <c r="F36" i="28"/>
  <c r="G36" i="28" s="1"/>
  <c r="I36" i="28" s="1"/>
  <c r="F35" i="28"/>
  <c r="G35" i="28" s="1"/>
  <c r="I35" i="28" s="1"/>
  <c r="F34" i="28"/>
  <c r="G34" i="28" s="1"/>
  <c r="I34" i="28" s="1"/>
  <c r="F33" i="28"/>
  <c r="G33" i="28" s="1"/>
  <c r="I33" i="28" s="1"/>
  <c r="F32" i="28"/>
  <c r="G32" i="28" s="1"/>
  <c r="I32" i="28" s="1"/>
  <c r="F30" i="28"/>
  <c r="G30" i="28" s="1"/>
  <c r="I30" i="28" s="1"/>
  <c r="F29" i="28"/>
  <c r="G29" i="28" s="1"/>
  <c r="I29" i="28" s="1"/>
  <c r="F28" i="28"/>
  <c r="G28" i="28" s="1"/>
  <c r="I28" i="28" s="1"/>
  <c r="F27" i="28"/>
  <c r="G27" i="28" s="1"/>
  <c r="I27" i="28" s="1"/>
  <c r="F26" i="28"/>
  <c r="G26" i="28" s="1"/>
  <c r="I26" i="28" s="1"/>
  <c r="F25" i="28"/>
  <c r="G25" i="28" s="1"/>
  <c r="I25" i="28" s="1"/>
  <c r="F23" i="28"/>
  <c r="G23" i="28" s="1"/>
  <c r="I23" i="28" s="1"/>
  <c r="F22" i="28"/>
  <c r="G22" i="28" s="1"/>
  <c r="I22" i="28" s="1"/>
  <c r="F20" i="28"/>
  <c r="G20" i="28" s="1"/>
  <c r="I20" i="28" s="1"/>
  <c r="F18" i="28"/>
  <c r="G18" i="28" s="1"/>
  <c r="I18" i="28" s="1"/>
  <c r="F17" i="28"/>
  <c r="G17" i="28" s="1"/>
  <c r="I17" i="28" s="1"/>
  <c r="F15" i="28"/>
  <c r="G15" i="28" s="1"/>
  <c r="I15" i="28" s="1"/>
  <c r="F14" i="28"/>
  <c r="G14" i="28" s="1"/>
  <c r="I14" i="28" s="1"/>
  <c r="F357" i="29"/>
  <c r="G357" i="29" s="1"/>
  <c r="I357" i="29" s="1"/>
  <c r="F353" i="29"/>
  <c r="G353" i="29" s="1"/>
  <c r="I353" i="29" s="1"/>
  <c r="F349" i="29"/>
  <c r="G349" i="29" s="1"/>
  <c r="I349" i="29" s="1"/>
  <c r="F345" i="29"/>
  <c r="G345" i="29" s="1"/>
  <c r="I345" i="29" s="1"/>
  <c r="F341" i="29"/>
  <c r="G341" i="29" s="1"/>
  <c r="I341" i="29" s="1"/>
  <c r="F337" i="29"/>
  <c r="G337" i="29" s="1"/>
  <c r="I337" i="29" s="1"/>
  <c r="F333" i="29"/>
  <c r="G333" i="29" s="1"/>
  <c r="I333" i="29" s="1"/>
  <c r="F329" i="29"/>
  <c r="G329" i="29" s="1"/>
  <c r="I329" i="29" s="1"/>
  <c r="F325" i="29"/>
  <c r="G325" i="29" s="1"/>
  <c r="I325" i="29" s="1"/>
  <c r="F210" i="29"/>
  <c r="G210" i="29" s="1"/>
  <c r="I210" i="29" s="1"/>
  <c r="F208" i="29"/>
  <c r="G208" i="29" s="1"/>
  <c r="I208" i="29" s="1"/>
  <c r="F207" i="29"/>
  <c r="G207" i="29" s="1"/>
  <c r="I207" i="29" s="1"/>
  <c r="F205" i="29"/>
  <c r="G205" i="29" s="1"/>
  <c r="I205" i="29" s="1"/>
  <c r="F203" i="29"/>
  <c r="G203" i="29" s="1"/>
  <c r="I203" i="29" s="1"/>
  <c r="F202" i="29"/>
  <c r="G202" i="29" s="1"/>
  <c r="I202" i="29" s="1"/>
  <c r="F200" i="29"/>
  <c r="G200" i="29" s="1"/>
  <c r="I200" i="29" s="1"/>
  <c r="F198" i="29"/>
  <c r="G198" i="29" s="1"/>
  <c r="I198" i="29" s="1"/>
  <c r="F196" i="29"/>
  <c r="G196" i="29" s="1"/>
  <c r="I196" i="29" s="1"/>
  <c r="F194" i="29"/>
  <c r="G194" i="29" s="1"/>
  <c r="I194" i="29" s="1"/>
  <c r="F192" i="29"/>
  <c r="G192" i="29" s="1"/>
  <c r="I192" i="29" s="1"/>
  <c r="F190" i="29"/>
  <c r="G190" i="29" s="1"/>
  <c r="I190" i="29" s="1"/>
  <c r="F188" i="29"/>
  <c r="G188" i="29" s="1"/>
  <c r="I188" i="29" s="1"/>
  <c r="F184" i="29"/>
  <c r="G184" i="29" s="1"/>
  <c r="I184" i="29" s="1"/>
  <c r="F182" i="29"/>
  <c r="G182" i="29" s="1"/>
  <c r="I182" i="29" s="1"/>
  <c r="F181" i="29"/>
  <c r="G181" i="29" s="1"/>
  <c r="I181" i="29" s="1"/>
  <c r="F180" i="29"/>
  <c r="G180" i="29" s="1"/>
  <c r="I180" i="29" s="1"/>
  <c r="F179" i="29"/>
  <c r="G179" i="29" s="1"/>
  <c r="I179" i="29" s="1"/>
  <c r="F178" i="29"/>
  <c r="G178" i="29" s="1"/>
  <c r="I178" i="29" s="1"/>
  <c r="F177" i="29"/>
  <c r="G177" i="29" s="1"/>
  <c r="I177" i="29" s="1"/>
  <c r="F175" i="29"/>
  <c r="G175" i="29" s="1"/>
  <c r="I175" i="29" s="1"/>
  <c r="F174" i="29"/>
  <c r="G174" i="29" s="1"/>
  <c r="I174" i="29" s="1"/>
  <c r="F173" i="29"/>
  <c r="G173" i="29" s="1"/>
  <c r="I173" i="29" s="1"/>
  <c r="F172" i="29"/>
  <c r="G172" i="29" s="1"/>
  <c r="I172" i="29" s="1"/>
  <c r="F170" i="29"/>
  <c r="G170" i="29" s="1"/>
  <c r="I170" i="29" s="1"/>
  <c r="F168" i="29"/>
  <c r="G168" i="29" s="1"/>
  <c r="I168" i="29" s="1"/>
  <c r="F167" i="29"/>
  <c r="G167" i="29" s="1"/>
  <c r="I167" i="29" s="1"/>
  <c r="F166" i="29"/>
  <c r="G166" i="29" s="1"/>
  <c r="I166" i="29" s="1"/>
  <c r="F165" i="29"/>
  <c r="G165" i="29" s="1"/>
  <c r="I165" i="29" s="1"/>
  <c r="F163" i="29"/>
  <c r="G163" i="29" s="1"/>
  <c r="I163" i="29" s="1"/>
  <c r="F161" i="29"/>
  <c r="G161" i="29" s="1"/>
  <c r="I161" i="29" s="1"/>
  <c r="F160" i="29"/>
  <c r="G160" i="29" s="1"/>
  <c r="I160" i="29" s="1"/>
  <c r="F159" i="29"/>
  <c r="G159" i="29" s="1"/>
  <c r="I159" i="29" s="1"/>
  <c r="F157" i="29"/>
  <c r="G157" i="29" s="1"/>
  <c r="I157" i="29" s="1"/>
  <c r="F156" i="29"/>
  <c r="G156" i="29" s="1"/>
  <c r="I156" i="29" s="1"/>
  <c r="F154" i="29"/>
  <c r="G154" i="29" s="1"/>
  <c r="I154" i="29" s="1"/>
  <c r="F153" i="29"/>
  <c r="G153" i="29" s="1"/>
  <c r="I153" i="29" s="1"/>
  <c r="F151" i="29"/>
  <c r="G151" i="29" s="1"/>
  <c r="I151" i="29" s="1"/>
  <c r="F149" i="29"/>
  <c r="G149" i="29" s="1"/>
  <c r="I149" i="29" s="1"/>
  <c r="F148" i="29"/>
  <c r="G148" i="29" s="1"/>
  <c r="I148" i="29" s="1"/>
  <c r="F147" i="29"/>
  <c r="G147" i="29" s="1"/>
  <c r="I147" i="29" s="1"/>
  <c r="F146" i="29"/>
  <c r="G146" i="29" s="1"/>
  <c r="I146" i="29" s="1"/>
  <c r="F145" i="29"/>
  <c r="G145" i="29" s="1"/>
  <c r="I145" i="29" s="1"/>
  <c r="F144" i="29"/>
  <c r="G144" i="29" s="1"/>
  <c r="I144" i="29" s="1"/>
  <c r="F142" i="29"/>
  <c r="G142" i="29" s="1"/>
  <c r="I142" i="29" s="1"/>
  <c r="F141" i="29"/>
  <c r="G141" i="29" s="1"/>
  <c r="I141" i="29" s="1"/>
  <c r="F139" i="29"/>
  <c r="G139" i="29" s="1"/>
  <c r="I139" i="29" s="1"/>
  <c r="F137" i="29"/>
  <c r="G137" i="29" s="1"/>
  <c r="I137" i="29" s="1"/>
  <c r="F135" i="29"/>
  <c r="G135" i="29" s="1"/>
  <c r="I135" i="29" s="1"/>
  <c r="F134" i="29"/>
  <c r="G134" i="29" s="1"/>
  <c r="I134" i="29" s="1"/>
  <c r="F133" i="29"/>
  <c r="G133" i="29" s="1"/>
  <c r="I133" i="29" s="1"/>
  <c r="F131" i="29"/>
  <c r="G131" i="29" s="1"/>
  <c r="I131" i="29" s="1"/>
  <c r="F129" i="29"/>
  <c r="G129" i="29" s="1"/>
  <c r="I129" i="29" s="1"/>
  <c r="F128" i="29"/>
  <c r="G128" i="29" s="1"/>
  <c r="I128" i="29" s="1"/>
  <c r="F126" i="29"/>
  <c r="G126" i="29" s="1"/>
  <c r="I126" i="29" s="1"/>
  <c r="F125" i="29"/>
  <c r="G125" i="29" s="1"/>
  <c r="I125" i="29" s="1"/>
  <c r="F124" i="29"/>
  <c r="G124" i="29" s="1"/>
  <c r="I124" i="29" s="1"/>
  <c r="F123" i="29"/>
  <c r="G123" i="29" s="1"/>
  <c r="I123" i="29" s="1"/>
  <c r="F121" i="29"/>
  <c r="G121" i="29" s="1"/>
  <c r="I121" i="29" s="1"/>
  <c r="F119" i="29"/>
  <c r="G119" i="29" s="1"/>
  <c r="I119" i="29" s="1"/>
  <c r="F118" i="29"/>
  <c r="G118" i="29" s="1"/>
  <c r="I118" i="29" s="1"/>
  <c r="F117" i="29"/>
  <c r="G117" i="29" s="1"/>
  <c r="I117" i="29" s="1"/>
  <c r="F113" i="29"/>
  <c r="G113" i="29" s="1"/>
  <c r="I113" i="29" s="1"/>
  <c r="F111" i="29"/>
  <c r="G111" i="29" s="1"/>
  <c r="I111" i="29" s="1"/>
  <c r="F110" i="29"/>
  <c r="G110" i="29" s="1"/>
  <c r="I110" i="29" s="1"/>
  <c r="F109" i="29"/>
  <c r="G109" i="29" s="1"/>
  <c r="I109" i="29" s="1"/>
  <c r="F108" i="29"/>
  <c r="G108" i="29" s="1"/>
  <c r="I108" i="29" s="1"/>
  <c r="F107" i="29"/>
  <c r="G107" i="29" s="1"/>
  <c r="I107" i="29" s="1"/>
  <c r="F106" i="29"/>
  <c r="G106" i="29" s="1"/>
  <c r="I106" i="29" s="1"/>
  <c r="F104" i="29"/>
  <c r="G104" i="29" s="1"/>
  <c r="I104" i="29" s="1"/>
  <c r="F103" i="29"/>
  <c r="G103" i="29" s="1"/>
  <c r="I103" i="29" s="1"/>
  <c r="F102" i="29"/>
  <c r="G102" i="29" s="1"/>
  <c r="I102" i="29" s="1"/>
  <c r="F101" i="29"/>
  <c r="G101" i="29" s="1"/>
  <c r="I101" i="29" s="1"/>
  <c r="F100" i="29"/>
  <c r="G100" i="29" s="1"/>
  <c r="I100" i="29" s="1"/>
  <c r="F98" i="29"/>
  <c r="G98" i="29" s="1"/>
  <c r="I98" i="29" s="1"/>
  <c r="F96" i="29"/>
  <c r="G96" i="29" s="1"/>
  <c r="I96" i="29" s="1"/>
  <c r="F94" i="29"/>
  <c r="G94" i="29" s="1"/>
  <c r="I94" i="29" s="1"/>
  <c r="F93" i="29"/>
  <c r="G93" i="29" s="1"/>
  <c r="I93" i="29" s="1"/>
  <c r="F92" i="29"/>
  <c r="G92" i="29" s="1"/>
  <c r="I92" i="29" s="1"/>
  <c r="F90" i="29"/>
  <c r="G90" i="29" s="1"/>
  <c r="I90" i="29" s="1"/>
  <c r="F88" i="29"/>
  <c r="G88" i="29" s="1"/>
  <c r="I88" i="29" s="1"/>
  <c r="F86" i="29"/>
  <c r="G86" i="29" s="1"/>
  <c r="I86" i="29" s="1"/>
  <c r="F85" i="29"/>
  <c r="G85" i="29" s="1"/>
  <c r="I85" i="29" s="1"/>
  <c r="F84" i="29"/>
  <c r="G84" i="29" s="1"/>
  <c r="I84" i="29" s="1"/>
  <c r="F82" i="29"/>
  <c r="G82" i="29" s="1"/>
  <c r="I82" i="29" s="1"/>
  <c r="F80" i="29"/>
  <c r="G80" i="29" s="1"/>
  <c r="I80" i="29" s="1"/>
  <c r="F78" i="29"/>
  <c r="G78" i="29" s="1"/>
  <c r="I78" i="29" s="1"/>
  <c r="F76" i="29"/>
  <c r="G76" i="29" s="1"/>
  <c r="I76" i="29" s="1"/>
  <c r="F74" i="29"/>
  <c r="G74" i="29" s="1"/>
  <c r="I74" i="29" s="1"/>
  <c r="F73" i="29"/>
  <c r="G73" i="29" s="1"/>
  <c r="I73" i="29" s="1"/>
  <c r="F72" i="29"/>
  <c r="G72" i="29" s="1"/>
  <c r="I72" i="29" s="1"/>
  <c r="F71" i="29"/>
  <c r="G71" i="29" s="1"/>
  <c r="I71" i="29" s="1"/>
  <c r="F70" i="29"/>
  <c r="G70" i="29" s="1"/>
  <c r="I70" i="29" s="1"/>
  <c r="F69" i="29"/>
  <c r="G69" i="29" s="1"/>
  <c r="I69" i="29" s="1"/>
  <c r="F67" i="29"/>
  <c r="G67" i="29" s="1"/>
  <c r="I67" i="29" s="1"/>
  <c r="F65" i="29"/>
  <c r="G65" i="29" s="1"/>
  <c r="I65" i="29" s="1"/>
  <c r="F64" i="29"/>
  <c r="G64" i="29" s="1"/>
  <c r="I64" i="29" s="1"/>
  <c r="F62" i="29"/>
  <c r="G62" i="29" s="1"/>
  <c r="I62" i="29" s="1"/>
  <c r="F60" i="29"/>
  <c r="G60" i="29" s="1"/>
  <c r="I60" i="29" s="1"/>
  <c r="F58" i="29"/>
  <c r="G58" i="29" s="1"/>
  <c r="I58" i="29" s="1"/>
  <c r="F57" i="29"/>
  <c r="G57" i="29" s="1"/>
  <c r="I57" i="29" s="1"/>
  <c r="F55" i="29"/>
  <c r="G55" i="29" s="1"/>
  <c r="I55" i="29" s="1"/>
  <c r="F54" i="29"/>
  <c r="G54" i="29" s="1"/>
  <c r="I54" i="29" s="1"/>
  <c r="F53" i="29"/>
  <c r="G53" i="29" s="1"/>
  <c r="I53" i="29" s="1"/>
  <c r="F51" i="29"/>
  <c r="G51" i="29" s="1"/>
  <c r="I51" i="29" s="1"/>
  <c r="F49" i="29"/>
  <c r="G49" i="29" s="1"/>
  <c r="I49" i="29" s="1"/>
  <c r="F48" i="29"/>
  <c r="G48" i="29" s="1"/>
  <c r="I48" i="29" s="1"/>
  <c r="F46" i="29"/>
  <c r="G46" i="29" s="1"/>
  <c r="I46" i="29" s="1"/>
  <c r="F45" i="29"/>
  <c r="G45" i="29" s="1"/>
  <c r="I45" i="29" s="1"/>
  <c r="F41" i="29"/>
  <c r="G41" i="29" s="1"/>
  <c r="I41" i="29" s="1"/>
  <c r="F39" i="29"/>
  <c r="G39" i="29" s="1"/>
  <c r="I39" i="29" s="1"/>
  <c r="F37" i="29"/>
  <c r="G37" i="29" s="1"/>
  <c r="I37" i="29" s="1"/>
  <c r="F35" i="29"/>
  <c r="G35" i="29" s="1"/>
  <c r="I35" i="29" s="1"/>
  <c r="F33" i="29"/>
  <c r="G33" i="29" s="1"/>
  <c r="I33" i="29" s="1"/>
  <c r="F31" i="29"/>
  <c r="G31" i="29" s="1"/>
  <c r="I31" i="29" s="1"/>
  <c r="F29" i="29"/>
  <c r="G29" i="29" s="1"/>
  <c r="I29" i="29" s="1"/>
  <c r="F27" i="29"/>
  <c r="G27" i="29" s="1"/>
  <c r="I27" i="29" s="1"/>
  <c r="F25" i="29"/>
  <c r="G25" i="29" s="1"/>
  <c r="I25" i="29" s="1"/>
  <c r="F23" i="29"/>
  <c r="G23" i="29" s="1"/>
  <c r="I23" i="29" s="1"/>
  <c r="F21" i="29"/>
  <c r="G21" i="29" s="1"/>
  <c r="I21" i="29" s="1"/>
  <c r="F19" i="29"/>
  <c r="G19" i="29" s="1"/>
  <c r="I19" i="29" s="1"/>
  <c r="F17" i="29"/>
  <c r="G17" i="29" s="1"/>
  <c r="I17" i="29" s="1"/>
  <c r="F16" i="29"/>
  <c r="G16" i="29" s="1"/>
  <c r="I16" i="29" s="1"/>
  <c r="F14" i="29"/>
  <c r="G14" i="29" s="1"/>
  <c r="I14" i="29" s="1"/>
  <c r="D8" i="30"/>
  <c r="F77" i="30"/>
  <c r="G77" i="30" s="1"/>
  <c r="I77" i="30" s="1"/>
  <c r="F340" i="30"/>
  <c r="G340" i="30" s="1"/>
  <c r="I340" i="30" s="1"/>
  <c r="F338" i="30"/>
  <c r="G338" i="30" s="1"/>
  <c r="I338" i="30" s="1"/>
  <c r="F336" i="30"/>
  <c r="G336" i="30" s="1"/>
  <c r="I336" i="30" s="1"/>
  <c r="F334" i="30"/>
  <c r="G334" i="30" s="1"/>
  <c r="I334" i="30" s="1"/>
  <c r="F332" i="30"/>
  <c r="G332" i="30" s="1"/>
  <c r="I332" i="30" s="1"/>
  <c r="F330" i="30"/>
  <c r="G330" i="30" s="1"/>
  <c r="I330" i="30" s="1"/>
  <c r="F328" i="30"/>
  <c r="G328" i="30" s="1"/>
  <c r="I328" i="30" s="1"/>
  <c r="F326" i="30"/>
  <c r="G326" i="30" s="1"/>
  <c r="I326" i="30" s="1"/>
  <c r="F324" i="30"/>
  <c r="G324" i="30" s="1"/>
  <c r="I324" i="30" s="1"/>
  <c r="F322" i="30"/>
  <c r="G322" i="30" s="1"/>
  <c r="I322" i="30" s="1"/>
  <c r="F318" i="30"/>
  <c r="G318" i="30" s="1"/>
  <c r="I318" i="30" s="1"/>
  <c r="F317" i="30"/>
  <c r="G317" i="30" s="1"/>
  <c r="I317" i="30" s="1"/>
  <c r="F316" i="30"/>
  <c r="G316" i="30" s="1"/>
  <c r="I316" i="30" s="1"/>
  <c r="F314" i="30"/>
  <c r="G314" i="30" s="1"/>
  <c r="I314" i="30" s="1"/>
  <c r="F313" i="30"/>
  <c r="G313" i="30" s="1"/>
  <c r="I313" i="30" s="1"/>
  <c r="F312" i="30"/>
  <c r="G312" i="30" s="1"/>
  <c r="I312" i="30" s="1"/>
  <c r="F310" i="30"/>
  <c r="G310" i="30" s="1"/>
  <c r="I310" i="30" s="1"/>
  <c r="F308" i="30"/>
  <c r="G308" i="30" s="1"/>
  <c r="I308" i="30" s="1"/>
  <c r="F306" i="30"/>
  <c r="G306" i="30" s="1"/>
  <c r="I306" i="30" s="1"/>
  <c r="F304" i="30"/>
  <c r="G304" i="30" s="1"/>
  <c r="I304" i="30" s="1"/>
  <c r="F302" i="30"/>
  <c r="G302" i="30" s="1"/>
  <c r="I302" i="30" s="1"/>
  <c r="F300" i="30"/>
  <c r="G300" i="30" s="1"/>
  <c r="I300" i="30" s="1"/>
  <c r="F298" i="30"/>
  <c r="G298" i="30" s="1"/>
  <c r="I298" i="30" s="1"/>
  <c r="F297" i="30"/>
  <c r="G297" i="30" s="1"/>
  <c r="I297" i="30" s="1"/>
  <c r="F295" i="30"/>
  <c r="G295" i="30" s="1"/>
  <c r="I295" i="30" s="1"/>
  <c r="F291" i="30"/>
  <c r="G291" i="30" s="1"/>
  <c r="I291" i="30" s="1"/>
  <c r="F289" i="30"/>
  <c r="G289" i="30" s="1"/>
  <c r="I289" i="30" s="1"/>
  <c r="F287" i="30"/>
  <c r="G287" i="30" s="1"/>
  <c r="I287" i="30" s="1"/>
  <c r="F286" i="30"/>
  <c r="G286" i="30" s="1"/>
  <c r="I286" i="30" s="1"/>
  <c r="F284" i="30"/>
  <c r="G284" i="30" s="1"/>
  <c r="I284" i="30" s="1"/>
  <c r="F282" i="30"/>
  <c r="G282" i="30" s="1"/>
  <c r="I282" i="30" s="1"/>
  <c r="F281" i="30"/>
  <c r="G281" i="30" s="1"/>
  <c r="I281" i="30" s="1"/>
  <c r="F279" i="30"/>
  <c r="G279" i="30" s="1"/>
  <c r="I279" i="30" s="1"/>
  <c r="F277" i="30"/>
  <c r="G277" i="30" s="1"/>
  <c r="I277" i="30" s="1"/>
  <c r="F275" i="30"/>
  <c r="G275" i="30" s="1"/>
  <c r="I275" i="30" s="1"/>
  <c r="F273" i="30"/>
  <c r="G273" i="30" s="1"/>
  <c r="I273" i="30" s="1"/>
  <c r="F271" i="30"/>
  <c r="G271" i="30" s="1"/>
  <c r="I271" i="30" s="1"/>
  <c r="F270" i="30"/>
  <c r="G270" i="30" s="1"/>
  <c r="I270" i="30" s="1"/>
  <c r="F268" i="30"/>
  <c r="G268" i="30" s="1"/>
  <c r="I268" i="30" s="1"/>
  <c r="F266" i="30"/>
  <c r="G266" i="30" s="1"/>
  <c r="I266" i="30" s="1"/>
  <c r="F264" i="30"/>
  <c r="G264" i="30" s="1"/>
  <c r="I264" i="30" s="1"/>
  <c r="F262" i="30"/>
  <c r="G262" i="30" s="1"/>
  <c r="I262" i="30" s="1"/>
  <c r="F260" i="30"/>
  <c r="G260" i="30" s="1"/>
  <c r="I260" i="30" s="1"/>
  <c r="F258" i="30"/>
  <c r="G258" i="30" s="1"/>
  <c r="I258" i="30" s="1"/>
  <c r="F244" i="30"/>
  <c r="G244" i="30" s="1"/>
  <c r="I244" i="30" s="1"/>
  <c r="F243" i="30"/>
  <c r="G243" i="30" s="1"/>
  <c r="I243" i="30" s="1"/>
  <c r="F242" i="30"/>
  <c r="G242" i="30" s="1"/>
  <c r="I242" i="30" s="1"/>
  <c r="F241" i="30"/>
  <c r="G241" i="30" s="1"/>
  <c r="I241" i="30" s="1"/>
  <c r="F239" i="30"/>
  <c r="G239" i="30" s="1"/>
  <c r="I239" i="30" s="1"/>
  <c r="F238" i="30"/>
  <c r="G238" i="30" s="1"/>
  <c r="I238" i="30" s="1"/>
  <c r="F237" i="30"/>
  <c r="G237" i="30" s="1"/>
  <c r="I237" i="30" s="1"/>
  <c r="F236" i="30"/>
  <c r="G236" i="30" s="1"/>
  <c r="I236" i="30" s="1"/>
  <c r="F235" i="30"/>
  <c r="G235" i="30" s="1"/>
  <c r="I235" i="30" s="1"/>
  <c r="F234" i="30"/>
  <c r="G234" i="30" s="1"/>
  <c r="I234" i="30" s="1"/>
  <c r="F233" i="30"/>
  <c r="G233" i="30" s="1"/>
  <c r="I233" i="30" s="1"/>
  <c r="F232" i="30"/>
  <c r="G232" i="30" s="1"/>
  <c r="I232" i="30" s="1"/>
  <c r="F231" i="30"/>
  <c r="G231" i="30" s="1"/>
  <c r="I231" i="30" s="1"/>
  <c r="F230" i="30"/>
  <c r="G230" i="30" s="1"/>
  <c r="I230" i="30" s="1"/>
  <c r="F229" i="30"/>
  <c r="G229" i="30" s="1"/>
  <c r="I229" i="30" s="1"/>
  <c r="F228" i="30"/>
  <c r="G228" i="30" s="1"/>
  <c r="I228" i="30" s="1"/>
  <c r="F226" i="30"/>
  <c r="G226" i="30" s="1"/>
  <c r="I226" i="30" s="1"/>
  <c r="F224" i="30"/>
  <c r="G224" i="30" s="1"/>
  <c r="I224" i="30" s="1"/>
  <c r="F222" i="30"/>
  <c r="G222" i="30" s="1"/>
  <c r="I222" i="30" s="1"/>
  <c r="F221" i="30"/>
  <c r="G221" i="30" s="1"/>
  <c r="I221" i="30" s="1"/>
  <c r="F219" i="30"/>
  <c r="G219" i="30" s="1"/>
  <c r="I219" i="30" s="1"/>
  <c r="F217" i="30"/>
  <c r="G217" i="30" s="1"/>
  <c r="I217" i="30" s="1"/>
  <c r="F216" i="30"/>
  <c r="G216" i="30" s="1"/>
  <c r="I216" i="30" s="1"/>
  <c r="F215" i="30"/>
  <c r="G215" i="30" s="1"/>
  <c r="I215" i="30" s="1"/>
  <c r="F213" i="30"/>
  <c r="G213" i="30" s="1"/>
  <c r="I213" i="30" s="1"/>
  <c r="F212" i="30"/>
  <c r="G212" i="30" s="1"/>
  <c r="I212" i="30" s="1"/>
  <c r="F211" i="30"/>
  <c r="G211" i="30" s="1"/>
  <c r="I211" i="30" s="1"/>
  <c r="F210" i="30"/>
  <c r="G210" i="30" s="1"/>
  <c r="I210" i="30" s="1"/>
  <c r="F208" i="30"/>
  <c r="G208" i="30" s="1"/>
  <c r="I208" i="30" s="1"/>
  <c r="F207" i="30"/>
  <c r="G207" i="30" s="1"/>
  <c r="I207" i="30" s="1"/>
  <c r="F206" i="30"/>
  <c r="G206" i="30" s="1"/>
  <c r="I206" i="30" s="1"/>
  <c r="F205" i="30"/>
  <c r="G205" i="30" s="1"/>
  <c r="I205" i="30" s="1"/>
  <c r="F203" i="30"/>
  <c r="G203" i="30" s="1"/>
  <c r="I203" i="30" s="1"/>
  <c r="F201" i="30"/>
  <c r="G201" i="30" s="1"/>
  <c r="I201" i="30" s="1"/>
  <c r="F200" i="30"/>
  <c r="G200" i="30" s="1"/>
  <c r="I200" i="30" s="1"/>
  <c r="F199" i="30"/>
  <c r="G199" i="30" s="1"/>
  <c r="I199" i="30" s="1"/>
  <c r="F198" i="30"/>
  <c r="G198" i="30" s="1"/>
  <c r="I198" i="30" s="1"/>
  <c r="F196" i="30"/>
  <c r="G196" i="30" s="1"/>
  <c r="I196" i="30" s="1"/>
  <c r="F195" i="30"/>
  <c r="G195" i="30" s="1"/>
  <c r="I195" i="30" s="1"/>
  <c r="F193" i="30"/>
  <c r="G193" i="30" s="1"/>
  <c r="I193" i="30" s="1"/>
  <c r="F191" i="30"/>
  <c r="G191" i="30" s="1"/>
  <c r="I191" i="30" s="1"/>
  <c r="F190" i="30"/>
  <c r="G190" i="30" s="1"/>
  <c r="I190" i="30" s="1"/>
  <c r="F188" i="30"/>
  <c r="G188" i="30" s="1"/>
  <c r="I188" i="30" s="1"/>
  <c r="F187" i="30"/>
  <c r="G187" i="30" s="1"/>
  <c r="I187" i="30" s="1"/>
  <c r="F186" i="30"/>
  <c r="G186" i="30" s="1"/>
  <c r="I186" i="30" s="1"/>
  <c r="F185" i="30"/>
  <c r="G185" i="30" s="1"/>
  <c r="I185" i="30" s="1"/>
  <c r="F183" i="30"/>
  <c r="G183" i="30" s="1"/>
  <c r="I183" i="30" s="1"/>
  <c r="F181" i="30"/>
  <c r="G181" i="30" s="1"/>
  <c r="I181" i="30" s="1"/>
  <c r="F180" i="30"/>
  <c r="G180" i="30" s="1"/>
  <c r="I180" i="30" s="1"/>
  <c r="F178" i="30"/>
  <c r="G178" i="30" s="1"/>
  <c r="I178" i="30" s="1"/>
  <c r="F177" i="30"/>
  <c r="G177" i="30" s="1"/>
  <c r="I177" i="30" s="1"/>
  <c r="F176" i="30"/>
  <c r="G176" i="30" s="1"/>
  <c r="I176" i="30" s="1"/>
  <c r="F174" i="30"/>
  <c r="G174" i="30" s="1"/>
  <c r="I174" i="30" s="1"/>
  <c r="F172" i="30"/>
  <c r="G172" i="30" s="1"/>
  <c r="I172" i="30" s="1"/>
  <c r="F171" i="30"/>
  <c r="G171" i="30" s="1"/>
  <c r="I171" i="30" s="1"/>
  <c r="F170" i="30"/>
  <c r="G170" i="30" s="1"/>
  <c r="I170" i="30" s="1"/>
  <c r="F169" i="30"/>
  <c r="G169" i="30" s="1"/>
  <c r="I169" i="30" s="1"/>
  <c r="F168" i="30"/>
  <c r="G168" i="30" s="1"/>
  <c r="I168" i="30" s="1"/>
  <c r="F166" i="30"/>
  <c r="G166" i="30" s="1"/>
  <c r="I166" i="30" s="1"/>
  <c r="F165" i="30"/>
  <c r="G165" i="30" s="1"/>
  <c r="I165" i="30" s="1"/>
  <c r="F164" i="30"/>
  <c r="G164" i="30" s="1"/>
  <c r="I164" i="30" s="1"/>
  <c r="F163" i="30"/>
  <c r="G163" i="30" s="1"/>
  <c r="I163" i="30" s="1"/>
  <c r="F161" i="30"/>
  <c r="G161" i="30" s="1"/>
  <c r="I161" i="30" s="1"/>
  <c r="F160" i="30"/>
  <c r="G160" i="30" s="1"/>
  <c r="I160" i="30" s="1"/>
  <c r="F159" i="30"/>
  <c r="G159" i="30" s="1"/>
  <c r="I159" i="30" s="1"/>
  <c r="F158" i="30"/>
  <c r="G158" i="30" s="1"/>
  <c r="I158" i="30" s="1"/>
  <c r="F157" i="30"/>
  <c r="G157" i="30" s="1"/>
  <c r="I157" i="30" s="1"/>
  <c r="F156" i="30"/>
  <c r="G156" i="30" s="1"/>
  <c r="I156" i="30" s="1"/>
  <c r="F155" i="30"/>
  <c r="G155" i="30" s="1"/>
  <c r="I155" i="30" s="1"/>
  <c r="F153" i="30"/>
  <c r="G153" i="30" s="1"/>
  <c r="I153" i="30" s="1"/>
  <c r="F152" i="30"/>
  <c r="G152" i="30" s="1"/>
  <c r="I152" i="30" s="1"/>
  <c r="F151" i="30"/>
  <c r="G151" i="30" s="1"/>
  <c r="I151" i="30" s="1"/>
  <c r="F150" i="30"/>
  <c r="G150" i="30" s="1"/>
  <c r="I150" i="30" s="1"/>
  <c r="F146" i="30"/>
  <c r="G146" i="30" s="1"/>
  <c r="I146" i="30" s="1"/>
  <c r="F144" i="30"/>
  <c r="G144" i="30" s="1"/>
  <c r="I144" i="30" s="1"/>
  <c r="F142" i="30"/>
  <c r="G142" i="30" s="1"/>
  <c r="I142" i="30" s="1"/>
  <c r="F140" i="30"/>
  <c r="G140" i="30" s="1"/>
  <c r="I140" i="30" s="1"/>
  <c r="F136" i="30"/>
  <c r="G136" i="30" s="1"/>
  <c r="I136" i="30" s="1"/>
  <c r="F134" i="30"/>
  <c r="G134" i="30" s="1"/>
  <c r="I134" i="30" s="1"/>
  <c r="F133" i="30"/>
  <c r="G133" i="30" s="1"/>
  <c r="I133" i="30" s="1"/>
  <c r="F132" i="30"/>
  <c r="G132" i="30" s="1"/>
  <c r="I132" i="30" s="1"/>
  <c r="F131" i="30"/>
  <c r="G131" i="30" s="1"/>
  <c r="I131" i="30" s="1"/>
  <c r="F129" i="30"/>
  <c r="G129" i="30" s="1"/>
  <c r="I129" i="30" s="1"/>
  <c r="F128" i="30"/>
  <c r="G128" i="30" s="1"/>
  <c r="I128" i="30" s="1"/>
  <c r="F127" i="30"/>
  <c r="G127" i="30" s="1"/>
  <c r="I127" i="30" s="1"/>
  <c r="F126" i="30"/>
  <c r="G126" i="30" s="1"/>
  <c r="I126" i="30" s="1"/>
  <c r="F125" i="30"/>
  <c r="G125" i="30" s="1"/>
  <c r="I125" i="30" s="1"/>
  <c r="F124" i="30"/>
  <c r="G124" i="30" s="1"/>
  <c r="I124" i="30" s="1"/>
  <c r="F123" i="30"/>
  <c r="G123" i="30" s="1"/>
  <c r="I123" i="30" s="1"/>
  <c r="F121" i="30"/>
  <c r="G121" i="30" s="1"/>
  <c r="I121" i="30" s="1"/>
  <c r="F120" i="30"/>
  <c r="G120" i="30" s="1"/>
  <c r="I120" i="30" s="1"/>
  <c r="F118" i="30"/>
  <c r="G118" i="30" s="1"/>
  <c r="I118" i="30" s="1"/>
  <c r="F117" i="30"/>
  <c r="G117" i="30" s="1"/>
  <c r="I117" i="30" s="1"/>
  <c r="F115" i="30"/>
  <c r="G115" i="30" s="1"/>
  <c r="I115" i="30" s="1"/>
  <c r="F114" i="30"/>
  <c r="G114" i="30" s="1"/>
  <c r="I114" i="30" s="1"/>
  <c r="F113" i="30"/>
  <c r="G113" i="30" s="1"/>
  <c r="I113" i="30" s="1"/>
  <c r="F111" i="30"/>
  <c r="G111" i="30" s="1"/>
  <c r="I111" i="30" s="1"/>
  <c r="F109" i="30"/>
  <c r="G109" i="30" s="1"/>
  <c r="I109" i="30" s="1"/>
  <c r="F107" i="30"/>
  <c r="G107" i="30" s="1"/>
  <c r="I107" i="30" s="1"/>
  <c r="F105" i="30"/>
  <c r="G105" i="30" s="1"/>
  <c r="I105" i="30" s="1"/>
  <c r="F104" i="30"/>
  <c r="G104" i="30" s="1"/>
  <c r="I104" i="30" s="1"/>
  <c r="F103" i="30"/>
  <c r="G103" i="30" s="1"/>
  <c r="I103" i="30" s="1"/>
  <c r="F102" i="30"/>
  <c r="G102" i="30" s="1"/>
  <c r="I102" i="30" s="1"/>
  <c r="F101" i="30"/>
  <c r="G101" i="30" s="1"/>
  <c r="I101" i="30" s="1"/>
  <c r="F99" i="30"/>
  <c r="G99" i="30" s="1"/>
  <c r="I99" i="30" s="1"/>
  <c r="F98" i="30"/>
  <c r="G98" i="30" s="1"/>
  <c r="I98" i="30" s="1"/>
  <c r="F96" i="30"/>
  <c r="G96" i="30" s="1"/>
  <c r="I96" i="30" s="1"/>
  <c r="F94" i="30"/>
  <c r="G94" i="30" s="1"/>
  <c r="I94" i="30" s="1"/>
  <c r="F93" i="30"/>
  <c r="G93" i="30" s="1"/>
  <c r="I93" i="30" s="1"/>
  <c r="F92" i="30"/>
  <c r="G92" i="30" s="1"/>
  <c r="I92" i="30" s="1"/>
  <c r="F91" i="30"/>
  <c r="G91" i="30" s="1"/>
  <c r="I91" i="30" s="1"/>
  <c r="F90" i="30"/>
  <c r="G90" i="30" s="1"/>
  <c r="I90" i="30" s="1"/>
  <c r="F88" i="30"/>
  <c r="G88" i="30" s="1"/>
  <c r="I88" i="30" s="1"/>
  <c r="F87" i="30"/>
  <c r="G87" i="30" s="1"/>
  <c r="I87" i="30" s="1"/>
  <c r="F85" i="30"/>
  <c r="G85" i="30" s="1"/>
  <c r="I85" i="30" s="1"/>
  <c r="F83" i="30"/>
  <c r="G83" i="30" s="1"/>
  <c r="I83" i="30" s="1"/>
  <c r="F81" i="30"/>
  <c r="G81" i="30" s="1"/>
  <c r="I81" i="30" s="1"/>
  <c r="F73" i="30"/>
  <c r="G73" i="30" s="1"/>
  <c r="I73" i="30" s="1"/>
  <c r="F72" i="30"/>
  <c r="G72" i="30" s="1"/>
  <c r="I72" i="30" s="1"/>
  <c r="F71" i="30"/>
  <c r="G71" i="30" s="1"/>
  <c r="I71" i="30" s="1"/>
  <c r="F70" i="30"/>
  <c r="G70" i="30" s="1"/>
  <c r="I70" i="30" s="1"/>
  <c r="F68" i="30"/>
  <c r="G68" i="30" s="1"/>
  <c r="I68" i="30" s="1"/>
  <c r="F66" i="30"/>
  <c r="G66" i="30" s="1"/>
  <c r="I66" i="30" s="1"/>
  <c r="F65" i="30"/>
  <c r="G65" i="30" s="1"/>
  <c r="I65" i="30" s="1"/>
  <c r="F64" i="30"/>
  <c r="G64" i="30" s="1"/>
  <c r="I64" i="30" s="1"/>
  <c r="F63" i="30"/>
  <c r="G63" i="30" s="1"/>
  <c r="I63" i="30" s="1"/>
  <c r="F61" i="30"/>
  <c r="G61" i="30" s="1"/>
  <c r="I61" i="30" s="1"/>
  <c r="F60" i="30"/>
  <c r="G60" i="30" s="1"/>
  <c r="I60" i="30" s="1"/>
  <c r="F59" i="30"/>
  <c r="G59" i="30" s="1"/>
  <c r="I59" i="30" s="1"/>
  <c r="F58" i="30"/>
  <c r="G58" i="30" s="1"/>
  <c r="I58" i="30" s="1"/>
  <c r="F56" i="30"/>
  <c r="G56" i="30" s="1"/>
  <c r="I56" i="30" s="1"/>
  <c r="F54" i="30"/>
  <c r="G54" i="30" s="1"/>
  <c r="I54" i="30" s="1"/>
  <c r="F53" i="30"/>
  <c r="G53" i="30" s="1"/>
  <c r="I53" i="30" s="1"/>
  <c r="F51" i="30"/>
  <c r="G51" i="30" s="1"/>
  <c r="I51" i="30" s="1"/>
  <c r="F50" i="30"/>
  <c r="G50" i="30" s="1"/>
  <c r="I50" i="30" s="1"/>
  <c r="F49" i="30"/>
  <c r="G49" i="30" s="1"/>
  <c r="I49" i="30" s="1"/>
  <c r="F47" i="30"/>
  <c r="G47" i="30" s="1"/>
  <c r="I47" i="30" s="1"/>
  <c r="F45" i="30"/>
  <c r="G45" i="30" s="1"/>
  <c r="I45" i="30" s="1"/>
  <c r="F44" i="30"/>
  <c r="G44" i="30" s="1"/>
  <c r="I44" i="30" s="1"/>
  <c r="F42" i="30"/>
  <c r="G42" i="30" s="1"/>
  <c r="I42" i="30" s="1"/>
  <c r="F40" i="30"/>
  <c r="G40" i="30" s="1"/>
  <c r="I40" i="30" s="1"/>
  <c r="F38" i="30"/>
  <c r="G38" i="30" s="1"/>
  <c r="I38" i="30" s="1"/>
  <c r="F37" i="30"/>
  <c r="G37" i="30" s="1"/>
  <c r="I37" i="30" s="1"/>
  <c r="F36" i="30"/>
  <c r="G36" i="30" s="1"/>
  <c r="I36" i="30" s="1"/>
  <c r="F35" i="30"/>
  <c r="G35" i="30" s="1"/>
  <c r="I35" i="30" s="1"/>
  <c r="F33" i="30"/>
  <c r="G33" i="30" s="1"/>
  <c r="I33" i="30" s="1"/>
  <c r="F31" i="30"/>
  <c r="G31" i="30" s="1"/>
  <c r="I31" i="30" s="1"/>
  <c r="F29" i="30"/>
  <c r="G29" i="30" s="1"/>
  <c r="I29" i="30" s="1"/>
  <c r="F28" i="30"/>
  <c r="G28" i="30" s="1"/>
  <c r="I28" i="30" s="1"/>
  <c r="F26" i="30"/>
  <c r="G26" i="30" s="1"/>
  <c r="I26" i="30" s="1"/>
  <c r="F24" i="30"/>
  <c r="G24" i="30" s="1"/>
  <c r="I24" i="30" s="1"/>
  <c r="F23" i="30"/>
  <c r="G23" i="30" s="1"/>
  <c r="I23" i="30" s="1"/>
  <c r="F21" i="30"/>
  <c r="G21" i="30" s="1"/>
  <c r="I21" i="30" s="1"/>
  <c r="F20" i="30"/>
  <c r="G20" i="30" s="1"/>
  <c r="I20" i="30" s="1"/>
  <c r="F19" i="30"/>
  <c r="G19" i="30" s="1"/>
  <c r="I19" i="30" s="1"/>
  <c r="F18" i="30"/>
  <c r="G18" i="30" s="1"/>
  <c r="I18" i="30" s="1"/>
  <c r="F16" i="30"/>
  <c r="G16" i="30" s="1"/>
  <c r="I16" i="30" s="1"/>
  <c r="D8" i="31"/>
  <c r="F205" i="31"/>
  <c r="G205" i="31" s="1"/>
  <c r="I205" i="31" s="1"/>
  <c r="F204" i="31"/>
  <c r="G204" i="31" s="1"/>
  <c r="I204" i="31" s="1"/>
  <c r="F203" i="31"/>
  <c r="G203" i="31" s="1"/>
  <c r="I203" i="31" s="1"/>
  <c r="F201" i="31"/>
  <c r="G201" i="31" s="1"/>
  <c r="I201" i="31" s="1"/>
  <c r="F200" i="31"/>
  <c r="G200" i="31" s="1"/>
  <c r="I200" i="31" s="1"/>
  <c r="F198" i="31"/>
  <c r="G198" i="31" s="1"/>
  <c r="I198" i="31" s="1"/>
  <c r="F197" i="31"/>
  <c r="G197" i="31" s="1"/>
  <c r="I197" i="31" s="1"/>
  <c r="F196" i="31"/>
  <c r="G196" i="31" s="1"/>
  <c r="I196" i="31" s="1"/>
  <c r="F195" i="31"/>
  <c r="G195" i="31" s="1"/>
  <c r="I195" i="31" s="1"/>
  <c r="F194" i="31"/>
  <c r="G194" i="31" s="1"/>
  <c r="I194" i="31" s="1"/>
  <c r="F193" i="31"/>
  <c r="G193" i="31" s="1"/>
  <c r="I193" i="31" s="1"/>
  <c r="F191" i="31"/>
  <c r="G191" i="31" s="1"/>
  <c r="I191" i="31" s="1"/>
  <c r="F190" i="31"/>
  <c r="G190" i="31" s="1"/>
  <c r="I190" i="31" s="1"/>
  <c r="F189" i="31"/>
  <c r="G189" i="31" s="1"/>
  <c r="I189" i="31" s="1"/>
  <c r="F188" i="31"/>
  <c r="G188" i="31" s="1"/>
  <c r="I188" i="31" s="1"/>
  <c r="F187" i="31"/>
  <c r="G187" i="31" s="1"/>
  <c r="I187" i="31" s="1"/>
  <c r="F186" i="31"/>
  <c r="G186" i="31" s="1"/>
  <c r="I186" i="31" s="1"/>
  <c r="F185" i="31"/>
  <c r="G185" i="31" s="1"/>
  <c r="I185" i="31" s="1"/>
  <c r="F184" i="31"/>
  <c r="G184" i="31" s="1"/>
  <c r="I184" i="31" s="1"/>
  <c r="F182" i="31"/>
  <c r="G182" i="31" s="1"/>
  <c r="I182" i="31" s="1"/>
  <c r="F181" i="31"/>
  <c r="G181" i="31" s="1"/>
  <c r="I181" i="31" s="1"/>
  <c r="F180" i="31"/>
  <c r="G180" i="31" s="1"/>
  <c r="I180" i="31" s="1"/>
  <c r="F179" i="31"/>
  <c r="G179" i="31" s="1"/>
  <c r="I179" i="31" s="1"/>
  <c r="F177" i="31"/>
  <c r="G177" i="31" s="1"/>
  <c r="I177" i="31" s="1"/>
  <c r="F176" i="31"/>
  <c r="G176" i="31" s="1"/>
  <c r="I176" i="31" s="1"/>
  <c r="F175" i="31"/>
  <c r="G175" i="31" s="1"/>
  <c r="I175" i="31" s="1"/>
  <c r="F173" i="31"/>
  <c r="G173" i="31" s="1"/>
  <c r="I173" i="31" s="1"/>
  <c r="F172" i="31"/>
  <c r="G172" i="31" s="1"/>
  <c r="I172" i="31" s="1"/>
  <c r="F171" i="31"/>
  <c r="G171" i="31" s="1"/>
  <c r="I171" i="31" s="1"/>
  <c r="F170" i="31"/>
  <c r="G170" i="31" s="1"/>
  <c r="I170" i="31" s="1"/>
  <c r="F169" i="31"/>
  <c r="G169" i="31" s="1"/>
  <c r="I169" i="31" s="1"/>
  <c r="F168" i="31"/>
  <c r="G168" i="31" s="1"/>
  <c r="I168" i="31" s="1"/>
  <c r="F166" i="31"/>
  <c r="G166" i="31" s="1"/>
  <c r="I166" i="31" s="1"/>
  <c r="F164" i="31"/>
  <c r="G164" i="31" s="1"/>
  <c r="I164" i="31" s="1"/>
  <c r="F162" i="31"/>
  <c r="G162" i="31" s="1"/>
  <c r="I162" i="31" s="1"/>
  <c r="F160" i="31"/>
  <c r="G160" i="31" s="1"/>
  <c r="I160" i="31" s="1"/>
  <c r="F158" i="31"/>
  <c r="G158" i="31" s="1"/>
  <c r="I158" i="31" s="1"/>
  <c r="F156" i="31"/>
  <c r="G156" i="31" s="1"/>
  <c r="I156" i="31" s="1"/>
  <c r="F155" i="31"/>
  <c r="G155" i="31" s="1"/>
  <c r="I155" i="31" s="1"/>
  <c r="F153" i="31"/>
  <c r="G153" i="31" s="1"/>
  <c r="I153" i="31" s="1"/>
  <c r="F151" i="31"/>
  <c r="G151" i="31" s="1"/>
  <c r="I151" i="31" s="1"/>
  <c r="F150" i="31"/>
  <c r="G150" i="31" s="1"/>
  <c r="I150" i="31" s="1"/>
  <c r="F149" i="31"/>
  <c r="G149" i="31" s="1"/>
  <c r="I149" i="31" s="1"/>
  <c r="F148" i="31"/>
  <c r="G148" i="31" s="1"/>
  <c r="I148" i="31" s="1"/>
  <c r="F147" i="31"/>
  <c r="G147" i="31" s="1"/>
  <c r="I147" i="31" s="1"/>
  <c r="F146" i="31"/>
  <c r="G146" i="31" s="1"/>
  <c r="I146" i="31" s="1"/>
  <c r="F144" i="31"/>
  <c r="G144" i="31" s="1"/>
  <c r="I144" i="31" s="1"/>
  <c r="F143" i="31"/>
  <c r="G143" i="31" s="1"/>
  <c r="I143" i="31" s="1"/>
  <c r="F142" i="31"/>
  <c r="G142" i="31" s="1"/>
  <c r="I142" i="31" s="1"/>
  <c r="F141" i="31"/>
  <c r="G141" i="31" s="1"/>
  <c r="I141" i="31" s="1"/>
  <c r="F140" i="31"/>
  <c r="G140" i="31" s="1"/>
  <c r="I140" i="31" s="1"/>
  <c r="F139" i="31"/>
  <c r="G139" i="31" s="1"/>
  <c r="I139" i="31" s="1"/>
  <c r="F138" i="31"/>
  <c r="G138" i="31" s="1"/>
  <c r="I138" i="31" s="1"/>
  <c r="F137" i="31"/>
  <c r="G137" i="31" s="1"/>
  <c r="I137" i="31" s="1"/>
  <c r="F136" i="31"/>
  <c r="G136" i="31" s="1"/>
  <c r="I136" i="31" s="1"/>
  <c r="F135" i="31"/>
  <c r="G135" i="31" s="1"/>
  <c r="I135" i="31" s="1"/>
  <c r="F134" i="31"/>
  <c r="G134" i="31" s="1"/>
  <c r="I134" i="31" s="1"/>
  <c r="F133" i="31"/>
  <c r="G133" i="31" s="1"/>
  <c r="I133" i="31" s="1"/>
  <c r="F131" i="31"/>
  <c r="G131" i="31" s="1"/>
  <c r="I131" i="31" s="1"/>
  <c r="F129" i="31"/>
  <c r="G129" i="31" s="1"/>
  <c r="I129" i="31" s="1"/>
  <c r="F128" i="31"/>
  <c r="G128" i="31" s="1"/>
  <c r="I128" i="31" s="1"/>
  <c r="F127" i="31"/>
  <c r="G127" i="31" s="1"/>
  <c r="I127" i="31" s="1"/>
  <c r="F125" i="31"/>
  <c r="G125" i="31" s="1"/>
  <c r="I125" i="31" s="1"/>
  <c r="F124" i="31"/>
  <c r="G124" i="31" s="1"/>
  <c r="I124" i="31" s="1"/>
  <c r="F123" i="31"/>
  <c r="G123" i="31" s="1"/>
  <c r="I123" i="31" s="1"/>
  <c r="F122" i="31"/>
  <c r="G122" i="31" s="1"/>
  <c r="I122" i="31" s="1"/>
  <c r="F121" i="31"/>
  <c r="G121" i="31" s="1"/>
  <c r="I121" i="31" s="1"/>
  <c r="F120" i="31"/>
  <c r="G120" i="31" s="1"/>
  <c r="I120" i="31" s="1"/>
  <c r="F119" i="31"/>
  <c r="G119" i="31" s="1"/>
  <c r="I119" i="31" s="1"/>
  <c r="F118" i="31"/>
  <c r="G118" i="31" s="1"/>
  <c r="I118" i="31" s="1"/>
  <c r="F116" i="31"/>
  <c r="G116" i="31" s="1"/>
  <c r="I116" i="31" s="1"/>
  <c r="F115" i="31"/>
  <c r="G115" i="31" s="1"/>
  <c r="I115" i="31" s="1"/>
  <c r="F114" i="31"/>
  <c r="G114" i="31" s="1"/>
  <c r="I114" i="31" s="1"/>
  <c r="F113" i="31"/>
  <c r="G113" i="31" s="1"/>
  <c r="I113" i="31" s="1"/>
  <c r="F112" i="31"/>
  <c r="G112" i="31" s="1"/>
  <c r="I112" i="31" s="1"/>
  <c r="F110" i="31"/>
  <c r="G110" i="31" s="1"/>
  <c r="I110" i="31" s="1"/>
  <c r="F109" i="31"/>
  <c r="G109" i="31" s="1"/>
  <c r="I109" i="31" s="1"/>
  <c r="F108" i="31"/>
  <c r="G108" i="31" s="1"/>
  <c r="I108" i="31" s="1"/>
  <c r="F107" i="31"/>
  <c r="G107" i="31" s="1"/>
  <c r="I107" i="31" s="1"/>
  <c r="F106" i="31"/>
  <c r="G106" i="31" s="1"/>
  <c r="I106" i="31" s="1"/>
  <c r="F105" i="31"/>
  <c r="G105" i="31" s="1"/>
  <c r="I105" i="31" s="1"/>
  <c r="F104" i="31"/>
  <c r="G104" i="31" s="1"/>
  <c r="I104" i="31" s="1"/>
  <c r="F103" i="31"/>
  <c r="G103" i="31" s="1"/>
  <c r="I103" i="31" s="1"/>
  <c r="F102" i="31"/>
  <c r="G102" i="31" s="1"/>
  <c r="I102" i="31" s="1"/>
  <c r="F100" i="31"/>
  <c r="G100" i="31" s="1"/>
  <c r="I100" i="31" s="1"/>
  <c r="F98" i="31"/>
  <c r="G98" i="31" s="1"/>
  <c r="I98" i="31" s="1"/>
  <c r="F97" i="31"/>
  <c r="G97" i="31" s="1"/>
  <c r="I97" i="31" s="1"/>
  <c r="F95" i="31"/>
  <c r="G95" i="31" s="1"/>
  <c r="I95" i="31" s="1"/>
  <c r="F94" i="31"/>
  <c r="G94" i="31" s="1"/>
  <c r="I94" i="31" s="1"/>
  <c r="F93" i="31"/>
  <c r="G93" i="31" s="1"/>
  <c r="I93" i="31" s="1"/>
  <c r="F92" i="31"/>
  <c r="G92" i="31" s="1"/>
  <c r="I92" i="31" s="1"/>
  <c r="F91" i="31"/>
  <c r="G91" i="31" s="1"/>
  <c r="I91" i="31" s="1"/>
  <c r="F89" i="31"/>
  <c r="G89" i="31" s="1"/>
  <c r="I89" i="31" s="1"/>
  <c r="F88" i="31"/>
  <c r="G88" i="31" s="1"/>
  <c r="I88" i="31" s="1"/>
  <c r="F87" i="31"/>
  <c r="G87" i="31" s="1"/>
  <c r="I87" i="31" s="1"/>
  <c r="F85" i="31"/>
  <c r="G85" i="31" s="1"/>
  <c r="I85" i="31" s="1"/>
  <c r="F84" i="31"/>
  <c r="G84" i="31" s="1"/>
  <c r="I84" i="31" s="1"/>
  <c r="F83" i="31"/>
  <c r="G83" i="31" s="1"/>
  <c r="I83" i="31" s="1"/>
  <c r="F82" i="31"/>
  <c r="G82" i="31" s="1"/>
  <c r="I82" i="31" s="1"/>
  <c r="F80" i="31"/>
  <c r="G80" i="31" s="1"/>
  <c r="I80" i="31" s="1"/>
  <c r="F79" i="31"/>
  <c r="G79" i="31" s="1"/>
  <c r="I79" i="31" s="1"/>
  <c r="F77" i="31"/>
  <c r="G77" i="31" s="1"/>
  <c r="I77" i="31" s="1"/>
  <c r="F76" i="31"/>
  <c r="G76" i="31" s="1"/>
  <c r="I76" i="31" s="1"/>
  <c r="F75" i="31"/>
  <c r="G75" i="31" s="1"/>
  <c r="I75" i="31" s="1"/>
  <c r="F74" i="31"/>
  <c r="G74" i="31" s="1"/>
  <c r="I74" i="31" s="1"/>
  <c r="F73" i="31"/>
  <c r="G73" i="31" s="1"/>
  <c r="I73" i="31" s="1"/>
  <c r="F72" i="31"/>
  <c r="G72" i="31" s="1"/>
  <c r="I72" i="31" s="1"/>
  <c r="F70" i="31"/>
  <c r="G70" i="31" s="1"/>
  <c r="I70" i="31" s="1"/>
  <c r="F68" i="31"/>
  <c r="G68" i="31" s="1"/>
  <c r="I68" i="31" s="1"/>
  <c r="F67" i="31"/>
  <c r="G67" i="31" s="1"/>
  <c r="I67" i="31" s="1"/>
  <c r="F65" i="31"/>
  <c r="G65" i="31" s="1"/>
  <c r="I65" i="31" s="1"/>
  <c r="F64" i="31"/>
  <c r="G64" i="31" s="1"/>
  <c r="I64" i="31" s="1"/>
  <c r="F63" i="31"/>
  <c r="G63" i="31" s="1"/>
  <c r="I63" i="31" s="1"/>
  <c r="F61" i="31"/>
  <c r="G61" i="31" s="1"/>
  <c r="I61" i="31" s="1"/>
  <c r="F57" i="31"/>
  <c r="G57" i="31" s="1"/>
  <c r="I57" i="31" s="1"/>
  <c r="F56" i="31"/>
  <c r="G56" i="31" s="1"/>
  <c r="I56" i="31" s="1"/>
  <c r="F54" i="31"/>
  <c r="G54" i="31" s="1"/>
  <c r="I54" i="31" s="1"/>
  <c r="F52" i="31"/>
  <c r="G52" i="31" s="1"/>
  <c r="I52" i="31" s="1"/>
  <c r="F51" i="31"/>
  <c r="G51" i="31" s="1"/>
  <c r="I51" i="31" s="1"/>
  <c r="F50" i="31"/>
  <c r="G50" i="31" s="1"/>
  <c r="I50" i="31" s="1"/>
  <c r="F49" i="31"/>
  <c r="G49" i="31" s="1"/>
  <c r="I49" i="31" s="1"/>
  <c r="F48" i="31"/>
  <c r="G48" i="31" s="1"/>
  <c r="I48" i="31" s="1"/>
  <c r="F47" i="31"/>
  <c r="G47" i="31" s="1"/>
  <c r="I47" i="31" s="1"/>
  <c r="F46" i="31"/>
  <c r="G46" i="31" s="1"/>
  <c r="I46" i="31" s="1"/>
  <c r="F44" i="31"/>
  <c r="G44" i="31" s="1"/>
  <c r="I44" i="31" s="1"/>
  <c r="F43" i="31"/>
  <c r="G43" i="31" s="1"/>
  <c r="I43" i="31" s="1"/>
  <c r="F41" i="31"/>
  <c r="G41" i="31" s="1"/>
  <c r="I41" i="31" s="1"/>
  <c r="F39" i="31"/>
  <c r="G39" i="31" s="1"/>
  <c r="I39" i="31" s="1"/>
  <c r="F37" i="31"/>
  <c r="G37" i="31" s="1"/>
  <c r="I37" i="31" s="1"/>
  <c r="F35" i="31"/>
  <c r="G35" i="31" s="1"/>
  <c r="I35" i="31" s="1"/>
  <c r="F34" i="31"/>
  <c r="G34" i="31" s="1"/>
  <c r="I34" i="31" s="1"/>
  <c r="F32" i="31"/>
  <c r="G32" i="31" s="1"/>
  <c r="I32" i="31" s="1"/>
  <c r="F30" i="31"/>
  <c r="G30" i="31" s="1"/>
  <c r="I30" i="31" s="1"/>
  <c r="F28" i="31"/>
  <c r="G28" i="31" s="1"/>
  <c r="I28" i="31" s="1"/>
  <c r="F26" i="31"/>
  <c r="G26" i="31" s="1"/>
  <c r="I26" i="31" s="1"/>
  <c r="F24" i="31"/>
  <c r="G24" i="31" s="1"/>
  <c r="I24" i="31" s="1"/>
  <c r="F23" i="31"/>
  <c r="G23" i="31" s="1"/>
  <c r="I23" i="31" s="1"/>
  <c r="F21" i="31"/>
  <c r="G21" i="31" s="1"/>
  <c r="I21" i="31" s="1"/>
  <c r="F19" i="31"/>
  <c r="G19" i="31" s="1"/>
  <c r="I19" i="31" s="1"/>
  <c r="F17" i="31"/>
  <c r="G17" i="31" s="1"/>
  <c r="I17" i="31" s="1"/>
  <c r="F15" i="31"/>
  <c r="G15" i="31" s="1"/>
  <c r="I15" i="31" s="1"/>
  <c r="F13" i="31"/>
  <c r="G13" i="31" s="1"/>
  <c r="I13" i="31" s="1"/>
  <c r="F398" i="32"/>
  <c r="G398" i="32" s="1"/>
  <c r="I398" i="32" s="1"/>
  <c r="F397" i="32"/>
  <c r="G397" i="32" s="1"/>
  <c r="I397" i="32" s="1"/>
  <c r="F396" i="32"/>
  <c r="G396" i="32" s="1"/>
  <c r="I396" i="32" s="1"/>
  <c r="F394" i="32"/>
  <c r="G394" i="32" s="1"/>
  <c r="I394" i="32" s="1"/>
  <c r="F393" i="32"/>
  <c r="G393" i="32" s="1"/>
  <c r="I393" i="32" s="1"/>
  <c r="F392" i="32"/>
  <c r="G392" i="32" s="1"/>
  <c r="I392" i="32" s="1"/>
  <c r="F391" i="32"/>
  <c r="G391" i="32" s="1"/>
  <c r="I391" i="32" s="1"/>
  <c r="F390" i="32"/>
  <c r="G390" i="32" s="1"/>
  <c r="I390" i="32" s="1"/>
  <c r="F388" i="32"/>
  <c r="G388" i="32" s="1"/>
  <c r="I388" i="32" s="1"/>
  <c r="F387" i="32"/>
  <c r="G387" i="32" s="1"/>
  <c r="I387" i="32" s="1"/>
  <c r="F386" i="32"/>
  <c r="G386" i="32" s="1"/>
  <c r="I386" i="32" s="1"/>
  <c r="F385" i="32"/>
  <c r="G385" i="32" s="1"/>
  <c r="I385" i="32" s="1"/>
  <c r="F384" i="32"/>
  <c r="G384" i="32" s="1"/>
  <c r="I384" i="32" s="1"/>
  <c r="F383" i="32"/>
  <c r="G383" i="32" s="1"/>
  <c r="I383" i="32" s="1"/>
  <c r="F382" i="32"/>
  <c r="G382" i="32" s="1"/>
  <c r="I382" i="32" s="1"/>
  <c r="F380" i="32"/>
  <c r="G380" i="32" s="1"/>
  <c r="I380" i="32" s="1"/>
  <c r="F378" i="32"/>
  <c r="G378" i="32" s="1"/>
  <c r="I378" i="32" s="1"/>
  <c r="F377" i="32"/>
  <c r="G377" i="32" s="1"/>
  <c r="I377" i="32" s="1"/>
  <c r="F375" i="32"/>
  <c r="G375" i="32" s="1"/>
  <c r="I375" i="32" s="1"/>
  <c r="F373" i="32"/>
  <c r="G373" i="32" s="1"/>
  <c r="I373" i="32" s="1"/>
  <c r="F372" i="32"/>
  <c r="G372" i="32" s="1"/>
  <c r="I372" i="32" s="1"/>
  <c r="F370" i="32"/>
  <c r="G370" i="32" s="1"/>
  <c r="I370" i="32" s="1"/>
  <c r="F369" i="32"/>
  <c r="G369" i="32" s="1"/>
  <c r="I369" i="32" s="1"/>
  <c r="F367" i="32"/>
  <c r="G367" i="32" s="1"/>
  <c r="I367" i="32" s="1"/>
  <c r="F366" i="32"/>
  <c r="G366" i="32" s="1"/>
  <c r="I366" i="32" s="1"/>
  <c r="F364" i="32"/>
  <c r="G364" i="32" s="1"/>
  <c r="I364" i="32" s="1"/>
  <c r="F362" i="32"/>
  <c r="G362" i="32" s="1"/>
  <c r="I362" i="32" s="1"/>
  <c r="F360" i="32"/>
  <c r="G360" i="32" s="1"/>
  <c r="I360" i="32" s="1"/>
  <c r="F359" i="32"/>
  <c r="G359" i="32" s="1"/>
  <c r="I359" i="32" s="1"/>
  <c r="F358" i="32"/>
  <c r="G358" i="32" s="1"/>
  <c r="I358" i="32" s="1"/>
  <c r="F356" i="32"/>
  <c r="G356" i="32" s="1"/>
  <c r="I356" i="32" s="1"/>
  <c r="F355" i="32"/>
  <c r="G355" i="32" s="1"/>
  <c r="I355" i="32" s="1"/>
  <c r="F354" i="32"/>
  <c r="G354" i="32" s="1"/>
  <c r="I354" i="32" s="1"/>
  <c r="F352" i="32"/>
  <c r="G352" i="32" s="1"/>
  <c r="I352" i="32" s="1"/>
  <c r="F351" i="32"/>
  <c r="G351" i="32" s="1"/>
  <c r="I351" i="32" s="1"/>
  <c r="F350" i="32"/>
  <c r="G350" i="32" s="1"/>
  <c r="I350" i="32" s="1"/>
  <c r="F348" i="32"/>
  <c r="G348" i="32" s="1"/>
  <c r="I348" i="32" s="1"/>
  <c r="F346" i="32"/>
  <c r="G346" i="32" s="1"/>
  <c r="I346" i="32" s="1"/>
  <c r="F344" i="32"/>
  <c r="G344" i="32" s="1"/>
  <c r="I344" i="32" s="1"/>
  <c r="F343" i="32"/>
  <c r="G343" i="32" s="1"/>
  <c r="I343" i="32" s="1"/>
  <c r="F342" i="32"/>
  <c r="G342" i="32" s="1"/>
  <c r="I342" i="32" s="1"/>
  <c r="F340" i="32"/>
  <c r="G340" i="32" s="1"/>
  <c r="I340" i="32" s="1"/>
  <c r="F338" i="32"/>
  <c r="G338" i="32" s="1"/>
  <c r="I338" i="32" s="1"/>
  <c r="F337" i="32"/>
  <c r="G337" i="32" s="1"/>
  <c r="I337" i="32" s="1"/>
  <c r="F336" i="32"/>
  <c r="G336" i="32" s="1"/>
  <c r="I336" i="32" s="1"/>
  <c r="F335" i="32"/>
  <c r="G335" i="32" s="1"/>
  <c r="I335" i="32" s="1"/>
  <c r="F333" i="32"/>
  <c r="G333" i="32" s="1"/>
  <c r="I333" i="32" s="1"/>
  <c r="F331" i="32"/>
  <c r="G331" i="32" s="1"/>
  <c r="I331" i="32" s="1"/>
  <c r="F329" i="32"/>
  <c r="G329" i="32" s="1"/>
  <c r="I329" i="32" s="1"/>
  <c r="F327" i="32"/>
  <c r="G327" i="32" s="1"/>
  <c r="I327" i="32" s="1"/>
  <c r="F325" i="32"/>
  <c r="G325" i="32" s="1"/>
  <c r="I325" i="32" s="1"/>
  <c r="F324" i="32"/>
  <c r="G324" i="32" s="1"/>
  <c r="I324" i="32" s="1"/>
  <c r="F322" i="32"/>
  <c r="G322" i="32" s="1"/>
  <c r="I322" i="32" s="1"/>
  <c r="F320" i="32"/>
  <c r="G320" i="32" s="1"/>
  <c r="I320" i="32" s="1"/>
  <c r="F319" i="32"/>
  <c r="G319" i="32" s="1"/>
  <c r="I319" i="32" s="1"/>
  <c r="F317" i="32"/>
  <c r="G317" i="32" s="1"/>
  <c r="I317" i="32" s="1"/>
  <c r="F316" i="32"/>
  <c r="G316" i="32" s="1"/>
  <c r="I316" i="32" s="1"/>
  <c r="F315" i="32"/>
  <c r="G315" i="32" s="1"/>
  <c r="I315" i="32" s="1"/>
  <c r="F313" i="32"/>
  <c r="G313" i="32" s="1"/>
  <c r="I313" i="32" s="1"/>
  <c r="F309" i="32"/>
  <c r="G309" i="32" s="1"/>
  <c r="I309" i="32" s="1"/>
  <c r="F307" i="32"/>
  <c r="G307" i="32" s="1"/>
  <c r="I307" i="32" s="1"/>
  <c r="F306" i="32"/>
  <c r="G306" i="32" s="1"/>
  <c r="I306" i="32" s="1"/>
  <c r="F304" i="32"/>
  <c r="G304" i="32" s="1"/>
  <c r="I304" i="32" s="1"/>
  <c r="F303" i="32"/>
  <c r="G303" i="32" s="1"/>
  <c r="I303" i="32" s="1"/>
  <c r="F302" i="32"/>
  <c r="G302" i="32" s="1"/>
  <c r="I302" i="32" s="1"/>
  <c r="F300" i="32"/>
  <c r="G300" i="32" s="1"/>
  <c r="I300" i="32" s="1"/>
  <c r="F299" i="32"/>
  <c r="G299" i="32" s="1"/>
  <c r="I299" i="32" s="1"/>
  <c r="F298" i="32"/>
  <c r="G298" i="32" s="1"/>
  <c r="I298" i="32" s="1"/>
  <c r="F296" i="32"/>
  <c r="G296" i="32" s="1"/>
  <c r="I296" i="32" s="1"/>
  <c r="F294" i="32"/>
  <c r="G294" i="32" s="1"/>
  <c r="I294" i="32" s="1"/>
  <c r="F292" i="32"/>
  <c r="G292" i="32" s="1"/>
  <c r="I292" i="32" s="1"/>
  <c r="F290" i="32"/>
  <c r="G290" i="32" s="1"/>
  <c r="I290" i="32" s="1"/>
  <c r="F288" i="32"/>
  <c r="G288" i="32" s="1"/>
  <c r="I288" i="32" s="1"/>
  <c r="F286" i="32"/>
  <c r="G286" i="32" s="1"/>
  <c r="I286" i="32" s="1"/>
  <c r="F284" i="32"/>
  <c r="G284" i="32" s="1"/>
  <c r="I284" i="32" s="1"/>
  <c r="F283" i="32"/>
  <c r="G283" i="32" s="1"/>
  <c r="I283" i="32" s="1"/>
  <c r="F281" i="32"/>
  <c r="G281" i="32" s="1"/>
  <c r="I281" i="32" s="1"/>
  <c r="F280" i="32"/>
  <c r="G280" i="32" s="1"/>
  <c r="I280" i="32" s="1"/>
  <c r="F278" i="32"/>
  <c r="G278" i="32" s="1"/>
  <c r="I278" i="32" s="1"/>
  <c r="F277" i="32"/>
  <c r="G277" i="32" s="1"/>
  <c r="I277" i="32" s="1"/>
  <c r="F275" i="32"/>
  <c r="G275" i="32" s="1"/>
  <c r="I275" i="32" s="1"/>
  <c r="F273" i="32"/>
  <c r="G273" i="32" s="1"/>
  <c r="I273" i="32" s="1"/>
  <c r="F272" i="32"/>
  <c r="G272" i="32" s="1"/>
  <c r="I272" i="32" s="1"/>
  <c r="F271" i="32"/>
  <c r="G271" i="32" s="1"/>
  <c r="I271" i="32" s="1"/>
  <c r="F270" i="32"/>
  <c r="G270" i="32" s="1"/>
  <c r="I270" i="32" s="1"/>
  <c r="F268" i="32"/>
  <c r="G268" i="32" s="1"/>
  <c r="I268" i="32" s="1"/>
  <c r="F267" i="32"/>
  <c r="G267" i="32" s="1"/>
  <c r="I267" i="32" s="1"/>
  <c r="F266" i="32"/>
  <c r="G266" i="32" s="1"/>
  <c r="I266" i="32" s="1"/>
  <c r="F265" i="32"/>
  <c r="G265" i="32" s="1"/>
  <c r="I265" i="32" s="1"/>
  <c r="F263" i="32"/>
  <c r="G263" i="32" s="1"/>
  <c r="I263" i="32" s="1"/>
  <c r="F262" i="32"/>
  <c r="G262" i="32" s="1"/>
  <c r="I262" i="32" s="1"/>
  <c r="F260" i="32"/>
  <c r="G260" i="32" s="1"/>
  <c r="I260" i="32" s="1"/>
  <c r="F258" i="32"/>
  <c r="G258" i="32" s="1"/>
  <c r="I258" i="32" s="1"/>
  <c r="F256" i="32"/>
  <c r="G256" i="32" s="1"/>
  <c r="I256" i="32" s="1"/>
  <c r="F255" i="32"/>
  <c r="G255" i="32" s="1"/>
  <c r="I255" i="32" s="1"/>
  <c r="F253" i="32"/>
  <c r="G253" i="32" s="1"/>
  <c r="I253" i="32" s="1"/>
  <c r="F251" i="32"/>
  <c r="G251" i="32" s="1"/>
  <c r="I251" i="32" s="1"/>
  <c r="F250" i="32"/>
  <c r="G250" i="32" s="1"/>
  <c r="I250" i="32" s="1"/>
  <c r="F246" i="32"/>
  <c r="G246" i="32" s="1"/>
  <c r="I246" i="32" s="1"/>
  <c r="F244" i="32"/>
  <c r="G244" i="32" s="1"/>
  <c r="I244" i="32" s="1"/>
  <c r="F242" i="32"/>
  <c r="G242" i="32" s="1"/>
  <c r="I242" i="32" s="1"/>
  <c r="F241" i="32"/>
  <c r="G241" i="32" s="1"/>
  <c r="I241" i="32" s="1"/>
  <c r="F240" i="32"/>
  <c r="G240" i="32" s="1"/>
  <c r="I240" i="32" s="1"/>
  <c r="F239" i="32"/>
  <c r="G239" i="32" s="1"/>
  <c r="I239" i="32" s="1"/>
  <c r="F238" i="32"/>
  <c r="G238" i="32" s="1"/>
  <c r="I238" i="32" s="1"/>
  <c r="F237" i="32"/>
  <c r="G237" i="32" s="1"/>
  <c r="I237" i="32" s="1"/>
  <c r="F235" i="32"/>
  <c r="G235" i="32" s="1"/>
  <c r="I235" i="32" s="1"/>
  <c r="F234" i="32"/>
  <c r="G234" i="32" s="1"/>
  <c r="I234" i="32" s="1"/>
  <c r="F233" i="32"/>
  <c r="G233" i="32" s="1"/>
  <c r="I233" i="32" s="1"/>
  <c r="F232" i="32"/>
  <c r="G232" i="32" s="1"/>
  <c r="I232" i="32" s="1"/>
  <c r="F231" i="32"/>
  <c r="G231" i="32" s="1"/>
  <c r="I231" i="32" s="1"/>
  <c r="F230" i="32"/>
  <c r="G230" i="32" s="1"/>
  <c r="I230" i="32" s="1"/>
  <c r="F229" i="32"/>
  <c r="G229" i="32" s="1"/>
  <c r="I229" i="32" s="1"/>
  <c r="F228" i="32"/>
  <c r="G228" i="32" s="1"/>
  <c r="I228" i="32" s="1"/>
  <c r="F226" i="32"/>
  <c r="G226" i="32" s="1"/>
  <c r="I226" i="32" s="1"/>
  <c r="F225" i="32"/>
  <c r="G225" i="32" s="1"/>
  <c r="I225" i="32" s="1"/>
  <c r="F223" i="32"/>
  <c r="G223" i="32" s="1"/>
  <c r="I223" i="32" s="1"/>
  <c r="F221" i="32"/>
  <c r="G221" i="32" s="1"/>
  <c r="I221" i="32" s="1"/>
  <c r="F220" i="32"/>
  <c r="G220" i="32" s="1"/>
  <c r="I220" i="32" s="1"/>
  <c r="F218" i="32"/>
  <c r="G218" i="32" s="1"/>
  <c r="I218" i="32" s="1"/>
  <c r="F217" i="32"/>
  <c r="G217" i="32" s="1"/>
  <c r="I217" i="32" s="1"/>
  <c r="F215" i="32"/>
  <c r="G215" i="32" s="1"/>
  <c r="I215" i="32" s="1"/>
  <c r="F214" i="32"/>
  <c r="G214" i="32" s="1"/>
  <c r="I214" i="32" s="1"/>
  <c r="F212" i="32"/>
  <c r="G212" i="32" s="1"/>
  <c r="I212" i="32" s="1"/>
  <c r="F211" i="32"/>
  <c r="G211" i="32" s="1"/>
  <c r="I211" i="32" s="1"/>
  <c r="F209" i="32"/>
  <c r="G209" i="32" s="1"/>
  <c r="I209" i="32" s="1"/>
  <c r="F208" i="32"/>
  <c r="G208" i="32" s="1"/>
  <c r="I208" i="32" s="1"/>
  <c r="F206" i="32"/>
  <c r="G206" i="32" s="1"/>
  <c r="I206" i="32" s="1"/>
  <c r="F205" i="32"/>
  <c r="G205" i="32" s="1"/>
  <c r="I205" i="32" s="1"/>
  <c r="F203" i="32"/>
  <c r="G203" i="32" s="1"/>
  <c r="I203" i="32" s="1"/>
  <c r="F202" i="32"/>
  <c r="G202" i="32" s="1"/>
  <c r="I202" i="32" s="1"/>
  <c r="F200" i="32"/>
  <c r="G200" i="32" s="1"/>
  <c r="I200" i="32" s="1"/>
  <c r="F198" i="32"/>
  <c r="G198" i="32" s="1"/>
  <c r="I198" i="32" s="1"/>
  <c r="F197" i="32"/>
  <c r="G197" i="32" s="1"/>
  <c r="I197" i="32" s="1"/>
  <c r="F196" i="32"/>
  <c r="G196" i="32" s="1"/>
  <c r="I196" i="32" s="1"/>
  <c r="F195" i="32"/>
  <c r="G195" i="32" s="1"/>
  <c r="I195" i="32" s="1"/>
  <c r="F193" i="32"/>
  <c r="G193" i="32" s="1"/>
  <c r="I193" i="32" s="1"/>
  <c r="F191" i="32"/>
  <c r="G191" i="32" s="1"/>
  <c r="I191" i="32" s="1"/>
  <c r="F189" i="32"/>
  <c r="G189" i="32" s="1"/>
  <c r="I189" i="32" s="1"/>
  <c r="F188" i="32"/>
  <c r="G188" i="32" s="1"/>
  <c r="I188" i="32" s="1"/>
  <c r="F186" i="32"/>
  <c r="G186" i="32" s="1"/>
  <c r="I186" i="32" s="1"/>
  <c r="F185" i="32"/>
  <c r="G185" i="32" s="1"/>
  <c r="I185" i="32" s="1"/>
  <c r="F184" i="32"/>
  <c r="G184" i="32" s="1"/>
  <c r="I184" i="32" s="1"/>
  <c r="F182" i="32"/>
  <c r="G182" i="32" s="1"/>
  <c r="I182" i="32" s="1"/>
  <c r="F181" i="32"/>
  <c r="G181" i="32" s="1"/>
  <c r="I181" i="32" s="1"/>
  <c r="F180" i="32"/>
  <c r="G180" i="32" s="1"/>
  <c r="I180" i="32" s="1"/>
  <c r="F178" i="32"/>
  <c r="G178" i="32" s="1"/>
  <c r="I178" i="32" s="1"/>
  <c r="F177" i="32"/>
  <c r="G177" i="32" s="1"/>
  <c r="I177" i="32" s="1"/>
  <c r="F175" i="32"/>
  <c r="G175" i="32" s="1"/>
  <c r="I175" i="32" s="1"/>
  <c r="F174" i="32"/>
  <c r="G174" i="32" s="1"/>
  <c r="I174" i="32" s="1"/>
  <c r="F173" i="32"/>
  <c r="G173" i="32" s="1"/>
  <c r="I173" i="32" s="1"/>
  <c r="F171" i="32"/>
  <c r="G171" i="32" s="1"/>
  <c r="I171" i="32" s="1"/>
  <c r="F170" i="32"/>
  <c r="G170" i="32" s="1"/>
  <c r="I170" i="32" s="1"/>
  <c r="F168" i="32"/>
  <c r="G168" i="32" s="1"/>
  <c r="I168" i="32" s="1"/>
  <c r="F166" i="32"/>
  <c r="G166" i="32" s="1"/>
  <c r="I166" i="32" s="1"/>
  <c r="F165" i="32"/>
  <c r="G165" i="32" s="1"/>
  <c r="I165" i="32" s="1"/>
  <c r="F163" i="32"/>
  <c r="G163" i="32" s="1"/>
  <c r="I163" i="32" s="1"/>
  <c r="F162" i="32"/>
  <c r="G162" i="32" s="1"/>
  <c r="I162" i="32" s="1"/>
  <c r="F161" i="32"/>
  <c r="G161" i="32" s="1"/>
  <c r="I161" i="32" s="1"/>
  <c r="F160" i="32"/>
  <c r="G160" i="32" s="1"/>
  <c r="I160" i="32" s="1"/>
  <c r="F158" i="32"/>
  <c r="G158" i="32" s="1"/>
  <c r="I158" i="32" s="1"/>
  <c r="F157" i="32"/>
  <c r="G157" i="32" s="1"/>
  <c r="I157" i="32" s="1"/>
  <c r="F156" i="32"/>
  <c r="G156" i="32" s="1"/>
  <c r="I156" i="32" s="1"/>
  <c r="F154" i="32"/>
  <c r="G154" i="32" s="1"/>
  <c r="I154" i="32" s="1"/>
  <c r="F152" i="32"/>
  <c r="G152" i="32" s="1"/>
  <c r="I152" i="32" s="1"/>
  <c r="F150" i="32"/>
  <c r="G150" i="32" s="1"/>
  <c r="I150" i="32" s="1"/>
  <c r="F149" i="32"/>
  <c r="G149" i="32" s="1"/>
  <c r="I149" i="32" s="1"/>
  <c r="F147" i="32"/>
  <c r="G147" i="32" s="1"/>
  <c r="I147" i="32" s="1"/>
  <c r="F143" i="32"/>
  <c r="G143" i="32" s="1"/>
  <c r="I143" i="32" s="1"/>
  <c r="F142" i="32"/>
  <c r="G142" i="32" s="1"/>
  <c r="I142" i="32" s="1"/>
  <c r="F140" i="32"/>
  <c r="G140" i="32" s="1"/>
  <c r="I140" i="32" s="1"/>
  <c r="F139" i="32"/>
  <c r="G139" i="32" s="1"/>
  <c r="I139" i="32" s="1"/>
  <c r="F138" i="32"/>
  <c r="G138" i="32" s="1"/>
  <c r="I138" i="32" s="1"/>
  <c r="F136" i="32"/>
  <c r="G136" i="32" s="1"/>
  <c r="I136" i="32" s="1"/>
  <c r="F135" i="32"/>
  <c r="G135" i="32" s="1"/>
  <c r="I135" i="32" s="1"/>
  <c r="F134" i="32"/>
  <c r="G134" i="32" s="1"/>
  <c r="I134" i="32" s="1"/>
  <c r="F133" i="32"/>
  <c r="G133" i="32" s="1"/>
  <c r="I133" i="32" s="1"/>
  <c r="F132" i="32"/>
  <c r="G132" i="32" s="1"/>
  <c r="I132" i="32" s="1"/>
  <c r="F130" i="32"/>
  <c r="G130" i="32" s="1"/>
  <c r="I130" i="32" s="1"/>
  <c r="F129" i="32"/>
  <c r="G129" i="32" s="1"/>
  <c r="I129" i="32" s="1"/>
  <c r="F127" i="32"/>
  <c r="G127" i="32" s="1"/>
  <c r="I127" i="32" s="1"/>
  <c r="F125" i="32"/>
  <c r="G125" i="32" s="1"/>
  <c r="I125" i="32" s="1"/>
  <c r="F123" i="32"/>
  <c r="G123" i="32" s="1"/>
  <c r="I123" i="32" s="1"/>
  <c r="F122" i="32"/>
  <c r="G122" i="32" s="1"/>
  <c r="I122" i="32" s="1"/>
  <c r="F120" i="32"/>
  <c r="G120" i="32" s="1"/>
  <c r="I120" i="32" s="1"/>
  <c r="F118" i="32"/>
  <c r="G118" i="32" s="1"/>
  <c r="I118" i="32" s="1"/>
  <c r="F117" i="32"/>
  <c r="G117" i="32" s="1"/>
  <c r="I117" i="32" s="1"/>
  <c r="F115" i="32"/>
  <c r="G115" i="32" s="1"/>
  <c r="I115" i="32" s="1"/>
  <c r="F113" i="32"/>
  <c r="G113" i="32" s="1"/>
  <c r="I113" i="32" s="1"/>
  <c r="F112" i="32"/>
  <c r="G112" i="32" s="1"/>
  <c r="I112" i="32" s="1"/>
  <c r="F111" i="32"/>
  <c r="G111" i="32" s="1"/>
  <c r="I111" i="32" s="1"/>
  <c r="F109" i="32"/>
  <c r="G109" i="32" s="1"/>
  <c r="I109" i="32" s="1"/>
  <c r="F107" i="32"/>
  <c r="G107" i="32" s="1"/>
  <c r="I107" i="32" s="1"/>
  <c r="F105" i="32"/>
  <c r="G105" i="32" s="1"/>
  <c r="I105" i="32" s="1"/>
  <c r="F104" i="32"/>
  <c r="G104" i="32" s="1"/>
  <c r="I104" i="32" s="1"/>
  <c r="F102" i="32"/>
  <c r="G102" i="32" s="1"/>
  <c r="I102" i="32" s="1"/>
  <c r="F101" i="32"/>
  <c r="G101" i="32" s="1"/>
  <c r="I101" i="32" s="1"/>
  <c r="F99" i="32"/>
  <c r="G99" i="32" s="1"/>
  <c r="I99" i="32" s="1"/>
  <c r="F98" i="32"/>
  <c r="G98" i="32" s="1"/>
  <c r="I98" i="32" s="1"/>
  <c r="F97" i="32"/>
  <c r="G97" i="32" s="1"/>
  <c r="I97" i="32" s="1"/>
  <c r="F95" i="32"/>
  <c r="G95" i="32" s="1"/>
  <c r="I95" i="32" s="1"/>
  <c r="F94" i="32"/>
  <c r="G94" i="32" s="1"/>
  <c r="I94" i="32" s="1"/>
  <c r="F93" i="32"/>
  <c r="G93" i="32" s="1"/>
  <c r="I93" i="32" s="1"/>
  <c r="F92" i="32"/>
  <c r="G92" i="32" s="1"/>
  <c r="I92" i="32" s="1"/>
  <c r="F91" i="32"/>
  <c r="G91" i="32" s="1"/>
  <c r="I91" i="32" s="1"/>
  <c r="F90" i="32"/>
  <c r="G90" i="32" s="1"/>
  <c r="I90" i="32" s="1"/>
  <c r="F88" i="32"/>
  <c r="G88" i="32" s="1"/>
  <c r="I88" i="32" s="1"/>
  <c r="F87" i="32"/>
  <c r="G87" i="32" s="1"/>
  <c r="I87" i="32" s="1"/>
  <c r="F85" i="32"/>
  <c r="G85" i="32" s="1"/>
  <c r="I85" i="32" s="1"/>
  <c r="F84" i="32"/>
  <c r="G84" i="32" s="1"/>
  <c r="I84" i="32" s="1"/>
  <c r="F83" i="32"/>
  <c r="G83" i="32" s="1"/>
  <c r="I83" i="32" s="1"/>
  <c r="F82" i="32"/>
  <c r="G82" i="32" s="1"/>
  <c r="I82" i="32" s="1"/>
  <c r="F81" i="32"/>
  <c r="G81" i="32" s="1"/>
  <c r="I81" i="32" s="1"/>
  <c r="F80" i="32"/>
  <c r="G80" i="32" s="1"/>
  <c r="I80" i="32" s="1"/>
  <c r="F78" i="32"/>
  <c r="G78" i="32" s="1"/>
  <c r="I78" i="32" s="1"/>
  <c r="F76" i="32"/>
  <c r="G76" i="32" s="1"/>
  <c r="I76" i="32" s="1"/>
  <c r="F75" i="32"/>
  <c r="G75" i="32" s="1"/>
  <c r="I75" i="32" s="1"/>
  <c r="F73" i="32"/>
  <c r="G73" i="32" s="1"/>
  <c r="I73" i="32" s="1"/>
  <c r="F72" i="32"/>
  <c r="G72" i="32" s="1"/>
  <c r="I72" i="32" s="1"/>
  <c r="F71" i="32"/>
  <c r="G71" i="32" s="1"/>
  <c r="I71" i="32" s="1"/>
  <c r="F70" i="32"/>
  <c r="G70" i="32" s="1"/>
  <c r="I70" i="32" s="1"/>
  <c r="F69" i="32"/>
  <c r="G69" i="32" s="1"/>
  <c r="I69" i="32" s="1"/>
  <c r="F68" i="32"/>
  <c r="G68" i="32" s="1"/>
  <c r="I68" i="32" s="1"/>
  <c r="F67" i="32"/>
  <c r="G67" i="32" s="1"/>
  <c r="I67" i="32" s="1"/>
  <c r="F66" i="32"/>
  <c r="G66" i="32" s="1"/>
  <c r="I66" i="32" s="1"/>
  <c r="F65" i="32"/>
  <c r="G65" i="32" s="1"/>
  <c r="I65" i="32" s="1"/>
  <c r="F64" i="32"/>
  <c r="G64" i="32" s="1"/>
  <c r="I64" i="32" s="1"/>
  <c r="F63" i="32"/>
  <c r="G63" i="32" s="1"/>
  <c r="I63" i="32" s="1"/>
  <c r="F61" i="32"/>
  <c r="G61" i="32" s="1"/>
  <c r="I61" i="32" s="1"/>
  <c r="F60" i="32"/>
  <c r="G60" i="32" s="1"/>
  <c r="I60" i="32" s="1"/>
  <c r="F59" i="32"/>
  <c r="G59" i="32" s="1"/>
  <c r="I59" i="32" s="1"/>
  <c r="F55" i="32"/>
  <c r="G55" i="32" s="1"/>
  <c r="I55" i="32" s="1"/>
  <c r="F54" i="32"/>
  <c r="G54" i="32" s="1"/>
  <c r="I54" i="32" s="1"/>
  <c r="F52" i="32"/>
  <c r="G52" i="32" s="1"/>
  <c r="I52" i="32" s="1"/>
  <c r="F51" i="32"/>
  <c r="G51" i="32" s="1"/>
  <c r="I51" i="32" s="1"/>
  <c r="F50" i="32"/>
  <c r="G50" i="32" s="1"/>
  <c r="I50" i="32" s="1"/>
  <c r="F49" i="32"/>
  <c r="G49" i="32" s="1"/>
  <c r="I49" i="32" s="1"/>
  <c r="F47" i="32"/>
  <c r="G47" i="32" s="1"/>
  <c r="I47" i="32" s="1"/>
  <c r="F46" i="32"/>
  <c r="G46" i="32" s="1"/>
  <c r="I46" i="32" s="1"/>
  <c r="F44" i="32"/>
  <c r="G44" i="32" s="1"/>
  <c r="I44" i="32" s="1"/>
  <c r="F42" i="32"/>
  <c r="G42" i="32" s="1"/>
  <c r="I42" i="32" s="1"/>
  <c r="F40" i="32"/>
  <c r="G40" i="32" s="1"/>
  <c r="I40" i="32" s="1"/>
  <c r="F38" i="32"/>
  <c r="G38" i="32" s="1"/>
  <c r="I38" i="32" s="1"/>
  <c r="F36" i="32"/>
  <c r="G36" i="32" s="1"/>
  <c r="I36" i="32" s="1"/>
  <c r="F34" i="32"/>
  <c r="G34" i="32" s="1"/>
  <c r="I34" i="32" s="1"/>
  <c r="F32" i="32"/>
  <c r="G32" i="32" s="1"/>
  <c r="I32" i="32" s="1"/>
  <c r="F30" i="32"/>
  <c r="G30" i="32" s="1"/>
  <c r="I30" i="32" s="1"/>
  <c r="F29" i="32"/>
  <c r="G29" i="32" s="1"/>
  <c r="I29" i="32" s="1"/>
  <c r="F28" i="32"/>
  <c r="G28" i="32" s="1"/>
  <c r="I28" i="32" s="1"/>
  <c r="F26" i="32"/>
  <c r="G26" i="32" s="1"/>
  <c r="I26" i="32" s="1"/>
  <c r="F25" i="32"/>
  <c r="G25" i="32" s="1"/>
  <c r="I25" i="32" s="1"/>
  <c r="F24" i="32"/>
  <c r="G24" i="32" s="1"/>
  <c r="I24" i="32" s="1"/>
  <c r="F22" i="32"/>
  <c r="G22" i="32" s="1"/>
  <c r="I22" i="32" s="1"/>
  <c r="F20" i="32"/>
  <c r="G20" i="32" s="1"/>
  <c r="I20" i="32" s="1"/>
  <c r="F19" i="32"/>
  <c r="G19" i="32" s="1"/>
  <c r="I19" i="32" s="1"/>
  <c r="F17" i="32"/>
  <c r="G17" i="32" s="1"/>
  <c r="I17" i="32" s="1"/>
  <c r="F15" i="32"/>
  <c r="G15" i="32" s="1"/>
  <c r="I15" i="32" s="1"/>
  <c r="F14" i="32"/>
  <c r="G14" i="32" s="1"/>
  <c r="I14" i="32" s="1"/>
  <c r="D8" i="33"/>
  <c r="F282" i="33"/>
  <c r="G282" i="33" s="1"/>
  <c r="I282" i="33" s="1"/>
  <c r="F280" i="33"/>
  <c r="G280" i="33" s="1"/>
  <c r="I280" i="33" s="1"/>
  <c r="F279" i="33"/>
  <c r="G279" i="33" s="1"/>
  <c r="I279" i="33" s="1"/>
  <c r="F278" i="33"/>
  <c r="G278" i="33" s="1"/>
  <c r="I278" i="33" s="1"/>
  <c r="F277" i="33"/>
  <c r="G277" i="33" s="1"/>
  <c r="I277" i="33" s="1"/>
  <c r="F275" i="33"/>
  <c r="G275" i="33" s="1"/>
  <c r="I275" i="33" s="1"/>
  <c r="F274" i="33"/>
  <c r="G274" i="33" s="1"/>
  <c r="I274" i="33" s="1"/>
  <c r="F273" i="33"/>
  <c r="G273" i="33" s="1"/>
  <c r="I273" i="33" s="1"/>
  <c r="F271" i="33"/>
  <c r="G271" i="33" s="1"/>
  <c r="I271" i="33" s="1"/>
  <c r="F269" i="33"/>
  <c r="G269" i="33" s="1"/>
  <c r="I269" i="33" s="1"/>
  <c r="F268" i="33"/>
  <c r="G268" i="33" s="1"/>
  <c r="I268" i="33" s="1"/>
  <c r="F266" i="33"/>
  <c r="G266" i="33" s="1"/>
  <c r="I266" i="33" s="1"/>
  <c r="F264" i="33"/>
  <c r="G264" i="33" s="1"/>
  <c r="I264" i="33" s="1"/>
  <c r="F262" i="33"/>
  <c r="G262" i="33" s="1"/>
  <c r="I262" i="33" s="1"/>
  <c r="F260" i="33"/>
  <c r="G260" i="33" s="1"/>
  <c r="I260" i="33" s="1"/>
  <c r="F259" i="33"/>
  <c r="G259" i="33" s="1"/>
  <c r="I259" i="33" s="1"/>
  <c r="F258" i="33"/>
  <c r="G258" i="33" s="1"/>
  <c r="I258" i="33" s="1"/>
  <c r="F256" i="33"/>
  <c r="G256" i="33" s="1"/>
  <c r="I256" i="33" s="1"/>
  <c r="F254" i="33"/>
  <c r="G254" i="33" s="1"/>
  <c r="I254" i="33" s="1"/>
  <c r="F252" i="33"/>
  <c r="G252" i="33" s="1"/>
  <c r="I252" i="33" s="1"/>
  <c r="F250" i="33"/>
  <c r="G250" i="33" s="1"/>
  <c r="I250" i="33" s="1"/>
  <c r="F248" i="33"/>
  <c r="G248" i="33" s="1"/>
  <c r="I248" i="33" s="1"/>
  <c r="F247" i="33"/>
  <c r="G247" i="33" s="1"/>
  <c r="I247" i="33" s="1"/>
  <c r="F246" i="33"/>
  <c r="G246" i="33" s="1"/>
  <c r="I246" i="33" s="1"/>
  <c r="F245" i="33"/>
  <c r="G245" i="33" s="1"/>
  <c r="I245" i="33" s="1"/>
  <c r="F243" i="33"/>
  <c r="G243" i="33" s="1"/>
  <c r="I243" i="33" s="1"/>
  <c r="F241" i="33"/>
  <c r="G241" i="33" s="1"/>
  <c r="I241" i="33" s="1"/>
  <c r="F240" i="33"/>
  <c r="G240" i="33" s="1"/>
  <c r="I240" i="33" s="1"/>
  <c r="F238" i="33"/>
  <c r="G238" i="33" s="1"/>
  <c r="I238" i="33" s="1"/>
  <c r="F237" i="33"/>
  <c r="G237" i="33" s="1"/>
  <c r="I237" i="33" s="1"/>
  <c r="F233" i="33"/>
  <c r="G233" i="33" s="1"/>
  <c r="I233" i="33" s="1"/>
  <c r="F232" i="33"/>
  <c r="G232" i="33" s="1"/>
  <c r="I232" i="33" s="1"/>
  <c r="F231" i="33"/>
  <c r="G231" i="33" s="1"/>
  <c r="I231" i="33" s="1"/>
  <c r="F230" i="33"/>
  <c r="G230" i="33" s="1"/>
  <c r="I230" i="33" s="1"/>
  <c r="F229" i="33"/>
  <c r="G229" i="33" s="1"/>
  <c r="I229" i="33" s="1"/>
  <c r="F228" i="33"/>
  <c r="G228" i="33" s="1"/>
  <c r="I228" i="33" s="1"/>
  <c r="F227" i="33"/>
  <c r="G227" i="33" s="1"/>
  <c r="I227" i="33" s="1"/>
  <c r="F225" i="33"/>
  <c r="G225" i="33" s="1"/>
  <c r="I225" i="33" s="1"/>
  <c r="F224" i="33"/>
  <c r="G224" i="33" s="1"/>
  <c r="I224" i="33" s="1"/>
  <c r="F223" i="33"/>
  <c r="G223" i="33" s="1"/>
  <c r="I223" i="33" s="1"/>
  <c r="F222" i="33"/>
  <c r="G222" i="33" s="1"/>
  <c r="I222" i="33" s="1"/>
  <c r="F221" i="33"/>
  <c r="G221" i="33" s="1"/>
  <c r="I221" i="33" s="1"/>
  <c r="F219" i="33"/>
  <c r="G219" i="33" s="1"/>
  <c r="I219" i="33" s="1"/>
  <c r="F218" i="33"/>
  <c r="G218" i="33" s="1"/>
  <c r="I218" i="33" s="1"/>
  <c r="F217" i="33"/>
  <c r="G217" i="33" s="1"/>
  <c r="I217" i="33" s="1"/>
  <c r="F215" i="33"/>
  <c r="G215" i="33" s="1"/>
  <c r="I215" i="33" s="1"/>
  <c r="F214" i="33"/>
  <c r="G214" i="33" s="1"/>
  <c r="I214" i="33" s="1"/>
  <c r="F213" i="33"/>
  <c r="G213" i="33" s="1"/>
  <c r="I213" i="33" s="1"/>
  <c r="F211" i="33"/>
  <c r="G211" i="33" s="1"/>
  <c r="I211" i="33" s="1"/>
  <c r="F209" i="33"/>
  <c r="G209" i="33" s="1"/>
  <c r="I209" i="33" s="1"/>
  <c r="F207" i="33"/>
  <c r="G207" i="33" s="1"/>
  <c r="I207" i="33" s="1"/>
  <c r="F206" i="33"/>
  <c r="G206" i="33" s="1"/>
  <c r="I206" i="33" s="1"/>
  <c r="F204" i="33"/>
  <c r="G204" i="33" s="1"/>
  <c r="I204" i="33" s="1"/>
  <c r="F203" i="33"/>
  <c r="G203" i="33" s="1"/>
  <c r="I203" i="33" s="1"/>
  <c r="F201" i="33"/>
  <c r="G201" i="33" s="1"/>
  <c r="I201" i="33" s="1"/>
  <c r="F199" i="33"/>
  <c r="G199" i="33" s="1"/>
  <c r="I199" i="33" s="1"/>
  <c r="F198" i="33"/>
  <c r="G198" i="33" s="1"/>
  <c r="I198" i="33" s="1"/>
  <c r="F196" i="33"/>
  <c r="G196" i="33" s="1"/>
  <c r="I196" i="33" s="1"/>
  <c r="F195" i="33"/>
  <c r="G195" i="33" s="1"/>
  <c r="I195" i="33" s="1"/>
  <c r="F194" i="33"/>
  <c r="G194" i="33" s="1"/>
  <c r="I194" i="33" s="1"/>
  <c r="F193" i="33"/>
  <c r="G193" i="33" s="1"/>
  <c r="I193" i="33" s="1"/>
  <c r="F192" i="33"/>
  <c r="G192" i="33" s="1"/>
  <c r="I192" i="33" s="1"/>
  <c r="F191" i="33"/>
  <c r="G191" i="33" s="1"/>
  <c r="I191" i="33" s="1"/>
  <c r="F189" i="33"/>
  <c r="G189" i="33" s="1"/>
  <c r="I189" i="33" s="1"/>
  <c r="F188" i="33"/>
  <c r="G188" i="33" s="1"/>
  <c r="I188" i="33" s="1"/>
  <c r="F184" i="33"/>
  <c r="G184" i="33" s="1"/>
  <c r="I184" i="33" s="1"/>
  <c r="F183" i="33"/>
  <c r="G183" i="33" s="1"/>
  <c r="I183" i="33" s="1"/>
  <c r="F182" i="33"/>
  <c r="G182" i="33" s="1"/>
  <c r="I182" i="33" s="1"/>
  <c r="F181" i="33"/>
  <c r="G181" i="33" s="1"/>
  <c r="I181" i="33" s="1"/>
  <c r="F180" i="33"/>
  <c r="G180" i="33" s="1"/>
  <c r="I180" i="33" s="1"/>
  <c r="F178" i="33"/>
  <c r="G178" i="33" s="1"/>
  <c r="I178" i="33" s="1"/>
  <c r="F177" i="33"/>
  <c r="G177" i="33" s="1"/>
  <c r="I177" i="33" s="1"/>
  <c r="F176" i="33"/>
  <c r="G176" i="33" s="1"/>
  <c r="I176" i="33" s="1"/>
  <c r="F175" i="33"/>
  <c r="G175" i="33" s="1"/>
  <c r="I175" i="33" s="1"/>
  <c r="F174" i="33"/>
  <c r="G174" i="33" s="1"/>
  <c r="I174" i="33" s="1"/>
  <c r="F172" i="33"/>
  <c r="G172" i="33" s="1"/>
  <c r="I172" i="33" s="1"/>
  <c r="F170" i="33"/>
  <c r="G170" i="33" s="1"/>
  <c r="I170" i="33" s="1"/>
  <c r="F169" i="33"/>
  <c r="G169" i="33" s="1"/>
  <c r="I169" i="33" s="1"/>
  <c r="F167" i="33"/>
  <c r="G167" i="33" s="1"/>
  <c r="I167" i="33" s="1"/>
  <c r="F166" i="33"/>
  <c r="G166" i="33" s="1"/>
  <c r="I166" i="33" s="1"/>
  <c r="F165" i="33"/>
  <c r="G165" i="33" s="1"/>
  <c r="I165" i="33" s="1"/>
  <c r="F163" i="33"/>
  <c r="G163" i="33" s="1"/>
  <c r="I163" i="33" s="1"/>
  <c r="F162" i="33"/>
  <c r="G162" i="33" s="1"/>
  <c r="I162" i="33" s="1"/>
  <c r="F160" i="33"/>
  <c r="G160" i="33" s="1"/>
  <c r="I160" i="33" s="1"/>
  <c r="F158" i="33"/>
  <c r="G158" i="33" s="1"/>
  <c r="I158" i="33" s="1"/>
  <c r="F156" i="33"/>
  <c r="G156" i="33" s="1"/>
  <c r="I156" i="33" s="1"/>
  <c r="F154" i="33"/>
  <c r="G154" i="33" s="1"/>
  <c r="I154" i="33" s="1"/>
  <c r="F152" i="33"/>
  <c r="G152" i="33" s="1"/>
  <c r="I152" i="33" s="1"/>
  <c r="F151" i="33"/>
  <c r="G151" i="33" s="1"/>
  <c r="I151" i="33" s="1"/>
  <c r="F150" i="33"/>
  <c r="G150" i="33" s="1"/>
  <c r="I150" i="33" s="1"/>
  <c r="F148" i="33"/>
  <c r="G148" i="33" s="1"/>
  <c r="I148" i="33" s="1"/>
  <c r="F146" i="33"/>
  <c r="G146" i="33" s="1"/>
  <c r="I146" i="33" s="1"/>
  <c r="F145" i="33"/>
  <c r="G145" i="33" s="1"/>
  <c r="I145" i="33" s="1"/>
  <c r="F144" i="33"/>
  <c r="G144" i="33" s="1"/>
  <c r="I144" i="33" s="1"/>
  <c r="F142" i="33"/>
  <c r="G142" i="33" s="1"/>
  <c r="I142" i="33" s="1"/>
  <c r="F138" i="33"/>
  <c r="G138" i="33" s="1"/>
  <c r="I138" i="33" s="1"/>
  <c r="F136" i="33"/>
  <c r="G136" i="33" s="1"/>
  <c r="I136" i="33" s="1"/>
  <c r="F134" i="33"/>
  <c r="G134" i="33" s="1"/>
  <c r="I134" i="33" s="1"/>
  <c r="F133" i="33"/>
  <c r="G133" i="33" s="1"/>
  <c r="I133" i="33" s="1"/>
  <c r="F132" i="33"/>
  <c r="G132" i="33" s="1"/>
  <c r="I132" i="33" s="1"/>
  <c r="F130" i="33"/>
  <c r="G130" i="33" s="1"/>
  <c r="I130" i="33" s="1"/>
  <c r="F126" i="33"/>
  <c r="G126" i="33" s="1"/>
  <c r="I126" i="33" s="1"/>
  <c r="F124" i="33"/>
  <c r="G124" i="33" s="1"/>
  <c r="I124" i="33" s="1"/>
  <c r="F122" i="33"/>
  <c r="G122" i="33" s="1"/>
  <c r="I122" i="33" s="1"/>
  <c r="F120" i="33"/>
  <c r="G120" i="33" s="1"/>
  <c r="I120" i="33" s="1"/>
  <c r="F118" i="33"/>
  <c r="G118" i="33" s="1"/>
  <c r="I118" i="33" s="1"/>
  <c r="F114" i="33"/>
  <c r="G114" i="33" s="1"/>
  <c r="I114" i="33" s="1"/>
  <c r="F112" i="33"/>
  <c r="G112" i="33" s="1"/>
  <c r="I112" i="33" s="1"/>
  <c r="F111" i="33"/>
  <c r="G111" i="33" s="1"/>
  <c r="I111" i="33" s="1"/>
  <c r="F109" i="33"/>
  <c r="G109" i="33" s="1"/>
  <c r="I109" i="33" s="1"/>
  <c r="F108" i="33"/>
  <c r="G108" i="33" s="1"/>
  <c r="I108" i="33" s="1"/>
  <c r="F107" i="33"/>
  <c r="G107" i="33" s="1"/>
  <c r="I107" i="33" s="1"/>
  <c r="F105" i="33"/>
  <c r="G105" i="33" s="1"/>
  <c r="I105" i="33" s="1"/>
  <c r="F103" i="33"/>
  <c r="G103" i="33" s="1"/>
  <c r="I103" i="33" s="1"/>
  <c r="F101" i="33"/>
  <c r="G101" i="33" s="1"/>
  <c r="I101" i="33" s="1"/>
  <c r="F99" i="33"/>
  <c r="G99" i="33" s="1"/>
  <c r="I99" i="33" s="1"/>
  <c r="F97" i="33"/>
  <c r="G97" i="33" s="1"/>
  <c r="I97" i="33" s="1"/>
  <c r="F96" i="33"/>
  <c r="G96" i="33" s="1"/>
  <c r="I96" i="33" s="1"/>
  <c r="F94" i="33"/>
  <c r="G94" i="33" s="1"/>
  <c r="I94" i="33" s="1"/>
  <c r="F92" i="33"/>
  <c r="G92" i="33" s="1"/>
  <c r="I92" i="33" s="1"/>
  <c r="F90" i="33"/>
  <c r="G90" i="33" s="1"/>
  <c r="I90" i="33" s="1"/>
  <c r="F89" i="33"/>
  <c r="G89" i="33" s="1"/>
  <c r="I89" i="33" s="1"/>
  <c r="F87" i="33"/>
  <c r="G87" i="33" s="1"/>
  <c r="I87" i="33" s="1"/>
  <c r="F85" i="33"/>
  <c r="G85" i="33" s="1"/>
  <c r="I85" i="33" s="1"/>
  <c r="F83" i="33"/>
  <c r="G83" i="33" s="1"/>
  <c r="I83" i="33" s="1"/>
  <c r="F82" i="33"/>
  <c r="G82" i="33" s="1"/>
  <c r="I82" i="33" s="1"/>
  <c r="F81" i="33"/>
  <c r="G81" i="33" s="1"/>
  <c r="I81" i="33" s="1"/>
  <c r="F80" i="33"/>
  <c r="G80" i="33" s="1"/>
  <c r="I80" i="33" s="1"/>
  <c r="F76" i="33"/>
  <c r="G76" i="33" s="1"/>
  <c r="I76" i="33" s="1"/>
  <c r="F74" i="33"/>
  <c r="G74" i="33" s="1"/>
  <c r="I74" i="33" s="1"/>
  <c r="F73" i="33"/>
  <c r="G73" i="33" s="1"/>
  <c r="I73" i="33" s="1"/>
  <c r="F71" i="33"/>
  <c r="G71" i="33" s="1"/>
  <c r="I71" i="33" s="1"/>
  <c r="F69" i="33"/>
  <c r="G69" i="33" s="1"/>
  <c r="I69" i="33" s="1"/>
  <c r="F68" i="33"/>
  <c r="G68" i="33" s="1"/>
  <c r="I68" i="33" s="1"/>
  <c r="F67" i="33"/>
  <c r="G67" i="33" s="1"/>
  <c r="I67" i="33" s="1"/>
  <c r="F65" i="33"/>
  <c r="G65" i="33" s="1"/>
  <c r="I65" i="33" s="1"/>
  <c r="F64" i="33"/>
  <c r="G64" i="33" s="1"/>
  <c r="I64" i="33" s="1"/>
  <c r="F62" i="33"/>
  <c r="G62" i="33" s="1"/>
  <c r="I62" i="33" s="1"/>
  <c r="F60" i="33"/>
  <c r="G60" i="33" s="1"/>
  <c r="I60" i="33" s="1"/>
  <c r="F58" i="33"/>
  <c r="G58" i="33" s="1"/>
  <c r="I58" i="33" s="1"/>
  <c r="F56" i="33"/>
  <c r="G56" i="33" s="1"/>
  <c r="I56" i="33" s="1"/>
  <c r="F54" i="33"/>
  <c r="G54" i="33" s="1"/>
  <c r="I54" i="33" s="1"/>
  <c r="F53" i="33"/>
  <c r="G53" i="33" s="1"/>
  <c r="I53" i="33" s="1"/>
  <c r="F51" i="33"/>
  <c r="G51" i="33" s="1"/>
  <c r="I51" i="33" s="1"/>
  <c r="F50" i="33"/>
  <c r="G50" i="33" s="1"/>
  <c r="I50" i="33" s="1"/>
  <c r="F49" i="33"/>
  <c r="G49" i="33" s="1"/>
  <c r="I49" i="33" s="1"/>
  <c r="F47" i="33"/>
  <c r="G47" i="33" s="1"/>
  <c r="I47" i="33" s="1"/>
  <c r="F45" i="33"/>
  <c r="G45" i="33" s="1"/>
  <c r="I45" i="33" s="1"/>
  <c r="F44" i="33"/>
  <c r="G44" i="33" s="1"/>
  <c r="I44" i="33" s="1"/>
  <c r="F42" i="33"/>
  <c r="G42" i="33" s="1"/>
  <c r="I42" i="33" s="1"/>
  <c r="F40" i="33"/>
  <c r="G40" i="33" s="1"/>
  <c r="I40" i="33" s="1"/>
  <c r="F38" i="33"/>
  <c r="G38" i="33" s="1"/>
  <c r="I38" i="33" s="1"/>
  <c r="F37" i="33"/>
  <c r="G37" i="33" s="1"/>
  <c r="I37" i="33" s="1"/>
  <c r="F36" i="33"/>
  <c r="G36" i="33" s="1"/>
  <c r="I36" i="33" s="1"/>
  <c r="F35" i="33"/>
  <c r="G35" i="33" s="1"/>
  <c r="I35" i="33" s="1"/>
  <c r="F33" i="33"/>
  <c r="G33" i="33" s="1"/>
  <c r="I33" i="33" s="1"/>
  <c r="F31" i="33"/>
  <c r="G31" i="33" s="1"/>
  <c r="I31" i="33" s="1"/>
  <c r="F27" i="33"/>
  <c r="G27" i="33" s="1"/>
  <c r="I27" i="33" s="1"/>
  <c r="F25" i="33"/>
  <c r="G25" i="33" s="1"/>
  <c r="I25" i="33" s="1"/>
  <c r="F24" i="33"/>
  <c r="G24" i="33" s="1"/>
  <c r="I24" i="33" s="1"/>
  <c r="F22" i="33"/>
  <c r="G22" i="33" s="1"/>
  <c r="I22" i="33" s="1"/>
  <c r="F20" i="33"/>
  <c r="G20" i="33" s="1"/>
  <c r="I20" i="33" s="1"/>
  <c r="F18" i="33"/>
  <c r="G18" i="33" s="1"/>
  <c r="I18" i="33" s="1"/>
  <c r="F16" i="33"/>
  <c r="G16" i="33" s="1"/>
  <c r="I16" i="33" s="1"/>
  <c r="F14" i="33"/>
  <c r="G14" i="33" s="1"/>
  <c r="I14" i="33" s="1"/>
  <c r="F212" i="34"/>
  <c r="G212" i="34" s="1"/>
  <c r="I212" i="34" s="1"/>
  <c r="F211" i="34"/>
  <c r="G211" i="34" s="1"/>
  <c r="I211" i="34" s="1"/>
  <c r="F210" i="34"/>
  <c r="G210" i="34" s="1"/>
  <c r="I210" i="34" s="1"/>
  <c r="F208" i="34"/>
  <c r="G208" i="34" s="1"/>
  <c r="I208" i="34" s="1"/>
  <c r="F207" i="34"/>
  <c r="G207" i="34" s="1"/>
  <c r="I207" i="34" s="1"/>
  <c r="F206" i="34"/>
  <c r="G206" i="34" s="1"/>
  <c r="I206" i="34" s="1"/>
  <c r="F204" i="34"/>
  <c r="G204" i="34" s="1"/>
  <c r="I204" i="34" s="1"/>
  <c r="F203" i="34"/>
  <c r="G203" i="34" s="1"/>
  <c r="I203" i="34" s="1"/>
  <c r="F201" i="34"/>
  <c r="G201" i="34" s="1"/>
  <c r="I201" i="34" s="1"/>
  <c r="F199" i="34"/>
  <c r="G199" i="34" s="1"/>
  <c r="I199" i="34" s="1"/>
  <c r="F197" i="34"/>
  <c r="G197" i="34" s="1"/>
  <c r="I197" i="34" s="1"/>
  <c r="F196" i="34"/>
  <c r="G196" i="34" s="1"/>
  <c r="I196" i="34" s="1"/>
  <c r="F194" i="34"/>
  <c r="G194" i="34" s="1"/>
  <c r="I194" i="34" s="1"/>
  <c r="F192" i="34"/>
  <c r="G192" i="34" s="1"/>
  <c r="I192" i="34" s="1"/>
  <c r="F191" i="34"/>
  <c r="G191" i="34" s="1"/>
  <c r="I191" i="34" s="1"/>
  <c r="F190" i="34"/>
  <c r="G190" i="34" s="1"/>
  <c r="I190" i="34" s="1"/>
  <c r="F188" i="34"/>
  <c r="G188" i="34" s="1"/>
  <c r="I188" i="34" s="1"/>
  <c r="F186" i="34"/>
  <c r="G186" i="34" s="1"/>
  <c r="I186" i="34" s="1"/>
  <c r="F184" i="34"/>
  <c r="G184" i="34" s="1"/>
  <c r="I184" i="34" s="1"/>
  <c r="F182" i="34"/>
  <c r="G182" i="34" s="1"/>
  <c r="I182" i="34" s="1"/>
  <c r="F180" i="34"/>
  <c r="G180" i="34" s="1"/>
  <c r="I180" i="34" s="1"/>
  <c r="F179" i="34"/>
  <c r="G179" i="34" s="1"/>
  <c r="I179" i="34" s="1"/>
  <c r="F177" i="34"/>
  <c r="G177" i="34" s="1"/>
  <c r="I177" i="34" s="1"/>
  <c r="F175" i="34"/>
  <c r="G175" i="34" s="1"/>
  <c r="I175" i="34" s="1"/>
  <c r="F171" i="34"/>
  <c r="G171" i="34" s="1"/>
  <c r="I171" i="34" s="1"/>
  <c r="F169" i="34"/>
  <c r="G169" i="34" s="1"/>
  <c r="I169" i="34" s="1"/>
  <c r="F168" i="34"/>
  <c r="G168" i="34" s="1"/>
  <c r="I168" i="34" s="1"/>
  <c r="F166" i="34"/>
  <c r="G166" i="34" s="1"/>
  <c r="I166" i="34" s="1"/>
  <c r="F165" i="34"/>
  <c r="G165" i="34" s="1"/>
  <c r="I165" i="34" s="1"/>
  <c r="F164" i="34"/>
  <c r="G164" i="34" s="1"/>
  <c r="I164" i="34" s="1"/>
  <c r="F163" i="34"/>
  <c r="G163" i="34" s="1"/>
  <c r="I163" i="34" s="1"/>
  <c r="F162" i="34"/>
  <c r="G162" i="34" s="1"/>
  <c r="I162" i="34" s="1"/>
  <c r="F161" i="34"/>
  <c r="G161" i="34" s="1"/>
  <c r="I161" i="34" s="1"/>
  <c r="F160" i="34"/>
  <c r="G160" i="34" s="1"/>
  <c r="I160" i="34" s="1"/>
  <c r="F159" i="34"/>
  <c r="G159" i="34" s="1"/>
  <c r="I159" i="34" s="1"/>
  <c r="F158" i="34"/>
  <c r="G158" i="34" s="1"/>
  <c r="I158" i="34" s="1"/>
  <c r="F156" i="34"/>
  <c r="G156" i="34" s="1"/>
  <c r="I156" i="34" s="1"/>
  <c r="F155" i="34"/>
  <c r="G155" i="34" s="1"/>
  <c r="I155" i="34" s="1"/>
  <c r="F154" i="34"/>
  <c r="G154" i="34" s="1"/>
  <c r="I154" i="34" s="1"/>
  <c r="F153" i="34"/>
  <c r="G153" i="34" s="1"/>
  <c r="I153" i="34" s="1"/>
  <c r="F152" i="34"/>
  <c r="G152" i="34" s="1"/>
  <c r="I152" i="34" s="1"/>
  <c r="F151" i="34"/>
  <c r="G151" i="34" s="1"/>
  <c r="I151" i="34" s="1"/>
  <c r="F150" i="34"/>
  <c r="G150" i="34" s="1"/>
  <c r="I150" i="34" s="1"/>
  <c r="F149" i="34"/>
  <c r="G149" i="34" s="1"/>
  <c r="I149" i="34" s="1"/>
  <c r="F148" i="34"/>
  <c r="G148" i="34" s="1"/>
  <c r="I148" i="34" s="1"/>
  <c r="F147" i="34"/>
  <c r="G147" i="34" s="1"/>
  <c r="I147" i="34" s="1"/>
  <c r="F146" i="34"/>
  <c r="G146" i="34" s="1"/>
  <c r="I146" i="34" s="1"/>
  <c r="F145" i="34"/>
  <c r="G145" i="34" s="1"/>
  <c r="I145" i="34" s="1"/>
  <c r="F144" i="34"/>
  <c r="G144" i="34" s="1"/>
  <c r="I144" i="34" s="1"/>
  <c r="F143" i="34"/>
  <c r="G143" i="34" s="1"/>
  <c r="I143" i="34" s="1"/>
  <c r="F142" i="34"/>
  <c r="G142" i="34" s="1"/>
  <c r="I142" i="34" s="1"/>
  <c r="F140" i="34"/>
  <c r="G140" i="34" s="1"/>
  <c r="I140" i="34" s="1"/>
  <c r="F139" i="34"/>
  <c r="G139" i="34" s="1"/>
  <c r="I139" i="34" s="1"/>
  <c r="F138" i="34"/>
  <c r="G138" i="34" s="1"/>
  <c r="I138" i="34" s="1"/>
  <c r="F136" i="34"/>
  <c r="G136" i="34" s="1"/>
  <c r="I136" i="34" s="1"/>
  <c r="F134" i="34"/>
  <c r="G134" i="34" s="1"/>
  <c r="I134" i="34" s="1"/>
  <c r="F133" i="34"/>
  <c r="G133" i="34" s="1"/>
  <c r="I133" i="34" s="1"/>
  <c r="F131" i="34"/>
  <c r="G131" i="34" s="1"/>
  <c r="I131" i="34" s="1"/>
  <c r="F130" i="34"/>
  <c r="G130" i="34" s="1"/>
  <c r="I130" i="34" s="1"/>
  <c r="F129" i="34"/>
  <c r="G129" i="34" s="1"/>
  <c r="I129" i="34" s="1"/>
  <c r="F128" i="34"/>
  <c r="G128" i="34" s="1"/>
  <c r="I128" i="34" s="1"/>
  <c r="F127" i="34"/>
  <c r="G127" i="34" s="1"/>
  <c r="I127" i="34" s="1"/>
  <c r="F126" i="34"/>
  <c r="G126" i="34" s="1"/>
  <c r="I126" i="34" s="1"/>
  <c r="F124" i="34"/>
  <c r="G124" i="34" s="1"/>
  <c r="I124" i="34" s="1"/>
  <c r="F123" i="34"/>
  <c r="G123" i="34" s="1"/>
  <c r="I123" i="34" s="1"/>
  <c r="F122" i="34"/>
  <c r="G122" i="34" s="1"/>
  <c r="I122" i="34" s="1"/>
  <c r="F121" i="34"/>
  <c r="G121" i="34" s="1"/>
  <c r="I121" i="34" s="1"/>
  <c r="F120" i="34"/>
  <c r="G120" i="34" s="1"/>
  <c r="I120" i="34" s="1"/>
  <c r="F119" i="34"/>
  <c r="G119" i="34" s="1"/>
  <c r="I119" i="34" s="1"/>
  <c r="F118" i="34"/>
  <c r="G118" i="34" s="1"/>
  <c r="I118" i="34" s="1"/>
  <c r="F117" i="34"/>
  <c r="G117" i="34" s="1"/>
  <c r="I117" i="34" s="1"/>
  <c r="F115" i="34"/>
  <c r="G115" i="34" s="1"/>
  <c r="I115" i="34" s="1"/>
  <c r="F114" i="34"/>
  <c r="G114" i="34" s="1"/>
  <c r="I114" i="34" s="1"/>
  <c r="F113" i="34"/>
  <c r="G113" i="34" s="1"/>
  <c r="I113" i="34" s="1"/>
  <c r="F112" i="34"/>
  <c r="G112" i="34" s="1"/>
  <c r="I112" i="34" s="1"/>
  <c r="F111" i="34"/>
  <c r="G111" i="34" s="1"/>
  <c r="I111" i="34" s="1"/>
  <c r="F110" i="34"/>
  <c r="G110" i="34" s="1"/>
  <c r="I110" i="34" s="1"/>
  <c r="F109" i="34"/>
  <c r="G109" i="34" s="1"/>
  <c r="I109" i="34" s="1"/>
  <c r="F107" i="34"/>
  <c r="G107" i="34" s="1"/>
  <c r="I107" i="34" s="1"/>
  <c r="F105" i="34"/>
  <c r="G105" i="34" s="1"/>
  <c r="I105" i="34" s="1"/>
  <c r="F104" i="34"/>
  <c r="G104" i="34" s="1"/>
  <c r="I104" i="34" s="1"/>
  <c r="F103" i="34"/>
  <c r="G103" i="34" s="1"/>
  <c r="I103" i="34" s="1"/>
  <c r="F102" i="34"/>
  <c r="G102" i="34" s="1"/>
  <c r="I102" i="34" s="1"/>
  <c r="F101" i="34"/>
  <c r="G101" i="34" s="1"/>
  <c r="I101" i="34" s="1"/>
  <c r="F99" i="34"/>
  <c r="G99" i="34" s="1"/>
  <c r="I99" i="34" s="1"/>
  <c r="F98" i="34"/>
  <c r="G98" i="34" s="1"/>
  <c r="I98" i="34" s="1"/>
  <c r="F97" i="34"/>
  <c r="G97" i="34" s="1"/>
  <c r="I97" i="34" s="1"/>
  <c r="F96" i="34"/>
  <c r="G96" i="34" s="1"/>
  <c r="I96" i="34" s="1"/>
  <c r="F94" i="34"/>
  <c r="G94" i="34" s="1"/>
  <c r="I94" i="34" s="1"/>
  <c r="F93" i="34"/>
  <c r="G93" i="34" s="1"/>
  <c r="I93" i="34" s="1"/>
  <c r="F92" i="34"/>
  <c r="G92" i="34" s="1"/>
  <c r="I92" i="34" s="1"/>
  <c r="F90" i="34"/>
  <c r="G90" i="34" s="1"/>
  <c r="I90" i="34" s="1"/>
  <c r="F88" i="34"/>
  <c r="G88" i="34" s="1"/>
  <c r="I88" i="34" s="1"/>
  <c r="F87" i="34"/>
  <c r="G87" i="34" s="1"/>
  <c r="I87" i="34" s="1"/>
  <c r="F86" i="34"/>
  <c r="G86" i="34" s="1"/>
  <c r="I86" i="34" s="1"/>
  <c r="F85" i="34"/>
  <c r="G85" i="34" s="1"/>
  <c r="I85" i="34" s="1"/>
  <c r="F84" i="34"/>
  <c r="G84" i="34" s="1"/>
  <c r="I84" i="34" s="1"/>
  <c r="F83" i="34"/>
  <c r="G83" i="34" s="1"/>
  <c r="I83" i="34" s="1"/>
  <c r="F81" i="34"/>
  <c r="G81" i="34" s="1"/>
  <c r="I81" i="34" s="1"/>
  <c r="F79" i="34"/>
  <c r="G79" i="34" s="1"/>
  <c r="I79" i="34" s="1"/>
  <c r="F78" i="34"/>
  <c r="G78" i="34" s="1"/>
  <c r="I78" i="34" s="1"/>
  <c r="F77" i="34"/>
  <c r="G77" i="34" s="1"/>
  <c r="I77" i="34" s="1"/>
  <c r="F75" i="34"/>
  <c r="G75" i="34" s="1"/>
  <c r="I75" i="34" s="1"/>
  <c r="F73" i="34"/>
  <c r="G73" i="34" s="1"/>
  <c r="I73" i="34" s="1"/>
  <c r="F72" i="34"/>
  <c r="G72" i="34" s="1"/>
  <c r="I72" i="34" s="1"/>
  <c r="F71" i="34"/>
  <c r="G71" i="34" s="1"/>
  <c r="I71" i="34" s="1"/>
  <c r="F70" i="34"/>
  <c r="G70" i="34" s="1"/>
  <c r="I70" i="34" s="1"/>
  <c r="F69" i="34"/>
  <c r="G69" i="34" s="1"/>
  <c r="I69" i="34" s="1"/>
  <c r="F68" i="34"/>
  <c r="G68" i="34" s="1"/>
  <c r="I68" i="34" s="1"/>
  <c r="F67" i="34"/>
  <c r="G67" i="34" s="1"/>
  <c r="I67" i="34" s="1"/>
  <c r="F66" i="34"/>
  <c r="G66" i="34" s="1"/>
  <c r="I66" i="34" s="1"/>
  <c r="F65" i="34"/>
  <c r="G65" i="34" s="1"/>
  <c r="I65" i="34" s="1"/>
  <c r="F64" i="34"/>
  <c r="G64" i="34" s="1"/>
  <c r="I64" i="34" s="1"/>
  <c r="F63" i="34"/>
  <c r="G63" i="34" s="1"/>
  <c r="I63" i="34" s="1"/>
  <c r="F61" i="34"/>
  <c r="G61" i="34" s="1"/>
  <c r="I61" i="34" s="1"/>
  <c r="F60" i="34"/>
  <c r="G60" i="34" s="1"/>
  <c r="I60" i="34" s="1"/>
  <c r="F59" i="34"/>
  <c r="G59" i="34" s="1"/>
  <c r="I59" i="34" s="1"/>
  <c r="F58" i="34"/>
  <c r="G58" i="34" s="1"/>
  <c r="I58" i="34" s="1"/>
  <c r="F56" i="34"/>
  <c r="G56" i="34" s="1"/>
  <c r="I56" i="34" s="1"/>
  <c r="F54" i="34"/>
  <c r="G54" i="34" s="1"/>
  <c r="I54" i="34" s="1"/>
  <c r="F53" i="34"/>
  <c r="G53" i="34" s="1"/>
  <c r="I53" i="34" s="1"/>
  <c r="F52" i="34"/>
  <c r="G52" i="34" s="1"/>
  <c r="I52" i="34" s="1"/>
  <c r="F51" i="34"/>
  <c r="G51" i="34" s="1"/>
  <c r="I51" i="34" s="1"/>
  <c r="F50" i="34"/>
  <c r="G50" i="34" s="1"/>
  <c r="I50" i="34" s="1"/>
  <c r="F48" i="34"/>
  <c r="G48" i="34" s="1"/>
  <c r="I48" i="34" s="1"/>
  <c r="F46" i="34"/>
  <c r="G46" i="34" s="1"/>
  <c r="I46" i="34" s="1"/>
  <c r="F45" i="34"/>
  <c r="G45" i="34" s="1"/>
  <c r="I45" i="34" s="1"/>
  <c r="F44" i="34"/>
  <c r="G44" i="34" s="1"/>
  <c r="I44" i="34" s="1"/>
  <c r="F43" i="34"/>
  <c r="G43" i="34" s="1"/>
  <c r="I43" i="34" s="1"/>
  <c r="F42" i="34"/>
  <c r="G42" i="34" s="1"/>
  <c r="I42" i="34" s="1"/>
  <c r="F41" i="34"/>
  <c r="G41" i="34" s="1"/>
  <c r="I41" i="34" s="1"/>
  <c r="F40" i="34"/>
  <c r="G40" i="34" s="1"/>
  <c r="I40" i="34" s="1"/>
  <c r="F39" i="34"/>
  <c r="G39" i="34" s="1"/>
  <c r="I39" i="34" s="1"/>
  <c r="F38" i="34"/>
  <c r="G38" i="34" s="1"/>
  <c r="I38" i="34" s="1"/>
  <c r="F37" i="34"/>
  <c r="G37" i="34" s="1"/>
  <c r="I37" i="34" s="1"/>
  <c r="F36" i="34"/>
  <c r="G36" i="34" s="1"/>
  <c r="I36" i="34" s="1"/>
  <c r="F35" i="34"/>
  <c r="G35" i="34" s="1"/>
  <c r="I35" i="34" s="1"/>
  <c r="F34" i="34"/>
  <c r="G34" i="34" s="1"/>
  <c r="I34" i="34" s="1"/>
  <c r="F33" i="34"/>
  <c r="G33" i="34" s="1"/>
  <c r="I33" i="34" s="1"/>
  <c r="F32" i="34"/>
  <c r="G32" i="34" s="1"/>
  <c r="I32" i="34" s="1"/>
  <c r="F30" i="34"/>
  <c r="G30" i="34" s="1"/>
  <c r="I30" i="34" s="1"/>
  <c r="F28" i="34"/>
  <c r="G28" i="34" s="1"/>
  <c r="I28" i="34" s="1"/>
  <c r="F26" i="34"/>
  <c r="G26" i="34" s="1"/>
  <c r="I26" i="34" s="1"/>
  <c r="F25" i="34"/>
  <c r="G25" i="34" s="1"/>
  <c r="I25" i="34" s="1"/>
  <c r="F24" i="34"/>
  <c r="G24" i="34" s="1"/>
  <c r="I24" i="34" s="1"/>
  <c r="F23" i="34"/>
  <c r="G23" i="34" s="1"/>
  <c r="I23" i="34" s="1"/>
  <c r="F22" i="34"/>
  <c r="G22" i="34" s="1"/>
  <c r="I22" i="34" s="1"/>
  <c r="F21" i="34"/>
  <c r="G21" i="34" s="1"/>
  <c r="I21" i="34" s="1"/>
  <c r="F20" i="34"/>
  <c r="G20" i="34" s="1"/>
  <c r="I20" i="34" s="1"/>
  <c r="F19" i="34"/>
  <c r="G19" i="34" s="1"/>
  <c r="I19" i="34" s="1"/>
  <c r="F17" i="34"/>
  <c r="G17" i="34" s="1"/>
  <c r="I17" i="34" s="1"/>
  <c r="F16" i="34"/>
  <c r="G16" i="34" s="1"/>
  <c r="I16" i="34" s="1"/>
  <c r="F15" i="34"/>
  <c r="G15" i="34" s="1"/>
  <c r="I15" i="34" s="1"/>
  <c r="F13" i="34"/>
  <c r="G13" i="34" s="1"/>
  <c r="I13" i="34" s="1"/>
  <c r="F12" i="34"/>
  <c r="G12" i="34" s="1"/>
  <c r="I12" i="34" s="1"/>
  <c r="D8" i="35"/>
  <c r="F238" i="35"/>
  <c r="G238" i="35" s="1"/>
  <c r="I238" i="35" s="1"/>
  <c r="F236" i="35"/>
  <c r="G236" i="35" s="1"/>
  <c r="I236" i="35" s="1"/>
  <c r="F234" i="35"/>
  <c r="G234" i="35" s="1"/>
  <c r="I234" i="35" s="1"/>
  <c r="F232" i="35"/>
  <c r="G232" i="35" s="1"/>
  <c r="I232" i="35" s="1"/>
  <c r="F230" i="35"/>
  <c r="G230" i="35" s="1"/>
  <c r="I230" i="35" s="1"/>
  <c r="F228" i="35"/>
  <c r="G228" i="35" s="1"/>
  <c r="I228" i="35" s="1"/>
  <c r="F226" i="35"/>
  <c r="G226" i="35" s="1"/>
  <c r="I226" i="35" s="1"/>
  <c r="F224" i="35"/>
  <c r="G224" i="35" s="1"/>
  <c r="I224" i="35" s="1"/>
  <c r="F222" i="35"/>
  <c r="G222" i="35" s="1"/>
  <c r="I222" i="35" s="1"/>
  <c r="F220" i="35"/>
  <c r="G220" i="35" s="1"/>
  <c r="I220" i="35" s="1"/>
  <c r="F216" i="35"/>
  <c r="G216" i="35" s="1"/>
  <c r="I216" i="35" s="1"/>
  <c r="F214" i="35"/>
  <c r="G214" i="35" s="1"/>
  <c r="I214" i="35" s="1"/>
  <c r="F212" i="35"/>
  <c r="G212" i="35" s="1"/>
  <c r="I212" i="35" s="1"/>
  <c r="F210" i="35"/>
  <c r="G210" i="35" s="1"/>
  <c r="I210" i="35" s="1"/>
  <c r="F208" i="35"/>
  <c r="G208" i="35" s="1"/>
  <c r="I208" i="35" s="1"/>
  <c r="F206" i="35"/>
  <c r="G206" i="35" s="1"/>
  <c r="I206" i="35" s="1"/>
  <c r="F205" i="35"/>
  <c r="G205" i="35" s="1"/>
  <c r="I205" i="35" s="1"/>
  <c r="F203" i="35"/>
  <c r="G203" i="35" s="1"/>
  <c r="I203" i="35" s="1"/>
  <c r="F201" i="35"/>
  <c r="G201" i="35" s="1"/>
  <c r="I201" i="35" s="1"/>
  <c r="F199" i="35"/>
  <c r="G199" i="35" s="1"/>
  <c r="I199" i="35" s="1"/>
  <c r="F197" i="35"/>
  <c r="G197" i="35" s="1"/>
  <c r="I197" i="35" s="1"/>
  <c r="F195" i="35"/>
  <c r="G195" i="35" s="1"/>
  <c r="I195" i="35" s="1"/>
  <c r="F193" i="35"/>
  <c r="G193" i="35" s="1"/>
  <c r="I193" i="35" s="1"/>
  <c r="F191" i="35"/>
  <c r="G191" i="35" s="1"/>
  <c r="I191" i="35" s="1"/>
  <c r="F189" i="35"/>
  <c r="G189" i="35" s="1"/>
  <c r="I189" i="35" s="1"/>
  <c r="F187" i="35"/>
  <c r="G187" i="35" s="1"/>
  <c r="I187" i="35" s="1"/>
  <c r="F185" i="35"/>
  <c r="G185" i="35" s="1"/>
  <c r="I185" i="35" s="1"/>
  <c r="F181" i="35"/>
  <c r="G181" i="35" s="1"/>
  <c r="I181" i="35" s="1"/>
  <c r="F179" i="35"/>
  <c r="G179" i="35" s="1"/>
  <c r="I179" i="35" s="1"/>
  <c r="F178" i="35"/>
  <c r="G178" i="35" s="1"/>
  <c r="I178" i="35" s="1"/>
  <c r="F176" i="35"/>
  <c r="G176" i="35" s="1"/>
  <c r="I176" i="35" s="1"/>
  <c r="F175" i="35"/>
  <c r="G175" i="35" s="1"/>
  <c r="I175" i="35" s="1"/>
  <c r="F174" i="35"/>
  <c r="G174" i="35" s="1"/>
  <c r="I174" i="35" s="1"/>
  <c r="F173" i="35"/>
  <c r="G173" i="35" s="1"/>
  <c r="I173" i="35" s="1"/>
  <c r="F171" i="35"/>
  <c r="G171" i="35" s="1"/>
  <c r="I171" i="35" s="1"/>
  <c r="F170" i="35"/>
  <c r="G170" i="35" s="1"/>
  <c r="I170" i="35" s="1"/>
  <c r="F169" i="35"/>
  <c r="G169" i="35" s="1"/>
  <c r="I169" i="35" s="1"/>
  <c r="F168" i="35"/>
  <c r="G168" i="35" s="1"/>
  <c r="I168" i="35" s="1"/>
  <c r="F167" i="35"/>
  <c r="G167" i="35" s="1"/>
  <c r="I167" i="35" s="1"/>
  <c r="F165" i="35"/>
  <c r="G165" i="35" s="1"/>
  <c r="I165" i="35" s="1"/>
  <c r="F163" i="35"/>
  <c r="G163" i="35" s="1"/>
  <c r="I163" i="35" s="1"/>
  <c r="F162" i="35"/>
  <c r="G162" i="35" s="1"/>
  <c r="I162" i="35" s="1"/>
  <c r="F161" i="35"/>
  <c r="G161" i="35" s="1"/>
  <c r="I161" i="35" s="1"/>
  <c r="F159" i="35"/>
  <c r="G159" i="35" s="1"/>
  <c r="I159" i="35" s="1"/>
  <c r="F157" i="35"/>
  <c r="G157" i="35" s="1"/>
  <c r="I157" i="35" s="1"/>
  <c r="F155" i="35"/>
  <c r="G155" i="35" s="1"/>
  <c r="I155" i="35" s="1"/>
  <c r="F153" i="35"/>
  <c r="G153" i="35" s="1"/>
  <c r="I153" i="35" s="1"/>
  <c r="F152" i="35"/>
  <c r="G152" i="35" s="1"/>
  <c r="I152" i="35" s="1"/>
  <c r="F151" i="35"/>
  <c r="G151" i="35" s="1"/>
  <c r="I151" i="35" s="1"/>
  <c r="F149" i="35"/>
  <c r="G149" i="35" s="1"/>
  <c r="I149" i="35" s="1"/>
  <c r="F147" i="35"/>
  <c r="G147" i="35" s="1"/>
  <c r="I147" i="35" s="1"/>
  <c r="F146" i="35"/>
  <c r="G146" i="35" s="1"/>
  <c r="I146" i="35" s="1"/>
  <c r="F145" i="35"/>
  <c r="G145" i="35" s="1"/>
  <c r="I145" i="35" s="1"/>
  <c r="F143" i="35"/>
  <c r="G143" i="35" s="1"/>
  <c r="I143" i="35" s="1"/>
  <c r="F142" i="35"/>
  <c r="G142" i="35" s="1"/>
  <c r="I142" i="35" s="1"/>
  <c r="F141" i="35"/>
  <c r="G141" i="35" s="1"/>
  <c r="I141" i="35" s="1"/>
  <c r="F139" i="35"/>
  <c r="G139" i="35" s="1"/>
  <c r="I139" i="35" s="1"/>
  <c r="F138" i="35"/>
  <c r="G138" i="35" s="1"/>
  <c r="I138" i="35" s="1"/>
  <c r="F136" i="35"/>
  <c r="G136" i="35" s="1"/>
  <c r="I136" i="35" s="1"/>
  <c r="F135" i="35"/>
  <c r="G135" i="35" s="1"/>
  <c r="I135" i="35" s="1"/>
  <c r="F133" i="35"/>
  <c r="G133" i="35" s="1"/>
  <c r="I133" i="35" s="1"/>
  <c r="F132" i="35"/>
  <c r="G132" i="35" s="1"/>
  <c r="I132" i="35" s="1"/>
  <c r="F131" i="35"/>
  <c r="G131" i="35" s="1"/>
  <c r="I131" i="35" s="1"/>
  <c r="F130" i="35"/>
  <c r="G130" i="35" s="1"/>
  <c r="I130" i="35" s="1"/>
  <c r="F128" i="35"/>
  <c r="G128" i="35" s="1"/>
  <c r="I128" i="35" s="1"/>
  <c r="F127" i="35"/>
  <c r="G127" i="35" s="1"/>
  <c r="I127" i="35" s="1"/>
  <c r="F126" i="35"/>
  <c r="G126" i="35" s="1"/>
  <c r="I126" i="35" s="1"/>
  <c r="F124" i="35"/>
  <c r="G124" i="35" s="1"/>
  <c r="I124" i="35" s="1"/>
  <c r="F122" i="35"/>
  <c r="G122" i="35" s="1"/>
  <c r="I122" i="35" s="1"/>
  <c r="F120" i="35"/>
  <c r="G120" i="35" s="1"/>
  <c r="I120" i="35" s="1"/>
  <c r="F119" i="35"/>
  <c r="G119" i="35" s="1"/>
  <c r="I119" i="35" s="1"/>
  <c r="F118" i="35"/>
  <c r="G118" i="35" s="1"/>
  <c r="I118" i="35" s="1"/>
  <c r="F116" i="35"/>
  <c r="G116" i="35" s="1"/>
  <c r="I116" i="35" s="1"/>
  <c r="F115" i="35"/>
  <c r="G115" i="35" s="1"/>
  <c r="I115" i="35" s="1"/>
  <c r="F113" i="35"/>
  <c r="G113" i="35" s="1"/>
  <c r="I113" i="35" s="1"/>
  <c r="F112" i="35"/>
  <c r="G112" i="35" s="1"/>
  <c r="I112" i="35" s="1"/>
  <c r="F110" i="35"/>
  <c r="G110" i="35" s="1"/>
  <c r="I110" i="35" s="1"/>
  <c r="F109" i="35"/>
  <c r="G109" i="35" s="1"/>
  <c r="I109" i="35" s="1"/>
  <c r="F108" i="35"/>
  <c r="G108" i="35" s="1"/>
  <c r="I108" i="35" s="1"/>
  <c r="F107" i="35"/>
  <c r="G107" i="35" s="1"/>
  <c r="I107" i="35" s="1"/>
  <c r="F106" i="35"/>
  <c r="G106" i="35" s="1"/>
  <c r="I106" i="35" s="1"/>
  <c r="F104" i="35"/>
  <c r="G104" i="35" s="1"/>
  <c r="I104" i="35" s="1"/>
  <c r="F102" i="35"/>
  <c r="G102" i="35" s="1"/>
  <c r="I102" i="35" s="1"/>
  <c r="F98" i="35"/>
  <c r="G98" i="35" s="1"/>
  <c r="I98" i="35" s="1"/>
  <c r="F96" i="35"/>
  <c r="G96" i="35" s="1"/>
  <c r="I96" i="35" s="1"/>
  <c r="F95" i="35"/>
  <c r="G95" i="35" s="1"/>
  <c r="I95" i="35" s="1"/>
  <c r="F93" i="35"/>
  <c r="G93" i="35" s="1"/>
  <c r="I93" i="35" s="1"/>
  <c r="F92" i="35"/>
  <c r="G92" i="35" s="1"/>
  <c r="I92" i="35" s="1"/>
  <c r="F90" i="35"/>
  <c r="G90" i="35" s="1"/>
  <c r="I90" i="35" s="1"/>
  <c r="F88" i="35"/>
  <c r="G88" i="35" s="1"/>
  <c r="I88" i="35" s="1"/>
  <c r="F86" i="35"/>
  <c r="G86" i="35" s="1"/>
  <c r="I86" i="35" s="1"/>
  <c r="F84" i="35"/>
  <c r="G84" i="35" s="1"/>
  <c r="I84" i="35" s="1"/>
  <c r="F82" i="35"/>
  <c r="G82" i="35" s="1"/>
  <c r="I82" i="35" s="1"/>
  <c r="F80" i="35"/>
  <c r="G80" i="35" s="1"/>
  <c r="I80" i="35" s="1"/>
  <c r="F78" i="35"/>
  <c r="G78" i="35" s="1"/>
  <c r="I78" i="35" s="1"/>
  <c r="F77" i="35"/>
  <c r="G77" i="35" s="1"/>
  <c r="I77" i="35" s="1"/>
  <c r="F75" i="35"/>
  <c r="G75" i="35" s="1"/>
  <c r="I75" i="35" s="1"/>
  <c r="F71" i="35"/>
  <c r="G71" i="35" s="1"/>
  <c r="I71" i="35" s="1"/>
  <c r="F69" i="35"/>
  <c r="G69" i="35" s="1"/>
  <c r="I69" i="35" s="1"/>
  <c r="F68" i="35"/>
  <c r="G68" i="35" s="1"/>
  <c r="I68" i="35" s="1"/>
  <c r="F66" i="35"/>
  <c r="G66" i="35" s="1"/>
  <c r="I66" i="35" s="1"/>
  <c r="F64" i="35"/>
  <c r="G64" i="35" s="1"/>
  <c r="I64" i="35" s="1"/>
  <c r="F63" i="35"/>
  <c r="G63" i="35" s="1"/>
  <c r="I63" i="35" s="1"/>
  <c r="F61" i="35"/>
  <c r="G61" i="35" s="1"/>
  <c r="I61" i="35" s="1"/>
  <c r="F60" i="35"/>
  <c r="G60" i="35" s="1"/>
  <c r="I60" i="35" s="1"/>
  <c r="F59" i="35"/>
  <c r="G59" i="35" s="1"/>
  <c r="I59" i="35" s="1"/>
  <c r="F58" i="35"/>
  <c r="G58" i="35" s="1"/>
  <c r="I58" i="35" s="1"/>
  <c r="F57" i="35"/>
  <c r="G57" i="35" s="1"/>
  <c r="I57" i="35" s="1"/>
  <c r="F55" i="35"/>
  <c r="G55" i="35" s="1"/>
  <c r="I55" i="35" s="1"/>
  <c r="F53" i="35"/>
  <c r="G53" i="35" s="1"/>
  <c r="I53" i="35" s="1"/>
  <c r="F52" i="35"/>
  <c r="G52" i="35" s="1"/>
  <c r="I52" i="35" s="1"/>
  <c r="F50" i="35"/>
  <c r="G50" i="35" s="1"/>
  <c r="I50" i="35" s="1"/>
  <c r="F49" i="35"/>
  <c r="G49" i="35" s="1"/>
  <c r="I49" i="35" s="1"/>
  <c r="F47" i="35"/>
  <c r="G47" i="35" s="1"/>
  <c r="I47" i="35" s="1"/>
  <c r="F45" i="35"/>
  <c r="G45" i="35" s="1"/>
  <c r="I45" i="35" s="1"/>
  <c r="F43" i="35"/>
  <c r="G43" i="35" s="1"/>
  <c r="I43" i="35" s="1"/>
  <c r="F41" i="35"/>
  <c r="G41" i="35" s="1"/>
  <c r="I41" i="35" s="1"/>
  <c r="F40" i="35"/>
  <c r="G40" i="35" s="1"/>
  <c r="I40" i="35" s="1"/>
  <c r="F38" i="35"/>
  <c r="G38" i="35" s="1"/>
  <c r="I38" i="35" s="1"/>
  <c r="F36" i="35"/>
  <c r="G36" i="35" s="1"/>
  <c r="I36" i="35" s="1"/>
  <c r="F34" i="35"/>
  <c r="G34" i="35" s="1"/>
  <c r="I34" i="35" s="1"/>
  <c r="F32" i="35"/>
  <c r="G32" i="35" s="1"/>
  <c r="I32" i="35" s="1"/>
  <c r="F31" i="35"/>
  <c r="G31" i="35" s="1"/>
  <c r="I31" i="35" s="1"/>
  <c r="F29" i="35"/>
  <c r="G29" i="35" s="1"/>
  <c r="I29" i="35" s="1"/>
  <c r="F28" i="35"/>
  <c r="G28" i="35" s="1"/>
  <c r="I28" i="35" s="1"/>
  <c r="F27" i="35"/>
  <c r="G27" i="35" s="1"/>
  <c r="I27" i="35" s="1"/>
  <c r="F26" i="35"/>
  <c r="G26" i="35" s="1"/>
  <c r="I26" i="35" s="1"/>
  <c r="F24" i="35"/>
  <c r="G24" i="35" s="1"/>
  <c r="I24" i="35" s="1"/>
  <c r="F23" i="35"/>
  <c r="G23" i="35" s="1"/>
  <c r="I23" i="35" s="1"/>
  <c r="F22" i="35"/>
  <c r="G22" i="35" s="1"/>
  <c r="I22" i="35" s="1"/>
  <c r="F21" i="35"/>
  <c r="G21" i="35" s="1"/>
  <c r="I21" i="35" s="1"/>
  <c r="F19" i="35"/>
  <c r="G19" i="35" s="1"/>
  <c r="I19" i="35" s="1"/>
  <c r="F17" i="35"/>
  <c r="G17" i="35" s="1"/>
  <c r="I17" i="35" s="1"/>
  <c r="F15" i="35"/>
  <c r="G15" i="35" s="1"/>
  <c r="I15" i="35" s="1"/>
  <c r="F13" i="35"/>
  <c r="G13" i="35" s="1"/>
  <c r="I13" i="35" s="1"/>
  <c r="D8" i="36"/>
  <c r="F387" i="36"/>
  <c r="G387" i="36" s="1"/>
  <c r="I387" i="36" s="1"/>
  <c r="F385" i="36"/>
  <c r="G385" i="36" s="1"/>
  <c r="I385" i="36" s="1"/>
  <c r="F383" i="36"/>
  <c r="G383" i="36" s="1"/>
  <c r="I383" i="36" s="1"/>
  <c r="F381" i="36"/>
  <c r="G381" i="36" s="1"/>
  <c r="I381" i="36" s="1"/>
  <c r="F379" i="36"/>
  <c r="G379" i="36" s="1"/>
  <c r="I379" i="36" s="1"/>
  <c r="F377" i="36"/>
  <c r="G377" i="36" s="1"/>
  <c r="I377" i="36" s="1"/>
  <c r="F375" i="36"/>
  <c r="G375" i="36" s="1"/>
  <c r="I375" i="36" s="1"/>
  <c r="F373" i="36"/>
  <c r="G373" i="36" s="1"/>
  <c r="I373" i="36" s="1"/>
  <c r="F369" i="36"/>
  <c r="G369" i="36" s="1"/>
  <c r="I369" i="36" s="1"/>
  <c r="F367" i="36"/>
  <c r="G367" i="36" s="1"/>
  <c r="I367" i="36" s="1"/>
  <c r="F366" i="36"/>
  <c r="G366" i="36" s="1"/>
  <c r="I366" i="36" s="1"/>
  <c r="F365" i="36"/>
  <c r="G365" i="36" s="1"/>
  <c r="I365" i="36" s="1"/>
  <c r="F363" i="36"/>
  <c r="G363" i="36" s="1"/>
  <c r="I363" i="36" s="1"/>
  <c r="F362" i="36"/>
  <c r="G362" i="36" s="1"/>
  <c r="I362" i="36" s="1"/>
  <c r="F361" i="36"/>
  <c r="G361" i="36" s="1"/>
  <c r="I361" i="36" s="1"/>
  <c r="F360" i="36"/>
  <c r="G360" i="36" s="1"/>
  <c r="I360" i="36" s="1"/>
  <c r="F359" i="36"/>
  <c r="G359" i="36" s="1"/>
  <c r="I359" i="36" s="1"/>
  <c r="F357" i="36"/>
  <c r="G357" i="36" s="1"/>
  <c r="I357" i="36" s="1"/>
  <c r="F356" i="36"/>
  <c r="G356" i="36" s="1"/>
  <c r="I356" i="36" s="1"/>
  <c r="F354" i="36"/>
  <c r="G354" i="36" s="1"/>
  <c r="I354" i="36" s="1"/>
  <c r="F353" i="36"/>
  <c r="G353" i="36" s="1"/>
  <c r="I353" i="36" s="1"/>
  <c r="F351" i="36"/>
  <c r="G351" i="36" s="1"/>
  <c r="I351" i="36" s="1"/>
  <c r="F349" i="36"/>
  <c r="G349" i="36" s="1"/>
  <c r="I349" i="36" s="1"/>
  <c r="F347" i="36"/>
  <c r="G347" i="36" s="1"/>
  <c r="I347" i="36" s="1"/>
  <c r="F346" i="36"/>
  <c r="G346" i="36" s="1"/>
  <c r="I346" i="36" s="1"/>
  <c r="F344" i="36"/>
  <c r="G344" i="36" s="1"/>
  <c r="I344" i="36" s="1"/>
  <c r="F343" i="36"/>
  <c r="G343" i="36" s="1"/>
  <c r="I343" i="36" s="1"/>
  <c r="F341" i="36"/>
  <c r="G341" i="36" s="1"/>
  <c r="I341" i="36" s="1"/>
  <c r="F339" i="36"/>
  <c r="G339" i="36" s="1"/>
  <c r="I339" i="36" s="1"/>
  <c r="F338" i="36"/>
  <c r="G338" i="36" s="1"/>
  <c r="I338" i="36" s="1"/>
  <c r="F336" i="36"/>
  <c r="G336" i="36" s="1"/>
  <c r="I336" i="36" s="1"/>
  <c r="F334" i="36"/>
  <c r="G334" i="36" s="1"/>
  <c r="I334" i="36" s="1"/>
  <c r="F332" i="36"/>
  <c r="G332" i="36" s="1"/>
  <c r="I332" i="36" s="1"/>
  <c r="F330" i="36"/>
  <c r="G330" i="36" s="1"/>
  <c r="I330" i="36" s="1"/>
  <c r="F326" i="36"/>
  <c r="G326" i="36" s="1"/>
  <c r="I326" i="36" s="1"/>
  <c r="F325" i="36"/>
  <c r="G325" i="36" s="1"/>
  <c r="I325" i="36" s="1"/>
  <c r="F323" i="36"/>
  <c r="G323" i="36" s="1"/>
  <c r="I323" i="36" s="1"/>
  <c r="F321" i="36"/>
  <c r="G321" i="36" s="1"/>
  <c r="I321" i="36" s="1"/>
  <c r="F319" i="36"/>
  <c r="G319" i="36" s="1"/>
  <c r="I319" i="36" s="1"/>
  <c r="F317" i="36"/>
  <c r="G317" i="36" s="1"/>
  <c r="I317" i="36" s="1"/>
  <c r="F313" i="36"/>
  <c r="G313" i="36" s="1"/>
  <c r="I313" i="36" s="1"/>
  <c r="F311" i="36"/>
  <c r="G311" i="36" s="1"/>
  <c r="I311" i="36" s="1"/>
  <c r="F309" i="36"/>
  <c r="G309" i="36" s="1"/>
  <c r="I309" i="36" s="1"/>
  <c r="F307" i="36"/>
  <c r="G307" i="36" s="1"/>
  <c r="I307" i="36" s="1"/>
  <c r="F305" i="36"/>
  <c r="G305" i="36" s="1"/>
  <c r="I305" i="36" s="1"/>
  <c r="F303" i="36"/>
  <c r="G303" i="36" s="1"/>
  <c r="I303" i="36" s="1"/>
  <c r="F302" i="36"/>
  <c r="G302" i="36" s="1"/>
  <c r="I302" i="36" s="1"/>
  <c r="F300" i="36"/>
  <c r="G300" i="36" s="1"/>
  <c r="I300" i="36" s="1"/>
  <c r="F298" i="36"/>
  <c r="G298" i="36" s="1"/>
  <c r="I298" i="36" s="1"/>
  <c r="F297" i="36"/>
  <c r="G297" i="36" s="1"/>
  <c r="I297" i="36" s="1"/>
  <c r="F295" i="36"/>
  <c r="G295" i="36" s="1"/>
  <c r="I295" i="36" s="1"/>
  <c r="F293" i="36"/>
  <c r="G293" i="36" s="1"/>
  <c r="I293" i="36" s="1"/>
  <c r="F291" i="36"/>
  <c r="G291" i="36" s="1"/>
  <c r="I291" i="36" s="1"/>
  <c r="F290" i="36"/>
  <c r="G290" i="36" s="1"/>
  <c r="I290" i="36" s="1"/>
  <c r="F288" i="36"/>
  <c r="G288" i="36" s="1"/>
  <c r="I288" i="36" s="1"/>
  <c r="F286" i="36"/>
  <c r="G286" i="36" s="1"/>
  <c r="I286" i="36" s="1"/>
  <c r="F284" i="36"/>
  <c r="G284" i="36" s="1"/>
  <c r="I284" i="36" s="1"/>
  <c r="F280" i="36"/>
  <c r="G280" i="36" s="1"/>
  <c r="I280" i="36" s="1"/>
  <c r="F279" i="36"/>
  <c r="G279" i="36" s="1"/>
  <c r="I279" i="36" s="1"/>
  <c r="F277" i="36"/>
  <c r="G277" i="36" s="1"/>
  <c r="I277" i="36" s="1"/>
  <c r="F276" i="36"/>
  <c r="G276" i="36" s="1"/>
  <c r="I276" i="36" s="1"/>
  <c r="F274" i="36"/>
  <c r="G274" i="36" s="1"/>
  <c r="I274" i="36" s="1"/>
  <c r="F272" i="36"/>
  <c r="G272" i="36" s="1"/>
  <c r="I272" i="36" s="1"/>
  <c r="F271" i="36"/>
  <c r="G271" i="36" s="1"/>
  <c r="I271" i="36" s="1"/>
  <c r="F269" i="36"/>
  <c r="G269" i="36" s="1"/>
  <c r="I269" i="36" s="1"/>
  <c r="F267" i="36"/>
  <c r="G267" i="36" s="1"/>
  <c r="I267" i="36" s="1"/>
  <c r="F265" i="36"/>
  <c r="G265" i="36" s="1"/>
  <c r="I265" i="36" s="1"/>
  <c r="F263" i="36"/>
  <c r="G263" i="36" s="1"/>
  <c r="I263" i="36" s="1"/>
  <c r="F262" i="36"/>
  <c r="G262" i="36" s="1"/>
  <c r="I262" i="36" s="1"/>
  <c r="F258" i="36"/>
  <c r="G258" i="36" s="1"/>
  <c r="I258" i="36" s="1"/>
  <c r="F257" i="36"/>
  <c r="G257" i="36" s="1"/>
  <c r="I257" i="36" s="1"/>
  <c r="F256" i="36"/>
  <c r="G256" i="36" s="1"/>
  <c r="I256" i="36" s="1"/>
  <c r="F254" i="36"/>
  <c r="G254" i="36" s="1"/>
  <c r="I254" i="36" s="1"/>
  <c r="F253" i="36"/>
  <c r="G253" i="36" s="1"/>
  <c r="I253" i="36" s="1"/>
  <c r="F252" i="36"/>
  <c r="G252" i="36" s="1"/>
  <c r="I252" i="36" s="1"/>
  <c r="F251" i="36"/>
  <c r="G251" i="36" s="1"/>
  <c r="I251" i="36" s="1"/>
  <c r="F250" i="36"/>
  <c r="G250" i="36" s="1"/>
  <c r="I250" i="36" s="1"/>
  <c r="F249" i="36"/>
  <c r="G249" i="36" s="1"/>
  <c r="I249" i="36" s="1"/>
  <c r="F247" i="36"/>
  <c r="G247" i="36" s="1"/>
  <c r="I247" i="36" s="1"/>
  <c r="F246" i="36"/>
  <c r="G246" i="36" s="1"/>
  <c r="I246" i="36" s="1"/>
  <c r="F245" i="36"/>
  <c r="G245" i="36" s="1"/>
  <c r="I245" i="36" s="1"/>
  <c r="F243" i="36"/>
  <c r="G243" i="36" s="1"/>
  <c r="I243" i="36" s="1"/>
  <c r="F242" i="36"/>
  <c r="G242" i="36" s="1"/>
  <c r="I242" i="36" s="1"/>
  <c r="F240" i="36"/>
  <c r="G240" i="36" s="1"/>
  <c r="I240" i="36" s="1"/>
  <c r="F238" i="36"/>
  <c r="G238" i="36" s="1"/>
  <c r="I238" i="36" s="1"/>
  <c r="F237" i="36"/>
  <c r="G237" i="36" s="1"/>
  <c r="I237" i="36" s="1"/>
  <c r="F236" i="36"/>
  <c r="G236" i="36" s="1"/>
  <c r="I236" i="36" s="1"/>
  <c r="F234" i="36"/>
  <c r="G234" i="36" s="1"/>
  <c r="I234" i="36" s="1"/>
  <c r="F232" i="36"/>
  <c r="G232" i="36" s="1"/>
  <c r="I232" i="36" s="1"/>
  <c r="F230" i="36"/>
  <c r="G230" i="36" s="1"/>
  <c r="I230" i="36" s="1"/>
  <c r="F229" i="36"/>
  <c r="G229" i="36" s="1"/>
  <c r="I229" i="36" s="1"/>
  <c r="F228" i="36"/>
  <c r="G228" i="36" s="1"/>
  <c r="I228" i="36" s="1"/>
  <c r="F227" i="36"/>
  <c r="G227" i="36" s="1"/>
  <c r="I227" i="36" s="1"/>
  <c r="F223" i="36"/>
  <c r="G223" i="36" s="1"/>
  <c r="I223" i="36" s="1"/>
  <c r="F222" i="36"/>
  <c r="G222" i="36" s="1"/>
  <c r="I222" i="36" s="1"/>
  <c r="F221" i="36"/>
  <c r="G221" i="36" s="1"/>
  <c r="I221" i="36" s="1"/>
  <c r="F219" i="36"/>
  <c r="G219" i="36" s="1"/>
  <c r="I219" i="36" s="1"/>
  <c r="F218" i="36"/>
  <c r="G218" i="36" s="1"/>
  <c r="I218" i="36" s="1"/>
  <c r="F217" i="36"/>
  <c r="G217" i="36" s="1"/>
  <c r="I217" i="36" s="1"/>
  <c r="F216" i="36"/>
  <c r="G216" i="36" s="1"/>
  <c r="I216" i="36" s="1"/>
  <c r="F214" i="36"/>
  <c r="G214" i="36" s="1"/>
  <c r="I214" i="36" s="1"/>
  <c r="F212" i="36"/>
  <c r="G212" i="36" s="1"/>
  <c r="I212" i="36" s="1"/>
  <c r="F211" i="36"/>
  <c r="G211" i="36" s="1"/>
  <c r="I211" i="36" s="1"/>
  <c r="F210" i="36"/>
  <c r="G210" i="36" s="1"/>
  <c r="I210" i="36" s="1"/>
  <c r="F208" i="36"/>
  <c r="G208" i="36" s="1"/>
  <c r="I208" i="36" s="1"/>
  <c r="F206" i="36"/>
  <c r="G206" i="36" s="1"/>
  <c r="I206" i="36" s="1"/>
  <c r="F204" i="36"/>
  <c r="G204" i="36" s="1"/>
  <c r="I204" i="36" s="1"/>
  <c r="F202" i="36"/>
  <c r="G202" i="36" s="1"/>
  <c r="I202" i="36" s="1"/>
  <c r="F200" i="36"/>
  <c r="G200" i="36" s="1"/>
  <c r="I200" i="36" s="1"/>
  <c r="F199" i="36"/>
  <c r="G199" i="36" s="1"/>
  <c r="I199" i="36" s="1"/>
  <c r="F198" i="36"/>
  <c r="G198" i="36" s="1"/>
  <c r="I198" i="36" s="1"/>
  <c r="F196" i="36"/>
  <c r="G196" i="36" s="1"/>
  <c r="I196" i="36" s="1"/>
  <c r="F195" i="36"/>
  <c r="G195" i="36" s="1"/>
  <c r="I195" i="36" s="1"/>
  <c r="F193" i="36"/>
  <c r="G193" i="36" s="1"/>
  <c r="I193" i="36" s="1"/>
  <c r="F191" i="36"/>
  <c r="G191" i="36" s="1"/>
  <c r="I191" i="36" s="1"/>
  <c r="F189" i="36"/>
  <c r="G189" i="36" s="1"/>
  <c r="I189" i="36" s="1"/>
  <c r="F188" i="36"/>
  <c r="G188" i="36" s="1"/>
  <c r="I188" i="36" s="1"/>
  <c r="F186" i="36"/>
  <c r="G186" i="36" s="1"/>
  <c r="I186" i="36" s="1"/>
  <c r="F185" i="36"/>
  <c r="G185" i="36" s="1"/>
  <c r="I185" i="36" s="1"/>
  <c r="F183" i="36"/>
  <c r="G183" i="36" s="1"/>
  <c r="I183" i="36" s="1"/>
  <c r="F181" i="36"/>
  <c r="G181" i="36" s="1"/>
  <c r="I181" i="36" s="1"/>
  <c r="F179" i="36"/>
  <c r="G179" i="36" s="1"/>
  <c r="I179" i="36" s="1"/>
  <c r="F178" i="36"/>
  <c r="G178" i="36" s="1"/>
  <c r="I178" i="36" s="1"/>
  <c r="F174" i="36"/>
  <c r="G174" i="36" s="1"/>
  <c r="I174" i="36" s="1"/>
  <c r="F173" i="36"/>
  <c r="G173" i="36" s="1"/>
  <c r="I173" i="36" s="1"/>
  <c r="F172" i="36"/>
  <c r="G172" i="36" s="1"/>
  <c r="I172" i="36" s="1"/>
  <c r="F171" i="36"/>
  <c r="G171" i="36" s="1"/>
  <c r="I171" i="36" s="1"/>
  <c r="F169" i="36"/>
  <c r="G169" i="36" s="1"/>
  <c r="I169" i="36" s="1"/>
  <c r="F168" i="36"/>
  <c r="G168" i="36" s="1"/>
  <c r="I168" i="36" s="1"/>
  <c r="F167" i="36"/>
  <c r="G167" i="36" s="1"/>
  <c r="I167" i="36" s="1"/>
  <c r="F166" i="36"/>
  <c r="G166" i="36" s="1"/>
  <c r="I166" i="36" s="1"/>
  <c r="F165" i="36"/>
  <c r="G165" i="36" s="1"/>
  <c r="I165" i="36" s="1"/>
  <c r="F163" i="36"/>
  <c r="G163" i="36" s="1"/>
  <c r="I163" i="36" s="1"/>
  <c r="F162" i="36"/>
  <c r="G162" i="36" s="1"/>
  <c r="I162" i="36" s="1"/>
  <c r="F160" i="36"/>
  <c r="G160" i="36" s="1"/>
  <c r="I160" i="36" s="1"/>
  <c r="F158" i="36"/>
  <c r="G158" i="36" s="1"/>
  <c r="I158" i="36" s="1"/>
  <c r="F156" i="36"/>
  <c r="G156" i="36" s="1"/>
  <c r="I156" i="36" s="1"/>
  <c r="F155" i="36"/>
  <c r="G155" i="36" s="1"/>
  <c r="I155" i="36" s="1"/>
  <c r="F153" i="36"/>
  <c r="G153" i="36" s="1"/>
  <c r="I153" i="36" s="1"/>
  <c r="F152" i="36"/>
  <c r="G152" i="36" s="1"/>
  <c r="I152" i="36" s="1"/>
  <c r="F150" i="36"/>
  <c r="G150" i="36" s="1"/>
  <c r="I150" i="36" s="1"/>
  <c r="F148" i="36"/>
  <c r="G148" i="36" s="1"/>
  <c r="I148" i="36" s="1"/>
  <c r="F147" i="36"/>
  <c r="G147" i="36" s="1"/>
  <c r="I147" i="36" s="1"/>
  <c r="F145" i="36"/>
  <c r="G145" i="36" s="1"/>
  <c r="I145" i="36" s="1"/>
  <c r="F144" i="36"/>
  <c r="G144" i="36" s="1"/>
  <c r="I144" i="36" s="1"/>
  <c r="F143" i="36"/>
  <c r="G143" i="36" s="1"/>
  <c r="I143" i="36" s="1"/>
  <c r="F139" i="36"/>
  <c r="G139" i="36" s="1"/>
  <c r="I139" i="36" s="1"/>
  <c r="F138" i="36"/>
  <c r="G138" i="36" s="1"/>
  <c r="I138" i="36" s="1"/>
  <c r="F137" i="36"/>
  <c r="G137" i="36" s="1"/>
  <c r="I137" i="36" s="1"/>
  <c r="F135" i="36"/>
  <c r="G135" i="36" s="1"/>
  <c r="I135" i="36" s="1"/>
  <c r="F134" i="36"/>
  <c r="G134" i="36" s="1"/>
  <c r="I134" i="36" s="1"/>
  <c r="F133" i="36"/>
  <c r="G133" i="36" s="1"/>
  <c r="I133" i="36" s="1"/>
  <c r="F132" i="36"/>
  <c r="G132" i="36" s="1"/>
  <c r="I132" i="36" s="1"/>
  <c r="F130" i="36"/>
  <c r="G130" i="36" s="1"/>
  <c r="I130" i="36" s="1"/>
  <c r="F128" i="36"/>
  <c r="G128" i="36" s="1"/>
  <c r="I128" i="36" s="1"/>
  <c r="F127" i="36"/>
  <c r="G127" i="36" s="1"/>
  <c r="I127" i="36" s="1"/>
  <c r="F125" i="36"/>
  <c r="G125" i="36" s="1"/>
  <c r="I125" i="36" s="1"/>
  <c r="F124" i="36"/>
  <c r="G124" i="36" s="1"/>
  <c r="I124" i="36" s="1"/>
  <c r="F122" i="36"/>
  <c r="G122" i="36" s="1"/>
  <c r="I122" i="36" s="1"/>
  <c r="F120" i="36"/>
  <c r="G120" i="36" s="1"/>
  <c r="I120" i="36" s="1"/>
  <c r="F119" i="36"/>
  <c r="G119" i="36" s="1"/>
  <c r="I119" i="36" s="1"/>
  <c r="F117" i="36"/>
  <c r="G117" i="36" s="1"/>
  <c r="I117" i="36" s="1"/>
  <c r="F116" i="36"/>
  <c r="G116" i="36" s="1"/>
  <c r="I116" i="36" s="1"/>
  <c r="F114" i="36"/>
  <c r="G114" i="36" s="1"/>
  <c r="I114" i="36" s="1"/>
  <c r="F110" i="36"/>
  <c r="G110" i="36" s="1"/>
  <c r="I110" i="36" s="1"/>
  <c r="F109" i="36"/>
  <c r="G109" i="36" s="1"/>
  <c r="I109" i="36" s="1"/>
  <c r="F107" i="36"/>
  <c r="G107" i="36" s="1"/>
  <c r="I107" i="36" s="1"/>
  <c r="F105" i="36"/>
  <c r="G105" i="36" s="1"/>
  <c r="I105" i="36" s="1"/>
  <c r="F103" i="36"/>
  <c r="G103" i="36" s="1"/>
  <c r="I103" i="36" s="1"/>
  <c r="F102" i="36"/>
  <c r="G102" i="36" s="1"/>
  <c r="I102" i="36" s="1"/>
  <c r="F100" i="36"/>
  <c r="G100" i="36" s="1"/>
  <c r="I100" i="36" s="1"/>
  <c r="F96" i="36"/>
  <c r="G96" i="36" s="1"/>
  <c r="I96" i="36" s="1"/>
  <c r="F95" i="36"/>
  <c r="G95" i="36" s="1"/>
  <c r="I95" i="36" s="1"/>
  <c r="F94" i="36"/>
  <c r="G94" i="36" s="1"/>
  <c r="I94" i="36" s="1"/>
  <c r="F93" i="36"/>
  <c r="G93" i="36" s="1"/>
  <c r="I93" i="36" s="1"/>
  <c r="F91" i="36"/>
  <c r="G91" i="36" s="1"/>
  <c r="I91" i="36" s="1"/>
  <c r="F90" i="36"/>
  <c r="G90" i="36" s="1"/>
  <c r="I90" i="36" s="1"/>
  <c r="F89" i="36"/>
  <c r="G89" i="36" s="1"/>
  <c r="I89" i="36" s="1"/>
  <c r="F88" i="36"/>
  <c r="G88" i="36" s="1"/>
  <c r="I88" i="36" s="1"/>
  <c r="F86" i="36"/>
  <c r="G86" i="36" s="1"/>
  <c r="I86" i="36" s="1"/>
  <c r="F85" i="36"/>
  <c r="G85" i="36" s="1"/>
  <c r="I85" i="36" s="1"/>
  <c r="F83" i="36"/>
  <c r="G83" i="36" s="1"/>
  <c r="I83" i="36" s="1"/>
  <c r="F82" i="36"/>
  <c r="G82" i="36" s="1"/>
  <c r="I82" i="36" s="1"/>
  <c r="F81" i="36"/>
  <c r="G81" i="36" s="1"/>
  <c r="I81" i="36" s="1"/>
  <c r="F79" i="36"/>
  <c r="G79" i="36" s="1"/>
  <c r="I79" i="36" s="1"/>
  <c r="F77" i="36"/>
  <c r="G77" i="36" s="1"/>
  <c r="I77" i="36" s="1"/>
  <c r="F76" i="36"/>
  <c r="G76" i="36" s="1"/>
  <c r="I76" i="36" s="1"/>
  <c r="F74" i="36"/>
  <c r="G74" i="36" s="1"/>
  <c r="I74" i="36" s="1"/>
  <c r="F72" i="36"/>
  <c r="G72" i="36" s="1"/>
  <c r="I72" i="36" s="1"/>
  <c r="F70" i="36"/>
  <c r="G70" i="36" s="1"/>
  <c r="I70" i="36" s="1"/>
  <c r="F69" i="36"/>
  <c r="G69" i="36" s="1"/>
  <c r="I69" i="36" s="1"/>
  <c r="F67" i="36"/>
  <c r="G67" i="36" s="1"/>
  <c r="I67" i="36" s="1"/>
  <c r="F65" i="36"/>
  <c r="G65" i="36" s="1"/>
  <c r="I65" i="36" s="1"/>
  <c r="F63" i="36"/>
  <c r="G63" i="36" s="1"/>
  <c r="I63" i="36" s="1"/>
  <c r="F62" i="36"/>
  <c r="G62" i="36" s="1"/>
  <c r="I62" i="36" s="1"/>
  <c r="F61" i="36"/>
  <c r="G61" i="36" s="1"/>
  <c r="I61" i="36" s="1"/>
  <c r="F57" i="36"/>
  <c r="G57" i="36" s="1"/>
  <c r="I57" i="36" s="1"/>
  <c r="F56" i="36"/>
  <c r="G56" i="36" s="1"/>
  <c r="I56" i="36" s="1"/>
  <c r="F54" i="36"/>
  <c r="G54" i="36" s="1"/>
  <c r="I54" i="36" s="1"/>
  <c r="F53" i="36"/>
  <c r="G53" i="36" s="1"/>
  <c r="I53" i="36" s="1"/>
  <c r="F52" i="36"/>
  <c r="G52" i="36" s="1"/>
  <c r="I52" i="36" s="1"/>
  <c r="F50" i="36"/>
  <c r="G50" i="36" s="1"/>
  <c r="I50" i="36" s="1"/>
  <c r="F48" i="36"/>
  <c r="G48" i="36" s="1"/>
  <c r="I48" i="36" s="1"/>
  <c r="F46" i="36"/>
  <c r="G46" i="36" s="1"/>
  <c r="I46" i="36" s="1"/>
  <c r="F44" i="36"/>
  <c r="G44" i="36" s="1"/>
  <c r="I44" i="36" s="1"/>
  <c r="F42" i="36"/>
  <c r="G42" i="36" s="1"/>
  <c r="I42" i="36" s="1"/>
  <c r="F40" i="36"/>
  <c r="G40" i="36" s="1"/>
  <c r="I40" i="36" s="1"/>
  <c r="F39" i="36"/>
  <c r="G39" i="36" s="1"/>
  <c r="I39" i="36" s="1"/>
  <c r="F37" i="36"/>
  <c r="G37" i="36" s="1"/>
  <c r="I37" i="36" s="1"/>
  <c r="F36" i="36"/>
  <c r="G36" i="36" s="1"/>
  <c r="I36" i="36" s="1"/>
  <c r="F32" i="36"/>
  <c r="G32" i="36" s="1"/>
  <c r="I32" i="36" s="1"/>
  <c r="F31" i="36"/>
  <c r="G31" i="36" s="1"/>
  <c r="I31" i="36" s="1"/>
  <c r="F30" i="36"/>
  <c r="G30" i="36" s="1"/>
  <c r="I30" i="36" s="1"/>
  <c r="F28" i="36"/>
  <c r="G28" i="36" s="1"/>
  <c r="I28" i="36" s="1"/>
  <c r="F27" i="36"/>
  <c r="G27" i="36" s="1"/>
  <c r="I27" i="36" s="1"/>
  <c r="F26" i="36"/>
  <c r="G26" i="36" s="1"/>
  <c r="I26" i="36" s="1"/>
  <c r="F24" i="36"/>
  <c r="G24" i="36" s="1"/>
  <c r="I24" i="36" s="1"/>
  <c r="F23" i="36"/>
  <c r="G23" i="36" s="1"/>
  <c r="I23" i="36" s="1"/>
  <c r="F21" i="36"/>
  <c r="G21" i="36" s="1"/>
  <c r="I21" i="36" s="1"/>
  <c r="F19" i="36"/>
  <c r="G19" i="36" s="1"/>
  <c r="I19" i="36" s="1"/>
  <c r="F17" i="36"/>
  <c r="G17" i="36" s="1"/>
  <c r="I17" i="36" s="1"/>
  <c r="F15" i="36"/>
  <c r="G15" i="36" s="1"/>
  <c r="I15" i="36" s="1"/>
  <c r="F13" i="36"/>
  <c r="G13" i="36" s="1"/>
  <c r="I13" i="36" s="1"/>
  <c r="D8" i="37"/>
  <c r="F351" i="37"/>
  <c r="G351" i="37" s="1"/>
  <c r="I351" i="37" s="1"/>
  <c r="F350" i="37"/>
  <c r="G350" i="37" s="1"/>
  <c r="I350" i="37" s="1"/>
  <c r="F349" i="37"/>
  <c r="G349" i="37" s="1"/>
  <c r="I349" i="37" s="1"/>
  <c r="F347" i="37"/>
  <c r="G347" i="37" s="1"/>
  <c r="I347" i="37" s="1"/>
  <c r="F346" i="37"/>
  <c r="G346" i="37" s="1"/>
  <c r="I346" i="37" s="1"/>
  <c r="F345" i="37"/>
  <c r="G345" i="37" s="1"/>
  <c r="I345" i="37" s="1"/>
  <c r="F343" i="37"/>
  <c r="G343" i="37" s="1"/>
  <c r="I343" i="37" s="1"/>
  <c r="F342" i="37"/>
  <c r="G342" i="37" s="1"/>
  <c r="I342" i="37" s="1"/>
  <c r="F341" i="37"/>
  <c r="G341" i="37" s="1"/>
  <c r="I341" i="37" s="1"/>
  <c r="F339" i="37"/>
  <c r="G339" i="37" s="1"/>
  <c r="I339" i="37" s="1"/>
  <c r="F338" i="37"/>
  <c r="G338" i="37" s="1"/>
  <c r="I338" i="37" s="1"/>
  <c r="F337" i="37"/>
  <c r="G337" i="37" s="1"/>
  <c r="I337" i="37" s="1"/>
  <c r="F335" i="37"/>
  <c r="G335" i="37" s="1"/>
  <c r="I335" i="37" s="1"/>
  <c r="F334" i="37"/>
  <c r="G334" i="37" s="1"/>
  <c r="I334" i="37" s="1"/>
  <c r="F332" i="37"/>
  <c r="G332" i="37" s="1"/>
  <c r="I332" i="37" s="1"/>
  <c r="F331" i="37"/>
  <c r="G331" i="37" s="1"/>
  <c r="I331" i="37" s="1"/>
  <c r="F329" i="37"/>
  <c r="G329" i="37" s="1"/>
  <c r="I329" i="37" s="1"/>
  <c r="F327" i="37"/>
  <c r="G327" i="37" s="1"/>
  <c r="I327" i="37" s="1"/>
  <c r="F323" i="37"/>
  <c r="G323" i="37" s="1"/>
  <c r="I323" i="37" s="1"/>
  <c r="F322" i="37"/>
  <c r="G322" i="37" s="1"/>
  <c r="I322" i="37" s="1"/>
  <c r="F321" i="37"/>
  <c r="G321" i="37" s="1"/>
  <c r="I321" i="37" s="1"/>
  <c r="F319" i="37"/>
  <c r="G319" i="37" s="1"/>
  <c r="I319" i="37" s="1"/>
  <c r="F317" i="37"/>
  <c r="G317" i="37" s="1"/>
  <c r="I317" i="37" s="1"/>
  <c r="F315" i="37"/>
  <c r="G315" i="37" s="1"/>
  <c r="I315" i="37" s="1"/>
  <c r="F313" i="37"/>
  <c r="G313" i="37" s="1"/>
  <c r="I313" i="37" s="1"/>
  <c r="F311" i="37"/>
  <c r="G311" i="37" s="1"/>
  <c r="I311" i="37" s="1"/>
  <c r="F307" i="37"/>
  <c r="G307" i="37" s="1"/>
  <c r="I307" i="37" s="1"/>
  <c r="F305" i="37"/>
  <c r="G305" i="37" s="1"/>
  <c r="I305" i="37" s="1"/>
  <c r="F304" i="37"/>
  <c r="G304" i="37" s="1"/>
  <c r="I304" i="37" s="1"/>
  <c r="F303" i="37"/>
  <c r="G303" i="37" s="1"/>
  <c r="I303" i="37" s="1"/>
  <c r="F301" i="37"/>
  <c r="G301" i="37" s="1"/>
  <c r="I301" i="37" s="1"/>
  <c r="F299" i="37"/>
  <c r="G299" i="37" s="1"/>
  <c r="I299" i="37" s="1"/>
  <c r="F297" i="37"/>
  <c r="G297" i="37" s="1"/>
  <c r="I297" i="37" s="1"/>
  <c r="F295" i="37"/>
  <c r="G295" i="37" s="1"/>
  <c r="I295" i="37" s="1"/>
  <c r="F294" i="37"/>
  <c r="G294" i="37" s="1"/>
  <c r="I294" i="37" s="1"/>
  <c r="F292" i="37"/>
  <c r="G292" i="37" s="1"/>
  <c r="I292" i="37" s="1"/>
  <c r="F291" i="37"/>
  <c r="G291" i="37" s="1"/>
  <c r="I291" i="37" s="1"/>
  <c r="F287" i="37"/>
  <c r="G287" i="37" s="1"/>
  <c r="I287" i="37" s="1"/>
  <c r="F286" i="37"/>
  <c r="G286" i="37" s="1"/>
  <c r="I286" i="37" s="1"/>
  <c r="F285" i="37"/>
  <c r="G285" i="37" s="1"/>
  <c r="I285" i="37" s="1"/>
  <c r="F284" i="37"/>
  <c r="G284" i="37" s="1"/>
  <c r="I284" i="37" s="1"/>
  <c r="F282" i="37"/>
  <c r="G282" i="37" s="1"/>
  <c r="I282" i="37" s="1"/>
  <c r="F281" i="37"/>
  <c r="G281" i="37" s="1"/>
  <c r="I281" i="37" s="1"/>
  <c r="F279" i="37"/>
  <c r="G279" i="37" s="1"/>
  <c r="I279" i="37" s="1"/>
  <c r="F277" i="37"/>
  <c r="G277" i="37" s="1"/>
  <c r="I277" i="37" s="1"/>
  <c r="F275" i="37"/>
  <c r="G275" i="37" s="1"/>
  <c r="I275" i="37" s="1"/>
  <c r="F273" i="37"/>
  <c r="G273" i="37" s="1"/>
  <c r="I273" i="37" s="1"/>
  <c r="F272" i="37"/>
  <c r="G272" i="37" s="1"/>
  <c r="I272" i="37" s="1"/>
  <c r="F270" i="37"/>
  <c r="G270" i="37" s="1"/>
  <c r="I270" i="37" s="1"/>
  <c r="F268" i="37"/>
  <c r="G268" i="37" s="1"/>
  <c r="I268" i="37" s="1"/>
  <c r="F266" i="37"/>
  <c r="G266" i="37" s="1"/>
  <c r="I266" i="37" s="1"/>
  <c r="F265" i="37"/>
  <c r="G265" i="37" s="1"/>
  <c r="I265" i="37" s="1"/>
  <c r="F261" i="37"/>
  <c r="G261" i="37" s="1"/>
  <c r="I261" i="37" s="1"/>
  <c r="F260" i="37"/>
  <c r="G260" i="37" s="1"/>
  <c r="I260" i="37" s="1"/>
  <c r="F259" i="37"/>
  <c r="G259" i="37" s="1"/>
  <c r="I259" i="37" s="1"/>
  <c r="F258" i="37"/>
  <c r="G258" i="37" s="1"/>
  <c r="I258" i="37" s="1"/>
  <c r="F257" i="37"/>
  <c r="G257" i="37" s="1"/>
  <c r="I257" i="37" s="1"/>
  <c r="F255" i="37"/>
  <c r="G255" i="37" s="1"/>
  <c r="I255" i="37" s="1"/>
  <c r="F254" i="37"/>
  <c r="G254" i="37" s="1"/>
  <c r="I254" i="37" s="1"/>
  <c r="F252" i="37"/>
  <c r="G252" i="37" s="1"/>
  <c r="I252" i="37" s="1"/>
  <c r="F251" i="37"/>
  <c r="G251" i="37" s="1"/>
  <c r="I251" i="37" s="1"/>
  <c r="F250" i="37"/>
  <c r="G250" i="37" s="1"/>
  <c r="I250" i="37" s="1"/>
  <c r="F248" i="37"/>
  <c r="G248" i="37" s="1"/>
  <c r="I248" i="37" s="1"/>
  <c r="F247" i="37"/>
  <c r="G247" i="37" s="1"/>
  <c r="I247" i="37" s="1"/>
  <c r="F245" i="37"/>
  <c r="G245" i="37" s="1"/>
  <c r="I245" i="37" s="1"/>
  <c r="F244" i="37"/>
  <c r="G244" i="37" s="1"/>
  <c r="I244" i="37" s="1"/>
  <c r="F242" i="37"/>
  <c r="G242" i="37" s="1"/>
  <c r="I242" i="37" s="1"/>
  <c r="F240" i="37"/>
  <c r="G240" i="37" s="1"/>
  <c r="I240" i="37" s="1"/>
  <c r="F239" i="37"/>
  <c r="G239" i="37" s="1"/>
  <c r="I239" i="37" s="1"/>
  <c r="F237" i="37"/>
  <c r="G237" i="37" s="1"/>
  <c r="I237" i="37" s="1"/>
  <c r="F235" i="37"/>
  <c r="G235" i="37" s="1"/>
  <c r="I235" i="37" s="1"/>
  <c r="F233" i="37"/>
  <c r="G233" i="37" s="1"/>
  <c r="I233" i="37" s="1"/>
  <c r="F231" i="37"/>
  <c r="G231" i="37" s="1"/>
  <c r="I231" i="37" s="1"/>
  <c r="F230" i="37"/>
  <c r="G230" i="37" s="1"/>
  <c r="I230" i="37" s="1"/>
  <c r="F228" i="37"/>
  <c r="G228" i="37" s="1"/>
  <c r="I228" i="37" s="1"/>
  <c r="F226" i="37"/>
  <c r="G226" i="37" s="1"/>
  <c r="I226" i="37" s="1"/>
  <c r="F225" i="37"/>
  <c r="G225" i="37" s="1"/>
  <c r="I225" i="37" s="1"/>
  <c r="F221" i="37"/>
  <c r="G221" i="37" s="1"/>
  <c r="I221" i="37" s="1"/>
  <c r="F220" i="37"/>
  <c r="G220" i="37" s="1"/>
  <c r="I220" i="37" s="1"/>
  <c r="F219" i="37"/>
  <c r="G219" i="37" s="1"/>
  <c r="I219" i="37" s="1"/>
  <c r="F218" i="37"/>
  <c r="G218" i="37" s="1"/>
  <c r="I218" i="37" s="1"/>
  <c r="F217" i="37"/>
  <c r="G217" i="37" s="1"/>
  <c r="I217" i="37" s="1"/>
  <c r="F215" i="37"/>
  <c r="G215" i="37" s="1"/>
  <c r="I215" i="37" s="1"/>
  <c r="F214" i="37"/>
  <c r="G214" i="37" s="1"/>
  <c r="I214" i="37" s="1"/>
  <c r="F212" i="37"/>
  <c r="G212" i="37" s="1"/>
  <c r="I212" i="37" s="1"/>
  <c r="F211" i="37"/>
  <c r="G211" i="37" s="1"/>
  <c r="I211" i="37" s="1"/>
  <c r="F209" i="37"/>
  <c r="G209" i="37" s="1"/>
  <c r="I209" i="37" s="1"/>
  <c r="F208" i="37"/>
  <c r="G208" i="37" s="1"/>
  <c r="I208" i="37" s="1"/>
  <c r="F207" i="37"/>
  <c r="G207" i="37" s="1"/>
  <c r="I207" i="37" s="1"/>
  <c r="F206" i="37"/>
  <c r="G206" i="37" s="1"/>
  <c r="I206" i="37" s="1"/>
  <c r="F204" i="37"/>
  <c r="G204" i="37" s="1"/>
  <c r="I204" i="37" s="1"/>
  <c r="F202" i="37"/>
  <c r="G202" i="37" s="1"/>
  <c r="I202" i="37" s="1"/>
  <c r="F201" i="37"/>
  <c r="G201" i="37" s="1"/>
  <c r="I201" i="37" s="1"/>
  <c r="F199" i="37"/>
  <c r="G199" i="37" s="1"/>
  <c r="I199" i="37" s="1"/>
  <c r="F197" i="37"/>
  <c r="G197" i="37" s="1"/>
  <c r="I197" i="37" s="1"/>
  <c r="F195" i="37"/>
  <c r="G195" i="37" s="1"/>
  <c r="I195" i="37" s="1"/>
  <c r="F193" i="37"/>
  <c r="G193" i="37" s="1"/>
  <c r="I193" i="37" s="1"/>
  <c r="F192" i="37"/>
  <c r="G192" i="37" s="1"/>
  <c r="I192" i="37" s="1"/>
  <c r="F190" i="37"/>
  <c r="G190" i="37" s="1"/>
  <c r="I190" i="37" s="1"/>
  <c r="F188" i="37"/>
  <c r="G188" i="37" s="1"/>
  <c r="I188" i="37" s="1"/>
  <c r="F187" i="37"/>
  <c r="G187" i="37" s="1"/>
  <c r="I187" i="37" s="1"/>
  <c r="F185" i="37"/>
  <c r="G185" i="37" s="1"/>
  <c r="I185" i="37" s="1"/>
  <c r="F181" i="37"/>
  <c r="G181" i="37" s="1"/>
  <c r="I181" i="37" s="1"/>
  <c r="F180" i="37"/>
  <c r="G180" i="37" s="1"/>
  <c r="I180" i="37" s="1"/>
  <c r="F178" i="37"/>
  <c r="G178" i="37" s="1"/>
  <c r="I178" i="37" s="1"/>
  <c r="F177" i="37"/>
  <c r="G177" i="37" s="1"/>
  <c r="I177" i="37" s="1"/>
  <c r="F176" i="37"/>
  <c r="G176" i="37" s="1"/>
  <c r="I176" i="37" s="1"/>
  <c r="F175" i="37"/>
  <c r="G175" i="37" s="1"/>
  <c r="I175" i="37" s="1"/>
  <c r="F174" i="37"/>
  <c r="G174" i="37" s="1"/>
  <c r="I174" i="37" s="1"/>
  <c r="F172" i="37"/>
  <c r="G172" i="37" s="1"/>
  <c r="I172" i="37" s="1"/>
  <c r="F171" i="37"/>
  <c r="G171" i="37" s="1"/>
  <c r="I171" i="37" s="1"/>
  <c r="F170" i="37"/>
  <c r="G170" i="37" s="1"/>
  <c r="I170" i="37" s="1"/>
  <c r="F169" i="37"/>
  <c r="G169" i="37" s="1"/>
  <c r="I169" i="37" s="1"/>
  <c r="F168" i="37"/>
  <c r="G168" i="37" s="1"/>
  <c r="I168" i="37" s="1"/>
  <c r="F167" i="37"/>
  <c r="G167" i="37" s="1"/>
  <c r="I167" i="37" s="1"/>
  <c r="F165" i="37"/>
  <c r="G165" i="37" s="1"/>
  <c r="I165" i="37" s="1"/>
  <c r="F164" i="37"/>
  <c r="G164" i="37" s="1"/>
  <c r="I164" i="37" s="1"/>
  <c r="F163" i="37"/>
  <c r="G163" i="37" s="1"/>
  <c r="I163" i="37" s="1"/>
  <c r="F161" i="37"/>
  <c r="G161" i="37" s="1"/>
  <c r="I161" i="37" s="1"/>
  <c r="F159" i="37"/>
  <c r="G159" i="37" s="1"/>
  <c r="I159" i="37" s="1"/>
  <c r="F158" i="37"/>
  <c r="G158" i="37" s="1"/>
  <c r="I158" i="37" s="1"/>
  <c r="F156" i="37"/>
  <c r="G156" i="37" s="1"/>
  <c r="I156" i="37" s="1"/>
  <c r="F154" i="37"/>
  <c r="G154" i="37" s="1"/>
  <c r="I154" i="37" s="1"/>
  <c r="F152" i="37"/>
  <c r="G152" i="37" s="1"/>
  <c r="I152" i="37" s="1"/>
  <c r="F151" i="37"/>
  <c r="G151" i="37" s="1"/>
  <c r="I151" i="37" s="1"/>
  <c r="F149" i="37"/>
  <c r="G149" i="37" s="1"/>
  <c r="I149" i="37" s="1"/>
  <c r="F148" i="37"/>
  <c r="G148" i="37" s="1"/>
  <c r="I148" i="37" s="1"/>
  <c r="F146" i="37"/>
  <c r="G146" i="37" s="1"/>
  <c r="I146" i="37" s="1"/>
  <c r="F145" i="37"/>
  <c r="G145" i="37" s="1"/>
  <c r="I145" i="37" s="1"/>
  <c r="F143" i="37"/>
  <c r="G143" i="37" s="1"/>
  <c r="I143" i="37" s="1"/>
  <c r="F141" i="37"/>
  <c r="G141" i="37" s="1"/>
  <c r="I141" i="37" s="1"/>
  <c r="F140" i="37"/>
  <c r="G140" i="37" s="1"/>
  <c r="I140" i="37" s="1"/>
  <c r="F139" i="37"/>
  <c r="G139" i="37" s="1"/>
  <c r="I139" i="37" s="1"/>
  <c r="F137" i="37"/>
  <c r="G137" i="37" s="1"/>
  <c r="I137" i="37" s="1"/>
  <c r="F135" i="37"/>
  <c r="G135" i="37" s="1"/>
  <c r="I135" i="37" s="1"/>
  <c r="F134" i="37"/>
  <c r="G134" i="37" s="1"/>
  <c r="I134" i="37" s="1"/>
  <c r="F133" i="37"/>
  <c r="G133" i="37" s="1"/>
  <c r="I133" i="37" s="1"/>
  <c r="F132" i="37"/>
  <c r="G132" i="37" s="1"/>
  <c r="I132" i="37" s="1"/>
  <c r="F130" i="37"/>
  <c r="G130" i="37" s="1"/>
  <c r="I130" i="37" s="1"/>
  <c r="F129" i="37"/>
  <c r="G129" i="37" s="1"/>
  <c r="I129" i="37" s="1"/>
  <c r="F125" i="37"/>
  <c r="G125" i="37" s="1"/>
  <c r="I125" i="37" s="1"/>
  <c r="F124" i="37"/>
  <c r="G124" i="37" s="1"/>
  <c r="I124" i="37" s="1"/>
  <c r="F122" i="37"/>
  <c r="G122" i="37" s="1"/>
  <c r="I122" i="37" s="1"/>
  <c r="F121" i="37"/>
  <c r="G121" i="37" s="1"/>
  <c r="I121" i="37" s="1"/>
  <c r="F120" i="37"/>
  <c r="G120" i="37" s="1"/>
  <c r="I120" i="37" s="1"/>
  <c r="F119" i="37"/>
  <c r="G119" i="37" s="1"/>
  <c r="I119" i="37" s="1"/>
  <c r="F117" i="37"/>
  <c r="G117" i="37" s="1"/>
  <c r="I117" i="37" s="1"/>
  <c r="F116" i="37"/>
  <c r="G116" i="37" s="1"/>
  <c r="I116" i="37" s="1"/>
  <c r="F114" i="37"/>
  <c r="G114" i="37" s="1"/>
  <c r="I114" i="37" s="1"/>
  <c r="F113" i="37"/>
  <c r="G113" i="37" s="1"/>
  <c r="I113" i="37" s="1"/>
  <c r="F111" i="37"/>
  <c r="G111" i="37" s="1"/>
  <c r="I111" i="37" s="1"/>
  <c r="F110" i="37"/>
  <c r="G110" i="37" s="1"/>
  <c r="I110" i="37" s="1"/>
  <c r="F108" i="37"/>
  <c r="G108" i="37" s="1"/>
  <c r="I108" i="37" s="1"/>
  <c r="F106" i="37"/>
  <c r="G106" i="37" s="1"/>
  <c r="I106" i="37" s="1"/>
  <c r="F105" i="37"/>
  <c r="G105" i="37" s="1"/>
  <c r="I105" i="37" s="1"/>
  <c r="F103" i="37"/>
  <c r="G103" i="37" s="1"/>
  <c r="I103" i="37" s="1"/>
  <c r="F99" i="37"/>
  <c r="G99" i="37" s="1"/>
  <c r="I99" i="37" s="1"/>
  <c r="F98" i="37"/>
  <c r="G98" i="37" s="1"/>
  <c r="I98" i="37" s="1"/>
  <c r="F97" i="37"/>
  <c r="G97" i="37" s="1"/>
  <c r="I97" i="37" s="1"/>
  <c r="F95" i="37"/>
  <c r="G95" i="37" s="1"/>
  <c r="I95" i="37" s="1"/>
  <c r="F93" i="37"/>
  <c r="G93" i="37" s="1"/>
  <c r="I93" i="37" s="1"/>
  <c r="F91" i="37"/>
  <c r="G91" i="37" s="1"/>
  <c r="I91" i="37" s="1"/>
  <c r="F89" i="37"/>
  <c r="G89" i="37" s="1"/>
  <c r="I89" i="37" s="1"/>
  <c r="F87" i="37"/>
  <c r="G87" i="37" s="1"/>
  <c r="I87" i="37" s="1"/>
  <c r="F85" i="37"/>
  <c r="G85" i="37" s="1"/>
  <c r="I85" i="37" s="1"/>
  <c r="F83" i="37"/>
  <c r="G83" i="37" s="1"/>
  <c r="I83" i="37" s="1"/>
  <c r="F79" i="37"/>
  <c r="G79" i="37" s="1"/>
  <c r="I79" i="37" s="1"/>
  <c r="F77" i="37"/>
  <c r="G77" i="37" s="1"/>
  <c r="I77" i="37" s="1"/>
  <c r="F76" i="37"/>
  <c r="G76" i="37" s="1"/>
  <c r="I76" i="37" s="1"/>
  <c r="F75" i="37"/>
  <c r="G75" i="37" s="1"/>
  <c r="I75" i="37" s="1"/>
  <c r="F73" i="37"/>
  <c r="G73" i="37" s="1"/>
  <c r="I73" i="37" s="1"/>
  <c r="F72" i="37"/>
  <c r="G72" i="37" s="1"/>
  <c r="I72" i="37" s="1"/>
  <c r="F70" i="37"/>
  <c r="G70" i="37" s="1"/>
  <c r="I70" i="37" s="1"/>
  <c r="F68" i="37"/>
  <c r="G68" i="37" s="1"/>
  <c r="I68" i="37" s="1"/>
  <c r="F66" i="37"/>
  <c r="G66" i="37" s="1"/>
  <c r="I66" i="37" s="1"/>
  <c r="F64" i="37"/>
  <c r="G64" i="37" s="1"/>
  <c r="I64" i="37" s="1"/>
  <c r="F60" i="37"/>
  <c r="G60" i="37" s="1"/>
  <c r="I60" i="37" s="1"/>
  <c r="F59" i="37"/>
  <c r="G59" i="37" s="1"/>
  <c r="I59" i="37" s="1"/>
  <c r="F57" i="37"/>
  <c r="G57" i="37" s="1"/>
  <c r="I57" i="37" s="1"/>
  <c r="F56" i="37"/>
  <c r="G56" i="37" s="1"/>
  <c r="I56" i="37" s="1"/>
  <c r="F55" i="37"/>
  <c r="G55" i="37" s="1"/>
  <c r="I55" i="37" s="1"/>
  <c r="F53" i="37"/>
  <c r="G53" i="37" s="1"/>
  <c r="I53" i="37" s="1"/>
  <c r="F51" i="37"/>
  <c r="G51" i="37" s="1"/>
  <c r="I51" i="37" s="1"/>
  <c r="F50" i="37"/>
  <c r="G50" i="37" s="1"/>
  <c r="I50" i="37" s="1"/>
  <c r="F48" i="37"/>
  <c r="G48" i="37" s="1"/>
  <c r="I48" i="37" s="1"/>
  <c r="F46" i="37"/>
  <c r="G46" i="37" s="1"/>
  <c r="I46" i="37" s="1"/>
  <c r="F44" i="37"/>
  <c r="G44" i="37" s="1"/>
  <c r="I44" i="37" s="1"/>
  <c r="F42" i="37"/>
  <c r="G42" i="37" s="1"/>
  <c r="I42" i="37" s="1"/>
  <c r="F40" i="37"/>
  <c r="G40" i="37" s="1"/>
  <c r="I40" i="37" s="1"/>
  <c r="F38" i="37"/>
  <c r="G38" i="37" s="1"/>
  <c r="I38" i="37" s="1"/>
  <c r="F36" i="37"/>
  <c r="G36" i="37" s="1"/>
  <c r="I36" i="37" s="1"/>
  <c r="F35" i="37"/>
  <c r="G35" i="37" s="1"/>
  <c r="I35" i="37" s="1"/>
  <c r="F33" i="37"/>
  <c r="G33" i="37" s="1"/>
  <c r="I33" i="37" s="1"/>
  <c r="F31" i="37"/>
  <c r="G31" i="37" s="1"/>
  <c r="I31" i="37" s="1"/>
  <c r="F30" i="37"/>
  <c r="G30" i="37" s="1"/>
  <c r="I30" i="37" s="1"/>
  <c r="F26" i="37"/>
  <c r="G26" i="37" s="1"/>
  <c r="I26" i="37" s="1"/>
  <c r="F25" i="37"/>
  <c r="G25" i="37" s="1"/>
  <c r="I25" i="37" s="1"/>
  <c r="F24" i="37"/>
  <c r="G24" i="37" s="1"/>
  <c r="I24" i="37" s="1"/>
  <c r="F23" i="37"/>
  <c r="G23" i="37" s="1"/>
  <c r="I23" i="37" s="1"/>
  <c r="F21" i="37"/>
  <c r="G21" i="37" s="1"/>
  <c r="I21" i="37" s="1"/>
  <c r="F20" i="37"/>
  <c r="G20" i="37" s="1"/>
  <c r="I20" i="37" s="1"/>
  <c r="F18" i="37"/>
  <c r="G18" i="37" s="1"/>
  <c r="I18" i="37" s="1"/>
  <c r="F16" i="37"/>
  <c r="G16" i="37" s="1"/>
  <c r="I16" i="37" s="1"/>
  <c r="F14" i="37"/>
  <c r="G14" i="37" s="1"/>
  <c r="I14" i="37" s="1"/>
  <c r="F372" i="37"/>
  <c r="G372" i="37" s="1"/>
  <c r="I372" i="37" s="1"/>
  <c r="F371" i="37"/>
  <c r="G371" i="37" s="1"/>
  <c r="I371" i="37" s="1"/>
  <c r="F370" i="37"/>
  <c r="G370" i="37" s="1"/>
  <c r="I370" i="37" s="1"/>
  <c r="F368" i="37"/>
  <c r="G368" i="37" s="1"/>
  <c r="I368" i="37" s="1"/>
  <c r="F367" i="37"/>
  <c r="G367" i="37" s="1"/>
  <c r="I367" i="37" s="1"/>
  <c r="F366" i="37"/>
  <c r="G366" i="37" s="1"/>
  <c r="I366" i="37" s="1"/>
  <c r="F364" i="37"/>
  <c r="G364" i="37" s="1"/>
  <c r="I364" i="37" s="1"/>
  <c r="F363" i="37"/>
  <c r="G363" i="37" s="1"/>
  <c r="I363" i="37" s="1"/>
  <c r="F361" i="37"/>
  <c r="G361" i="37" s="1"/>
  <c r="I361" i="37" s="1"/>
  <c r="F359" i="37"/>
  <c r="G359" i="37" s="1"/>
  <c r="I359" i="37" s="1"/>
  <c r="F357" i="37"/>
  <c r="G357" i="37" s="1"/>
  <c r="I357" i="37" s="1"/>
  <c r="F355" i="37"/>
  <c r="G355" i="37" s="1"/>
  <c r="I355" i="37" s="1"/>
  <c r="D8" i="38"/>
  <c r="F305" i="38"/>
  <c r="G305" i="38" s="1"/>
  <c r="I305" i="38" s="1"/>
  <c r="F304" i="38"/>
  <c r="G304" i="38" s="1"/>
  <c r="I304" i="38" s="1"/>
  <c r="F302" i="38"/>
  <c r="G302" i="38" s="1"/>
  <c r="I302" i="38" s="1"/>
  <c r="F301" i="38"/>
  <c r="G301" i="38" s="1"/>
  <c r="I301" i="38" s="1"/>
  <c r="F299" i="38"/>
  <c r="G299" i="38" s="1"/>
  <c r="I299" i="38" s="1"/>
  <c r="F298" i="38"/>
  <c r="G298" i="38" s="1"/>
  <c r="I298" i="38" s="1"/>
  <c r="F297" i="38"/>
  <c r="G297" i="38" s="1"/>
  <c r="I297" i="38" s="1"/>
  <c r="F295" i="38"/>
  <c r="G295" i="38" s="1"/>
  <c r="I295" i="38" s="1"/>
  <c r="F293" i="38"/>
  <c r="G293" i="38" s="1"/>
  <c r="I293" i="38" s="1"/>
  <c r="F291" i="38"/>
  <c r="G291" i="38" s="1"/>
  <c r="I291" i="38" s="1"/>
  <c r="F290" i="38"/>
  <c r="G290" i="38" s="1"/>
  <c r="I290" i="38" s="1"/>
  <c r="F288" i="38"/>
  <c r="G288" i="38" s="1"/>
  <c r="I288" i="38" s="1"/>
  <c r="F286" i="38"/>
  <c r="G286" i="38" s="1"/>
  <c r="I286" i="38" s="1"/>
  <c r="F285" i="38"/>
  <c r="G285" i="38" s="1"/>
  <c r="I285" i="38" s="1"/>
  <c r="F283" i="38"/>
  <c r="G283" i="38" s="1"/>
  <c r="I283" i="38" s="1"/>
  <c r="F281" i="38"/>
  <c r="G281" i="38" s="1"/>
  <c r="I281" i="38" s="1"/>
  <c r="F279" i="38"/>
  <c r="G279" i="38" s="1"/>
  <c r="I279" i="38" s="1"/>
  <c r="F277" i="38"/>
  <c r="G277" i="38" s="1"/>
  <c r="I277" i="38" s="1"/>
  <c r="F276" i="38"/>
  <c r="G276" i="38" s="1"/>
  <c r="I276" i="38" s="1"/>
  <c r="F274" i="38"/>
  <c r="G274" i="38" s="1"/>
  <c r="I274" i="38" s="1"/>
  <c r="F272" i="38"/>
  <c r="G272" i="38" s="1"/>
  <c r="I272" i="38" s="1"/>
  <c r="F271" i="38"/>
  <c r="G271" i="38" s="1"/>
  <c r="I271" i="38" s="1"/>
  <c r="F267" i="38"/>
  <c r="G267" i="38" s="1"/>
  <c r="I267" i="38" s="1"/>
  <c r="F266" i="38"/>
  <c r="G266" i="38" s="1"/>
  <c r="I266" i="38" s="1"/>
  <c r="F265" i="38"/>
  <c r="G265" i="38" s="1"/>
  <c r="I265" i="38" s="1"/>
  <c r="F264" i="38"/>
  <c r="G264" i="38" s="1"/>
  <c r="I264" i="38" s="1"/>
  <c r="F263" i="38"/>
  <c r="G263" i="38" s="1"/>
  <c r="I263" i="38" s="1"/>
  <c r="F262" i="38"/>
  <c r="G262" i="38" s="1"/>
  <c r="I262" i="38" s="1"/>
  <c r="F260" i="38"/>
  <c r="G260" i="38" s="1"/>
  <c r="I260" i="38" s="1"/>
  <c r="F259" i="38"/>
  <c r="G259" i="38" s="1"/>
  <c r="I259" i="38" s="1"/>
  <c r="F258" i="38"/>
  <c r="G258" i="38" s="1"/>
  <c r="I258" i="38" s="1"/>
  <c r="F257" i="38"/>
  <c r="G257" i="38" s="1"/>
  <c r="I257" i="38" s="1"/>
  <c r="F255" i="38"/>
  <c r="G255" i="38" s="1"/>
  <c r="I255" i="38" s="1"/>
  <c r="F253" i="38"/>
  <c r="G253" i="38" s="1"/>
  <c r="I253" i="38" s="1"/>
  <c r="F252" i="38"/>
  <c r="G252" i="38" s="1"/>
  <c r="I252" i="38" s="1"/>
  <c r="F250" i="38"/>
  <c r="G250" i="38" s="1"/>
  <c r="I250" i="38" s="1"/>
  <c r="F248" i="38"/>
  <c r="G248" i="38" s="1"/>
  <c r="I248" i="38" s="1"/>
  <c r="F246" i="38"/>
  <c r="G246" i="38" s="1"/>
  <c r="I246" i="38" s="1"/>
  <c r="F244" i="38"/>
  <c r="G244" i="38" s="1"/>
  <c r="I244" i="38" s="1"/>
  <c r="F243" i="38"/>
  <c r="G243" i="38" s="1"/>
  <c r="I243" i="38" s="1"/>
  <c r="F242" i="38"/>
  <c r="G242" i="38" s="1"/>
  <c r="I242" i="38" s="1"/>
  <c r="F240" i="38"/>
  <c r="G240" i="38" s="1"/>
  <c r="I240" i="38" s="1"/>
  <c r="F238" i="38"/>
  <c r="G238" i="38" s="1"/>
  <c r="I238" i="38" s="1"/>
  <c r="F236" i="38"/>
  <c r="G236" i="38" s="1"/>
  <c r="I236" i="38" s="1"/>
  <c r="F234" i="38"/>
  <c r="G234" i="38" s="1"/>
  <c r="I234" i="38" s="1"/>
  <c r="F232" i="38"/>
  <c r="G232" i="38" s="1"/>
  <c r="I232" i="38" s="1"/>
  <c r="F230" i="38"/>
  <c r="G230" i="38" s="1"/>
  <c r="I230" i="38" s="1"/>
  <c r="F229" i="38"/>
  <c r="G229" i="38" s="1"/>
  <c r="I229" i="38" s="1"/>
  <c r="F225" i="38"/>
  <c r="G225" i="38" s="1"/>
  <c r="I225" i="38" s="1"/>
  <c r="F224" i="38"/>
  <c r="G224" i="38" s="1"/>
  <c r="I224" i="38" s="1"/>
  <c r="F223" i="38"/>
  <c r="G223" i="38" s="1"/>
  <c r="I223" i="38" s="1"/>
  <c r="F222" i="38"/>
  <c r="G222" i="38" s="1"/>
  <c r="I222" i="38" s="1"/>
  <c r="F221" i="38"/>
  <c r="G221" i="38" s="1"/>
  <c r="I221" i="38" s="1"/>
  <c r="F220" i="38"/>
  <c r="G220" i="38" s="1"/>
  <c r="I220" i="38" s="1"/>
  <c r="F219" i="38"/>
  <c r="G219" i="38" s="1"/>
  <c r="I219" i="38" s="1"/>
  <c r="F217" i="38"/>
  <c r="G217" i="38" s="1"/>
  <c r="I217" i="38" s="1"/>
  <c r="F216" i="38"/>
  <c r="G216" i="38" s="1"/>
  <c r="I216" i="38" s="1"/>
  <c r="F215" i="38"/>
  <c r="G215" i="38" s="1"/>
  <c r="I215" i="38" s="1"/>
  <c r="F214" i="38"/>
  <c r="G214" i="38" s="1"/>
  <c r="I214" i="38" s="1"/>
  <c r="F213" i="38"/>
  <c r="G213" i="38" s="1"/>
  <c r="I213" i="38" s="1"/>
  <c r="F212" i="38"/>
  <c r="G212" i="38" s="1"/>
  <c r="I212" i="38" s="1"/>
  <c r="F211" i="38"/>
  <c r="G211" i="38" s="1"/>
  <c r="I211" i="38" s="1"/>
  <c r="F209" i="38"/>
  <c r="G209" i="38" s="1"/>
  <c r="I209" i="38" s="1"/>
  <c r="F208" i="38"/>
  <c r="G208" i="38" s="1"/>
  <c r="I208" i="38" s="1"/>
  <c r="F206" i="38"/>
  <c r="G206" i="38" s="1"/>
  <c r="I206" i="38" s="1"/>
  <c r="F204" i="38"/>
  <c r="G204" i="38" s="1"/>
  <c r="I204" i="38" s="1"/>
  <c r="F203" i="38"/>
  <c r="G203" i="38" s="1"/>
  <c r="I203" i="38" s="1"/>
  <c r="F202" i="38"/>
  <c r="G202" i="38" s="1"/>
  <c r="I202" i="38" s="1"/>
  <c r="F200" i="38"/>
  <c r="G200" i="38" s="1"/>
  <c r="I200" i="38" s="1"/>
  <c r="F199" i="38"/>
  <c r="G199" i="38" s="1"/>
  <c r="I199" i="38" s="1"/>
  <c r="F197" i="38"/>
  <c r="G197" i="38" s="1"/>
  <c r="I197" i="38" s="1"/>
  <c r="F196" i="38"/>
  <c r="G196" i="38" s="1"/>
  <c r="I196" i="38" s="1"/>
  <c r="F194" i="38"/>
  <c r="G194" i="38" s="1"/>
  <c r="I194" i="38" s="1"/>
  <c r="F193" i="38"/>
  <c r="G193" i="38" s="1"/>
  <c r="I193" i="38" s="1"/>
  <c r="F191" i="38"/>
  <c r="G191" i="38" s="1"/>
  <c r="I191" i="38" s="1"/>
  <c r="F190" i="38"/>
  <c r="G190" i="38" s="1"/>
  <c r="I190" i="38" s="1"/>
  <c r="F188" i="38"/>
  <c r="G188" i="38" s="1"/>
  <c r="I188" i="38" s="1"/>
  <c r="F186" i="38"/>
  <c r="G186" i="38" s="1"/>
  <c r="I186" i="38" s="1"/>
  <c r="F184" i="38"/>
  <c r="G184" i="38" s="1"/>
  <c r="I184" i="38" s="1"/>
  <c r="F182" i="38"/>
  <c r="G182" i="38" s="1"/>
  <c r="I182" i="38" s="1"/>
  <c r="F181" i="38"/>
  <c r="G181" i="38" s="1"/>
  <c r="I181" i="38" s="1"/>
  <c r="F179" i="38"/>
  <c r="G179" i="38" s="1"/>
  <c r="I179" i="38" s="1"/>
  <c r="F178" i="38"/>
  <c r="G178" i="38" s="1"/>
  <c r="I178" i="38" s="1"/>
  <c r="F176" i="38"/>
  <c r="G176" i="38" s="1"/>
  <c r="I176" i="38" s="1"/>
  <c r="F172" i="38"/>
  <c r="G172" i="38" s="1"/>
  <c r="I172" i="38" s="1"/>
  <c r="F171" i="38"/>
  <c r="G171" i="38" s="1"/>
  <c r="I171" i="38" s="1"/>
  <c r="F169" i="38"/>
  <c r="G169" i="38" s="1"/>
  <c r="I169" i="38" s="1"/>
  <c r="F168" i="38"/>
  <c r="G168" i="38" s="1"/>
  <c r="I168" i="38" s="1"/>
  <c r="F166" i="38"/>
  <c r="G166" i="38" s="1"/>
  <c r="I166" i="38" s="1"/>
  <c r="F165" i="38"/>
  <c r="G165" i="38" s="1"/>
  <c r="I165" i="38" s="1"/>
  <c r="F163" i="38"/>
  <c r="G163" i="38" s="1"/>
  <c r="I163" i="38" s="1"/>
  <c r="F161" i="38"/>
  <c r="G161" i="38" s="1"/>
  <c r="I161" i="38" s="1"/>
  <c r="F159" i="38"/>
  <c r="G159" i="38" s="1"/>
  <c r="I159" i="38" s="1"/>
  <c r="F157" i="38"/>
  <c r="G157" i="38" s="1"/>
  <c r="I157" i="38" s="1"/>
  <c r="F155" i="38"/>
  <c r="G155" i="38" s="1"/>
  <c r="I155" i="38" s="1"/>
  <c r="F153" i="38"/>
  <c r="G153" i="38" s="1"/>
  <c r="I153" i="38" s="1"/>
  <c r="F151" i="38"/>
  <c r="G151" i="38" s="1"/>
  <c r="I151" i="38" s="1"/>
  <c r="F149" i="38"/>
  <c r="G149" i="38" s="1"/>
  <c r="I149" i="38" s="1"/>
  <c r="F145" i="38"/>
  <c r="G145" i="38" s="1"/>
  <c r="I145" i="38" s="1"/>
  <c r="F143" i="38"/>
  <c r="G143" i="38" s="1"/>
  <c r="I143" i="38" s="1"/>
  <c r="F142" i="38"/>
  <c r="G142" i="38" s="1"/>
  <c r="I142" i="38" s="1"/>
  <c r="F141" i="38"/>
  <c r="G141" i="38" s="1"/>
  <c r="I141" i="38" s="1"/>
  <c r="F140" i="38"/>
  <c r="G140" i="38" s="1"/>
  <c r="I140" i="38" s="1"/>
  <c r="F139" i="38"/>
  <c r="G139" i="38" s="1"/>
  <c r="I139" i="38" s="1"/>
  <c r="F137" i="38"/>
  <c r="G137" i="38" s="1"/>
  <c r="I137" i="38" s="1"/>
  <c r="F136" i="38"/>
  <c r="G136" i="38" s="1"/>
  <c r="I136" i="38" s="1"/>
  <c r="F135" i="38"/>
  <c r="G135" i="38" s="1"/>
  <c r="I135" i="38" s="1"/>
  <c r="F134" i="38"/>
  <c r="G134" i="38" s="1"/>
  <c r="I134" i="38" s="1"/>
  <c r="F133" i="38"/>
  <c r="G133" i="38" s="1"/>
  <c r="I133" i="38" s="1"/>
  <c r="F131" i="38"/>
  <c r="G131" i="38" s="1"/>
  <c r="I131" i="38" s="1"/>
  <c r="F130" i="38"/>
  <c r="G130" i="38" s="1"/>
  <c r="I130" i="38" s="1"/>
  <c r="F129" i="38"/>
  <c r="G129" i="38" s="1"/>
  <c r="I129" i="38" s="1"/>
  <c r="F127" i="38"/>
  <c r="G127" i="38" s="1"/>
  <c r="I127" i="38" s="1"/>
  <c r="F125" i="38"/>
  <c r="G125" i="38" s="1"/>
  <c r="I125" i="38" s="1"/>
  <c r="F123" i="38"/>
  <c r="G123" i="38" s="1"/>
  <c r="I123" i="38" s="1"/>
  <c r="F121" i="38"/>
  <c r="G121" i="38" s="1"/>
  <c r="I121" i="38" s="1"/>
  <c r="F119" i="38"/>
  <c r="G119" i="38" s="1"/>
  <c r="I119" i="38" s="1"/>
  <c r="F117" i="38"/>
  <c r="G117" i="38" s="1"/>
  <c r="I117" i="38" s="1"/>
  <c r="F116" i="38"/>
  <c r="G116" i="38" s="1"/>
  <c r="I116" i="38" s="1"/>
  <c r="F114" i="38"/>
  <c r="G114" i="38" s="1"/>
  <c r="I114" i="38" s="1"/>
  <c r="F112" i="38"/>
  <c r="G112" i="38" s="1"/>
  <c r="I112" i="38" s="1"/>
  <c r="F110" i="38"/>
  <c r="G110" i="38" s="1"/>
  <c r="I110" i="38" s="1"/>
  <c r="F109" i="38"/>
  <c r="G109" i="38" s="1"/>
  <c r="I109" i="38" s="1"/>
  <c r="F105" i="38"/>
  <c r="G105" i="38" s="1"/>
  <c r="I105" i="38" s="1"/>
  <c r="F104" i="38"/>
  <c r="G104" i="38" s="1"/>
  <c r="I104" i="38" s="1"/>
  <c r="F103" i="38"/>
  <c r="G103" i="38" s="1"/>
  <c r="I103" i="38" s="1"/>
  <c r="F102" i="38"/>
  <c r="G102" i="38" s="1"/>
  <c r="I102" i="38" s="1"/>
  <c r="F100" i="38"/>
  <c r="G100" i="38" s="1"/>
  <c r="I100" i="38" s="1"/>
  <c r="F99" i="38"/>
  <c r="G99" i="38" s="1"/>
  <c r="I99" i="38" s="1"/>
  <c r="F98" i="38"/>
  <c r="G98" i="38" s="1"/>
  <c r="I98" i="38" s="1"/>
  <c r="F97" i="38"/>
  <c r="G97" i="38" s="1"/>
  <c r="I97" i="38" s="1"/>
  <c r="F95" i="38"/>
  <c r="G95" i="38" s="1"/>
  <c r="I95" i="38" s="1"/>
  <c r="F94" i="38"/>
  <c r="G94" i="38" s="1"/>
  <c r="I94" i="38" s="1"/>
  <c r="F92" i="38"/>
  <c r="G92" i="38" s="1"/>
  <c r="I92" i="38" s="1"/>
  <c r="F91" i="38"/>
  <c r="G91" i="38" s="1"/>
  <c r="I91" i="38" s="1"/>
  <c r="F89" i="38"/>
  <c r="G89" i="38" s="1"/>
  <c r="I89" i="38" s="1"/>
  <c r="F87" i="38"/>
  <c r="G87" i="38" s="1"/>
  <c r="I87" i="38" s="1"/>
  <c r="F85" i="38"/>
  <c r="G85" i="38" s="1"/>
  <c r="I85" i="38" s="1"/>
  <c r="F83" i="38"/>
  <c r="G83" i="38" s="1"/>
  <c r="I83" i="38" s="1"/>
  <c r="F81" i="38"/>
  <c r="G81" i="38" s="1"/>
  <c r="I81" i="38" s="1"/>
  <c r="F79" i="38"/>
  <c r="G79" i="38" s="1"/>
  <c r="I79" i="38" s="1"/>
  <c r="F78" i="38"/>
  <c r="G78" i="38" s="1"/>
  <c r="I78" i="38" s="1"/>
  <c r="F76" i="38"/>
  <c r="G76" i="38" s="1"/>
  <c r="I76" i="38" s="1"/>
  <c r="F74" i="38"/>
  <c r="G74" i="38" s="1"/>
  <c r="I74" i="38" s="1"/>
  <c r="F73" i="38"/>
  <c r="G73" i="38" s="1"/>
  <c r="I73" i="38" s="1"/>
  <c r="F71" i="38"/>
  <c r="G71" i="38" s="1"/>
  <c r="I71" i="38" s="1"/>
  <c r="F70" i="38"/>
  <c r="G70" i="38" s="1"/>
  <c r="I70" i="38" s="1"/>
  <c r="F69" i="38"/>
  <c r="G69" i="38" s="1"/>
  <c r="I69" i="38" s="1"/>
  <c r="F67" i="38"/>
  <c r="G67" i="38" s="1"/>
  <c r="I67" i="38" s="1"/>
  <c r="F66" i="38"/>
  <c r="G66" i="38" s="1"/>
  <c r="I66" i="38" s="1"/>
  <c r="F62" i="38"/>
  <c r="G62" i="38" s="1"/>
  <c r="I62" i="38" s="1"/>
  <c r="F60" i="38"/>
  <c r="G60" i="38" s="1"/>
  <c r="I60" i="38" s="1"/>
  <c r="F59" i="38"/>
  <c r="G59" i="38" s="1"/>
  <c r="I59" i="38" s="1"/>
  <c r="F58" i="38"/>
  <c r="G58" i="38" s="1"/>
  <c r="I58" i="38" s="1"/>
  <c r="F57" i="38"/>
  <c r="G57" i="38" s="1"/>
  <c r="I57" i="38" s="1"/>
  <c r="F56" i="38"/>
  <c r="G56" i="38" s="1"/>
  <c r="I56" i="38" s="1"/>
  <c r="F54" i="38"/>
  <c r="G54" i="38" s="1"/>
  <c r="I54" i="38" s="1"/>
  <c r="F53" i="38"/>
  <c r="G53" i="38" s="1"/>
  <c r="I53" i="38" s="1"/>
  <c r="F52" i="38"/>
  <c r="G52" i="38" s="1"/>
  <c r="I52" i="38" s="1"/>
  <c r="F51" i="38"/>
  <c r="G51" i="38" s="1"/>
  <c r="I51" i="38" s="1"/>
  <c r="F50" i="38"/>
  <c r="G50" i="38" s="1"/>
  <c r="I50" i="38" s="1"/>
  <c r="F49" i="38"/>
  <c r="G49" i="38" s="1"/>
  <c r="I49" i="38" s="1"/>
  <c r="F48" i="38"/>
  <c r="G48" i="38" s="1"/>
  <c r="I48" i="38" s="1"/>
  <c r="F46" i="38"/>
  <c r="G46" i="38" s="1"/>
  <c r="I46" i="38" s="1"/>
  <c r="F44" i="38"/>
  <c r="G44" i="38" s="1"/>
  <c r="I44" i="38" s="1"/>
  <c r="F43" i="38"/>
  <c r="G43" i="38" s="1"/>
  <c r="I43" i="38" s="1"/>
  <c r="F42" i="38"/>
  <c r="G42" i="38" s="1"/>
  <c r="I42" i="38" s="1"/>
  <c r="F40" i="38"/>
  <c r="G40" i="38" s="1"/>
  <c r="I40" i="38" s="1"/>
  <c r="F39" i="38"/>
  <c r="G39" i="38" s="1"/>
  <c r="I39" i="38" s="1"/>
  <c r="F37" i="38"/>
  <c r="G37" i="38" s="1"/>
  <c r="I37" i="38" s="1"/>
  <c r="F35" i="38"/>
  <c r="G35" i="38" s="1"/>
  <c r="I35" i="38" s="1"/>
  <c r="F34" i="38"/>
  <c r="G34" i="38" s="1"/>
  <c r="I34" i="38" s="1"/>
  <c r="F32" i="38"/>
  <c r="G32" i="38" s="1"/>
  <c r="I32" i="38" s="1"/>
  <c r="F30" i="38"/>
  <c r="G30" i="38" s="1"/>
  <c r="I30" i="38" s="1"/>
  <c r="F29" i="38"/>
  <c r="G29" i="38" s="1"/>
  <c r="I29" i="38" s="1"/>
  <c r="F27" i="38"/>
  <c r="G27" i="38" s="1"/>
  <c r="I27" i="38" s="1"/>
  <c r="F25" i="38"/>
  <c r="G25" i="38" s="1"/>
  <c r="I25" i="38" s="1"/>
  <c r="F24" i="38"/>
  <c r="G24" i="38" s="1"/>
  <c r="I24" i="38" s="1"/>
  <c r="F23" i="38"/>
  <c r="G23" i="38" s="1"/>
  <c r="I23" i="38" s="1"/>
  <c r="F21" i="38"/>
  <c r="G21" i="38" s="1"/>
  <c r="I21" i="38" s="1"/>
  <c r="F19" i="38"/>
  <c r="G19" i="38" s="1"/>
  <c r="I19" i="38" s="1"/>
  <c r="F17" i="38"/>
  <c r="G17" i="38" s="1"/>
  <c r="I17" i="38" s="1"/>
  <c r="F16" i="38"/>
  <c r="G16" i="38" s="1"/>
  <c r="I16" i="38" s="1"/>
  <c r="F14" i="38"/>
  <c r="G14" i="38" s="1"/>
  <c r="I14" i="38" s="1"/>
  <c r="D8" i="39"/>
  <c r="F281" i="39" l="1"/>
  <c r="G281" i="39" s="1"/>
  <c r="I281" i="39" s="1"/>
  <c r="F280" i="39"/>
  <c r="G280" i="39" s="1"/>
  <c r="I280" i="39" s="1"/>
  <c r="F279" i="39"/>
  <c r="G279" i="39" s="1"/>
  <c r="I279" i="39" s="1"/>
  <c r="F277" i="39"/>
  <c r="G277" i="39" s="1"/>
  <c r="I277" i="39" s="1"/>
  <c r="F276" i="39"/>
  <c r="G276" i="39" s="1"/>
  <c r="I276" i="39" s="1"/>
  <c r="F275" i="39"/>
  <c r="G275" i="39" s="1"/>
  <c r="I275" i="39" s="1"/>
  <c r="F274" i="39"/>
  <c r="G274" i="39" s="1"/>
  <c r="I274" i="39" s="1"/>
  <c r="F273" i="39"/>
  <c r="G273" i="39" s="1"/>
  <c r="I273" i="39" s="1"/>
  <c r="F271" i="39"/>
  <c r="G271" i="39" s="1"/>
  <c r="I271" i="39" s="1"/>
  <c r="F269" i="39"/>
  <c r="G269" i="39" s="1"/>
  <c r="I269" i="39" s="1"/>
  <c r="F268" i="39"/>
  <c r="G268" i="39" s="1"/>
  <c r="I268" i="39" s="1"/>
  <c r="F267" i="39"/>
  <c r="G267" i="39" s="1"/>
  <c r="I267" i="39" s="1"/>
  <c r="F265" i="39"/>
  <c r="G265" i="39" s="1"/>
  <c r="I265" i="39" s="1"/>
  <c r="F264" i="39"/>
  <c r="G264" i="39" s="1"/>
  <c r="I264" i="39" s="1"/>
  <c r="F262" i="39"/>
  <c r="G262" i="39" s="1"/>
  <c r="I262" i="39" s="1"/>
  <c r="F260" i="39"/>
  <c r="G260" i="39" s="1"/>
  <c r="I260" i="39" s="1"/>
  <c r="F258" i="39"/>
  <c r="G258" i="39" s="1"/>
  <c r="I258" i="39" s="1"/>
  <c r="F257" i="39"/>
  <c r="G257" i="39" s="1"/>
  <c r="I257" i="39" s="1"/>
  <c r="F255" i="39"/>
  <c r="G255" i="39" s="1"/>
  <c r="I255" i="39" s="1"/>
  <c r="F253" i="39"/>
  <c r="G253" i="39" s="1"/>
  <c r="I253" i="39" s="1"/>
  <c r="F251" i="39"/>
  <c r="G251" i="39" s="1"/>
  <c r="I251" i="39" s="1"/>
  <c r="F249" i="39"/>
  <c r="G249" i="39" s="1"/>
  <c r="I249" i="39" s="1"/>
  <c r="F247" i="39"/>
  <c r="G247" i="39" s="1"/>
  <c r="I247" i="39" s="1"/>
  <c r="F245" i="39"/>
  <c r="G245" i="39" s="1"/>
  <c r="I245" i="39" s="1"/>
  <c r="F244" i="39"/>
  <c r="G244" i="39" s="1"/>
  <c r="I244" i="39" s="1"/>
  <c r="F243" i="39"/>
  <c r="G243" i="39" s="1"/>
  <c r="I243" i="39" s="1"/>
  <c r="F127" i="39"/>
  <c r="G127" i="39" s="1"/>
  <c r="I127" i="39" s="1"/>
  <c r="F126" i="39"/>
  <c r="G126" i="39" s="1"/>
  <c r="I126" i="39" s="1"/>
  <c r="F125" i="39"/>
  <c r="G125" i="39" s="1"/>
  <c r="I125" i="39" s="1"/>
  <c r="F123" i="39"/>
  <c r="G123" i="39" s="1"/>
  <c r="I123" i="39" s="1"/>
  <c r="F122" i="39"/>
  <c r="G122" i="39" s="1"/>
  <c r="I122" i="39" s="1"/>
  <c r="F121" i="39"/>
  <c r="G121" i="39" s="1"/>
  <c r="I121" i="39" s="1"/>
  <c r="F120" i="39"/>
  <c r="G120" i="39" s="1"/>
  <c r="I120" i="39" s="1"/>
  <c r="F118" i="39"/>
  <c r="G118" i="39" s="1"/>
  <c r="I118" i="39" s="1"/>
  <c r="F117" i="39"/>
  <c r="G117" i="39" s="1"/>
  <c r="I117" i="39" s="1"/>
  <c r="F116" i="39"/>
  <c r="G116" i="39" s="1"/>
  <c r="I116" i="39" s="1"/>
  <c r="F115" i="39"/>
  <c r="G115" i="39" s="1"/>
  <c r="I115" i="39" s="1"/>
  <c r="F113" i="39"/>
  <c r="G113" i="39" s="1"/>
  <c r="I113" i="39" s="1"/>
  <c r="F112" i="39"/>
  <c r="G112" i="39" s="1"/>
  <c r="I112" i="39" s="1"/>
  <c r="F111" i="39"/>
  <c r="G111" i="39" s="1"/>
  <c r="I111" i="39" s="1"/>
  <c r="F110" i="39"/>
  <c r="G110" i="39" s="1"/>
  <c r="I110" i="39" s="1"/>
  <c r="F108" i="39"/>
  <c r="G108" i="39" s="1"/>
  <c r="I108" i="39" s="1"/>
  <c r="F107" i="39"/>
  <c r="G107" i="39" s="1"/>
  <c r="I107" i="39" s="1"/>
  <c r="F105" i="39"/>
  <c r="G105" i="39" s="1"/>
  <c r="I105" i="39" s="1"/>
  <c r="F103" i="39"/>
  <c r="G103" i="39" s="1"/>
  <c r="I103" i="39" s="1"/>
  <c r="F101" i="39"/>
  <c r="G101" i="39" s="1"/>
  <c r="I101" i="39" s="1"/>
  <c r="F99" i="39"/>
  <c r="G99" i="39" s="1"/>
  <c r="I99" i="39" s="1"/>
  <c r="F97" i="39"/>
  <c r="G97" i="39" s="1"/>
  <c r="I97" i="39" s="1"/>
  <c r="F96" i="39"/>
  <c r="G96" i="39" s="1"/>
  <c r="I96" i="39" s="1"/>
  <c r="F94" i="39"/>
  <c r="G94" i="39" s="1"/>
  <c r="I94" i="39" s="1"/>
  <c r="F92" i="39"/>
  <c r="G92" i="39" s="1"/>
  <c r="I92" i="39" s="1"/>
  <c r="F90" i="39"/>
  <c r="G90" i="39" s="1"/>
  <c r="I90" i="39" s="1"/>
  <c r="F89" i="39"/>
  <c r="G89" i="39" s="1"/>
  <c r="I89" i="39" s="1"/>
  <c r="F88" i="39"/>
  <c r="G88" i="39" s="1"/>
  <c r="I88" i="39" s="1"/>
  <c r="F86" i="39"/>
  <c r="G86" i="39" s="1"/>
  <c r="I86" i="39" s="1"/>
  <c r="F82" i="39"/>
  <c r="G82" i="39" s="1"/>
  <c r="I82" i="39" s="1"/>
  <c r="F81" i="39"/>
  <c r="G81" i="39" s="1"/>
  <c r="I81" i="39" s="1"/>
  <c r="F80" i="39"/>
  <c r="G80" i="39" s="1"/>
  <c r="I80" i="39" s="1"/>
  <c r="F78" i="39"/>
  <c r="G78" i="39" s="1"/>
  <c r="I78" i="39" s="1"/>
  <c r="F77" i="39"/>
  <c r="G77" i="39" s="1"/>
  <c r="I77" i="39" s="1"/>
  <c r="F76" i="39"/>
  <c r="G76" i="39" s="1"/>
  <c r="I76" i="39" s="1"/>
  <c r="F75" i="39"/>
  <c r="G75" i="39" s="1"/>
  <c r="I75" i="39" s="1"/>
  <c r="F73" i="39"/>
  <c r="G73" i="39" s="1"/>
  <c r="I73" i="39" s="1"/>
  <c r="F71" i="39"/>
  <c r="G71" i="39" s="1"/>
  <c r="I71" i="39" s="1"/>
  <c r="F70" i="39"/>
  <c r="G70" i="39" s="1"/>
  <c r="I70" i="39" s="1"/>
  <c r="F69" i="39"/>
  <c r="G69" i="39" s="1"/>
  <c r="I69" i="39" s="1"/>
  <c r="F67" i="39"/>
  <c r="G67" i="39" s="1"/>
  <c r="I67" i="39" s="1"/>
  <c r="F65" i="39"/>
  <c r="G65" i="39" s="1"/>
  <c r="I65" i="39" s="1"/>
  <c r="F63" i="39"/>
  <c r="G63" i="39" s="1"/>
  <c r="I63" i="39" s="1"/>
  <c r="F62" i="39"/>
  <c r="G62" i="39" s="1"/>
  <c r="I62" i="39" s="1"/>
  <c r="F60" i="39"/>
  <c r="G60" i="39" s="1"/>
  <c r="I60" i="39" s="1"/>
  <c r="F58" i="39"/>
  <c r="G58" i="39" s="1"/>
  <c r="I58" i="39" s="1"/>
  <c r="F57" i="39"/>
  <c r="G57" i="39" s="1"/>
  <c r="I57" i="39" s="1"/>
  <c r="F55" i="39"/>
  <c r="G55" i="39" s="1"/>
  <c r="I55" i="39" s="1"/>
  <c r="F54" i="39"/>
  <c r="G54" i="39" s="1"/>
  <c r="I54" i="39" s="1"/>
  <c r="F53" i="39"/>
  <c r="G53" i="39" s="1"/>
  <c r="I53" i="39" s="1"/>
  <c r="F51" i="39"/>
  <c r="G51" i="39" s="1"/>
  <c r="I51" i="39" s="1"/>
  <c r="F47" i="39"/>
  <c r="G47" i="39" s="1"/>
  <c r="I47" i="39" s="1"/>
  <c r="F46" i="39"/>
  <c r="G46" i="39" s="1"/>
  <c r="I46" i="39" s="1"/>
  <c r="F45" i="39"/>
  <c r="G45" i="39" s="1"/>
  <c r="I45" i="39" s="1"/>
  <c r="F43" i="39"/>
  <c r="G43" i="39" s="1"/>
  <c r="I43" i="39" s="1"/>
  <c r="F42" i="39"/>
  <c r="G42" i="39" s="1"/>
  <c r="I42" i="39" s="1"/>
  <c r="F40" i="39"/>
  <c r="G40" i="39" s="1"/>
  <c r="I40" i="39" s="1"/>
  <c r="F38" i="39"/>
  <c r="G38" i="39" s="1"/>
  <c r="I38" i="39" s="1"/>
  <c r="F37" i="39"/>
  <c r="G37" i="39" s="1"/>
  <c r="I37" i="39" s="1"/>
  <c r="F36" i="39"/>
  <c r="G36" i="39" s="1"/>
  <c r="I36" i="39" s="1"/>
  <c r="F35" i="39"/>
  <c r="G35" i="39" s="1"/>
  <c r="I35" i="39" s="1"/>
  <c r="F33" i="39"/>
  <c r="G33" i="39" s="1"/>
  <c r="I33" i="39" s="1"/>
  <c r="F31" i="39"/>
  <c r="G31" i="39" s="1"/>
  <c r="I31" i="39" s="1"/>
  <c r="F29" i="39"/>
  <c r="G29" i="39" s="1"/>
  <c r="I29" i="39" s="1"/>
  <c r="F27" i="39"/>
  <c r="G27" i="39" s="1"/>
  <c r="I27" i="39" s="1"/>
  <c r="F25" i="39"/>
  <c r="G25" i="39" s="1"/>
  <c r="I25" i="39" s="1"/>
  <c r="F23" i="39"/>
  <c r="G23" i="39" s="1"/>
  <c r="I23" i="39" s="1"/>
  <c r="F21" i="39"/>
  <c r="G21" i="39" s="1"/>
  <c r="I21" i="39" s="1"/>
  <c r="F20" i="39"/>
  <c r="G20" i="39" s="1"/>
  <c r="I20" i="39" s="1"/>
  <c r="F18" i="39"/>
  <c r="G18" i="39" s="1"/>
  <c r="I18" i="39" s="1"/>
  <c r="F16" i="39"/>
  <c r="G16" i="39" s="1"/>
  <c r="I16" i="39" s="1"/>
  <c r="F15" i="39"/>
  <c r="G15" i="39" s="1"/>
  <c r="I15" i="39" s="1"/>
  <c r="F14" i="39"/>
  <c r="G14" i="39" s="1"/>
  <c r="I14" i="39" s="1"/>
  <c r="D8" i="40"/>
  <c r="F288" i="40"/>
  <c r="G288" i="40" s="1"/>
  <c r="I288" i="40" s="1"/>
  <c r="F287" i="40"/>
  <c r="G287" i="40" s="1"/>
  <c r="I287" i="40" s="1"/>
  <c r="F285" i="40"/>
  <c r="G285" i="40" s="1"/>
  <c r="I285" i="40" s="1"/>
  <c r="F284" i="40"/>
  <c r="G284" i="40" s="1"/>
  <c r="I284" i="40" s="1"/>
  <c r="F282" i="40"/>
  <c r="G282" i="40" s="1"/>
  <c r="I282" i="40" s="1"/>
  <c r="F281" i="40"/>
  <c r="G281" i="40" s="1"/>
  <c r="I281" i="40" s="1"/>
  <c r="F279" i="40"/>
  <c r="G279" i="40" s="1"/>
  <c r="I279" i="40" s="1"/>
  <c r="F277" i="40"/>
  <c r="G277" i="40" s="1"/>
  <c r="I277" i="40" s="1"/>
  <c r="F275" i="40"/>
  <c r="G275" i="40" s="1"/>
  <c r="I275" i="40" s="1"/>
  <c r="F271" i="40"/>
  <c r="G271" i="40" s="1"/>
  <c r="I271" i="40" s="1"/>
  <c r="F270" i="40"/>
  <c r="G270" i="40" s="1"/>
  <c r="I270" i="40" s="1"/>
  <c r="F268" i="40"/>
  <c r="G268" i="40" s="1"/>
  <c r="I268" i="40" s="1"/>
  <c r="F267" i="40"/>
  <c r="G267" i="40" s="1"/>
  <c r="I267" i="40" s="1"/>
  <c r="F265" i="40"/>
  <c r="G265" i="40" s="1"/>
  <c r="I265" i="40" s="1"/>
  <c r="F263" i="40"/>
  <c r="G263" i="40" s="1"/>
  <c r="I263" i="40" s="1"/>
  <c r="F261" i="40"/>
  <c r="G261" i="40" s="1"/>
  <c r="I261" i="40" s="1"/>
  <c r="F259" i="40"/>
  <c r="G259" i="40" s="1"/>
  <c r="I259" i="40" s="1"/>
  <c r="F242" i="40"/>
  <c r="G242" i="40" s="1"/>
  <c r="I242" i="40" s="1"/>
  <c r="F240" i="40"/>
  <c r="G240" i="40" s="1"/>
  <c r="I240" i="40" s="1"/>
  <c r="F238" i="40"/>
  <c r="G238" i="40" s="1"/>
  <c r="I238" i="40" s="1"/>
  <c r="F236" i="40"/>
  <c r="G236" i="40" s="1"/>
  <c r="I236" i="40" s="1"/>
  <c r="F234" i="40"/>
  <c r="G234" i="40" s="1"/>
  <c r="I234" i="40" s="1"/>
  <c r="F230" i="40"/>
  <c r="G230" i="40" s="1"/>
  <c r="I230" i="40" s="1"/>
  <c r="F228" i="40"/>
  <c r="G228" i="40" s="1"/>
  <c r="I228" i="40" s="1"/>
  <c r="F227" i="40"/>
  <c r="G227" i="40" s="1"/>
  <c r="I227" i="40" s="1"/>
  <c r="F225" i="40"/>
  <c r="G225" i="40" s="1"/>
  <c r="I225" i="40" s="1"/>
  <c r="F223" i="40"/>
  <c r="G223" i="40" s="1"/>
  <c r="I223" i="40" s="1"/>
  <c r="F221" i="40"/>
  <c r="G221" i="40" s="1"/>
  <c r="I221" i="40" s="1"/>
  <c r="F219" i="40"/>
  <c r="G219" i="40" s="1"/>
  <c r="I219" i="40" s="1"/>
  <c r="F217" i="40"/>
  <c r="G217" i="40" s="1"/>
  <c r="I217" i="40" s="1"/>
  <c r="F215" i="40"/>
  <c r="G215" i="40" s="1"/>
  <c r="I215" i="40" s="1"/>
  <c r="F213" i="40"/>
  <c r="G213" i="40" s="1"/>
  <c r="I213" i="40" s="1"/>
  <c r="F212" i="40"/>
  <c r="G212" i="40" s="1"/>
  <c r="I212" i="40" s="1"/>
  <c r="F210" i="40"/>
  <c r="G210" i="40" s="1"/>
  <c r="I210" i="40" s="1"/>
  <c r="F206" i="40"/>
  <c r="G206" i="40" s="1"/>
  <c r="I206" i="40" s="1"/>
  <c r="F204" i="40"/>
  <c r="G204" i="40" s="1"/>
  <c r="I204" i="40" s="1"/>
  <c r="F203" i="40"/>
  <c r="G203" i="40" s="1"/>
  <c r="I203" i="40" s="1"/>
  <c r="F201" i="40"/>
  <c r="G201" i="40" s="1"/>
  <c r="I201" i="40" s="1"/>
  <c r="F199" i="40"/>
  <c r="G199" i="40" s="1"/>
  <c r="I199" i="40" s="1"/>
  <c r="F197" i="40"/>
  <c r="G197" i="40" s="1"/>
  <c r="I197" i="40" s="1"/>
  <c r="F195" i="40"/>
  <c r="G195" i="40" s="1"/>
  <c r="I195" i="40" s="1"/>
  <c r="F191" i="40"/>
  <c r="G191" i="40" s="1"/>
  <c r="I191" i="40" s="1"/>
  <c r="F190" i="40"/>
  <c r="G190" i="40" s="1"/>
  <c r="I190" i="40" s="1"/>
  <c r="F189" i="40"/>
  <c r="G189" i="40" s="1"/>
  <c r="I189" i="40" s="1"/>
  <c r="F187" i="40"/>
  <c r="G187" i="40" s="1"/>
  <c r="I187" i="40" s="1"/>
  <c r="F186" i="40"/>
  <c r="G186" i="40" s="1"/>
  <c r="I186" i="40" s="1"/>
  <c r="F185" i="40"/>
  <c r="G185" i="40" s="1"/>
  <c r="I185" i="40" s="1"/>
  <c r="F183" i="40"/>
  <c r="G183" i="40" s="1"/>
  <c r="I183" i="40" s="1"/>
  <c r="F181" i="40"/>
  <c r="G181" i="40" s="1"/>
  <c r="I181" i="40" s="1"/>
  <c r="F179" i="40"/>
  <c r="G179" i="40" s="1"/>
  <c r="I179" i="40" s="1"/>
  <c r="F177" i="40"/>
  <c r="G177" i="40" s="1"/>
  <c r="I177" i="40" s="1"/>
  <c r="F175" i="40"/>
  <c r="G175" i="40" s="1"/>
  <c r="I175" i="40" s="1"/>
  <c r="F173" i="40"/>
  <c r="G173" i="40" s="1"/>
  <c r="I173" i="40" s="1"/>
  <c r="F172" i="40"/>
  <c r="G172" i="40" s="1"/>
  <c r="I172" i="40" s="1"/>
  <c r="F170" i="40"/>
  <c r="G170" i="40" s="1"/>
  <c r="I170" i="40" s="1"/>
  <c r="F168" i="40"/>
  <c r="G168" i="40" s="1"/>
  <c r="I168" i="40" s="1"/>
  <c r="F166" i="40"/>
  <c r="G166" i="40" s="1"/>
  <c r="I166" i="40" s="1"/>
  <c r="F162" i="40"/>
  <c r="G162" i="40" s="1"/>
  <c r="I162" i="40" s="1"/>
  <c r="F161" i="40"/>
  <c r="G161" i="40" s="1"/>
  <c r="I161" i="40" s="1"/>
  <c r="F160" i="40"/>
  <c r="G160" i="40" s="1"/>
  <c r="I160" i="40" s="1"/>
  <c r="F158" i="40"/>
  <c r="G158" i="40" s="1"/>
  <c r="I158" i="40" s="1"/>
  <c r="F157" i="40"/>
  <c r="G157" i="40" s="1"/>
  <c r="I157" i="40" s="1"/>
  <c r="F155" i="40"/>
  <c r="G155" i="40" s="1"/>
  <c r="I155" i="40" s="1"/>
  <c r="F153" i="40"/>
  <c r="G153" i="40" s="1"/>
  <c r="I153" i="40" s="1"/>
  <c r="F151" i="40"/>
  <c r="G151" i="40" s="1"/>
  <c r="I151" i="40" s="1"/>
  <c r="F147" i="40"/>
  <c r="G147" i="40" s="1"/>
  <c r="I147" i="40" s="1"/>
  <c r="F146" i="40"/>
  <c r="G146" i="40" s="1"/>
  <c r="I146" i="40" s="1"/>
  <c r="F145" i="40"/>
  <c r="G145" i="40" s="1"/>
  <c r="I145" i="40" s="1"/>
  <c r="F143" i="40"/>
  <c r="G143" i="40" s="1"/>
  <c r="I143" i="40" s="1"/>
  <c r="F142" i="40"/>
  <c r="G142" i="40" s="1"/>
  <c r="I142" i="40" s="1"/>
  <c r="F140" i="40"/>
  <c r="G140" i="40" s="1"/>
  <c r="I140" i="40" s="1"/>
  <c r="F139" i="40"/>
  <c r="G139" i="40" s="1"/>
  <c r="I139" i="40" s="1"/>
  <c r="F137" i="40"/>
  <c r="G137" i="40" s="1"/>
  <c r="I137" i="40" s="1"/>
  <c r="F136" i="40"/>
  <c r="G136" i="40" s="1"/>
  <c r="I136" i="40" s="1"/>
  <c r="F134" i="40"/>
  <c r="G134" i="40" s="1"/>
  <c r="I134" i="40" s="1"/>
  <c r="F132" i="40"/>
  <c r="G132" i="40" s="1"/>
  <c r="I132" i="40" s="1"/>
  <c r="F130" i="40"/>
  <c r="G130" i="40" s="1"/>
  <c r="I130" i="40" s="1"/>
  <c r="F129" i="40"/>
  <c r="G129" i="40" s="1"/>
  <c r="I129" i="40" s="1"/>
  <c r="F127" i="40"/>
  <c r="G127" i="40" s="1"/>
  <c r="I127" i="40" s="1"/>
  <c r="F126" i="40"/>
  <c r="G126" i="40" s="1"/>
  <c r="I126" i="40" s="1"/>
  <c r="F124" i="40"/>
  <c r="G124" i="40" s="1"/>
  <c r="I124" i="40" s="1"/>
  <c r="F122" i="40"/>
  <c r="G122" i="40" s="1"/>
  <c r="I122" i="40" s="1"/>
  <c r="F121" i="40"/>
  <c r="G121" i="40" s="1"/>
  <c r="I121" i="40" s="1"/>
  <c r="F119" i="40"/>
  <c r="G119" i="40" s="1"/>
  <c r="I119" i="40" s="1"/>
  <c r="F117" i="40"/>
  <c r="G117" i="40" s="1"/>
  <c r="I117" i="40" s="1"/>
  <c r="F115" i="40"/>
  <c r="G115" i="40" s="1"/>
  <c r="I115" i="40" s="1"/>
  <c r="F113" i="40"/>
  <c r="G113" i="40" s="1"/>
  <c r="I113" i="40" s="1"/>
  <c r="F112" i="40"/>
  <c r="G112" i="40" s="1"/>
  <c r="I112" i="40" s="1"/>
  <c r="F110" i="40"/>
  <c r="G110" i="40" s="1"/>
  <c r="I110" i="40" s="1"/>
  <c r="F109" i="40"/>
  <c r="G109" i="40" s="1"/>
  <c r="I109" i="40" s="1"/>
  <c r="F107" i="40"/>
  <c r="G107" i="40" s="1"/>
  <c r="I107" i="40" s="1"/>
  <c r="F106" i="40"/>
  <c r="G106" i="40" s="1"/>
  <c r="I106" i="40" s="1"/>
  <c r="F105" i="40"/>
  <c r="G105" i="40" s="1"/>
  <c r="I105" i="40" s="1"/>
  <c r="F103" i="40"/>
  <c r="G103" i="40" s="1"/>
  <c r="I103" i="40" s="1"/>
  <c r="F99" i="40"/>
  <c r="G99" i="40" s="1"/>
  <c r="I99" i="40" s="1"/>
  <c r="F97" i="40"/>
  <c r="G97" i="40" s="1"/>
  <c r="I97" i="40" s="1"/>
  <c r="F96" i="40"/>
  <c r="G96" i="40" s="1"/>
  <c r="I96" i="40" s="1"/>
  <c r="F94" i="40"/>
  <c r="G94" i="40" s="1"/>
  <c r="I94" i="40" s="1"/>
  <c r="F93" i="40"/>
  <c r="G93" i="40" s="1"/>
  <c r="I93" i="40" s="1"/>
  <c r="F91" i="40"/>
  <c r="G91" i="40" s="1"/>
  <c r="I91" i="40" s="1"/>
  <c r="F89" i="40"/>
  <c r="G89" i="40" s="1"/>
  <c r="I89" i="40" s="1"/>
  <c r="F87" i="40"/>
  <c r="G87" i="40" s="1"/>
  <c r="I87" i="40" s="1"/>
  <c r="F85" i="40"/>
  <c r="G85" i="40" s="1"/>
  <c r="I85" i="40" s="1"/>
  <c r="F84" i="40"/>
  <c r="G84" i="40" s="1"/>
  <c r="I84" i="40" s="1"/>
  <c r="F82" i="40"/>
  <c r="G82" i="40" s="1"/>
  <c r="I82" i="40" s="1"/>
  <c r="F80" i="40"/>
  <c r="G80" i="40" s="1"/>
  <c r="I80" i="40" s="1"/>
  <c r="F76" i="40"/>
  <c r="G76" i="40" s="1"/>
  <c r="I76" i="40" s="1"/>
  <c r="F74" i="40"/>
  <c r="G74" i="40" s="1"/>
  <c r="I74" i="40" s="1"/>
  <c r="F72" i="40"/>
  <c r="G72" i="40" s="1"/>
  <c r="I72" i="40" s="1"/>
  <c r="F70" i="40"/>
  <c r="G70" i="40" s="1"/>
  <c r="I70" i="40" s="1"/>
  <c r="F68" i="40"/>
  <c r="G68" i="40" s="1"/>
  <c r="I68" i="40" s="1"/>
  <c r="F66" i="40"/>
  <c r="G66" i="40" s="1"/>
  <c r="I66" i="40" s="1"/>
  <c r="F64" i="40"/>
  <c r="G64" i="40" s="1"/>
  <c r="I64" i="40" s="1"/>
  <c r="F62" i="40"/>
  <c r="G62" i="40" s="1"/>
  <c r="I62" i="40" s="1"/>
  <c r="F61" i="40"/>
  <c r="G61" i="40" s="1"/>
  <c r="I61" i="40" s="1"/>
  <c r="F59" i="40"/>
  <c r="G59" i="40" s="1"/>
  <c r="I59" i="40" s="1"/>
  <c r="F55" i="40"/>
  <c r="G55" i="40" s="1"/>
  <c r="I55" i="40" s="1"/>
  <c r="F54" i="40"/>
  <c r="G54" i="40" s="1"/>
  <c r="I54" i="40" s="1"/>
  <c r="F52" i="40"/>
  <c r="G52" i="40" s="1"/>
  <c r="I52" i="40" s="1"/>
  <c r="F50" i="40"/>
  <c r="G50" i="40" s="1"/>
  <c r="I50" i="40" s="1"/>
  <c r="F48" i="40"/>
  <c r="G48" i="40" s="1"/>
  <c r="I48" i="40" s="1"/>
  <c r="F46" i="40"/>
  <c r="G46" i="40" s="1"/>
  <c r="I46" i="40" s="1"/>
  <c r="F44" i="40"/>
  <c r="G44" i="40" s="1"/>
  <c r="I44" i="40" s="1"/>
  <c r="F42" i="40"/>
  <c r="G42" i="40" s="1"/>
  <c r="I42" i="40" s="1"/>
  <c r="F38" i="40"/>
  <c r="G38" i="40" s="1"/>
  <c r="I38" i="40" s="1"/>
  <c r="F36" i="40"/>
  <c r="G36" i="40" s="1"/>
  <c r="I36" i="40" s="1"/>
  <c r="F35" i="40"/>
  <c r="G35" i="40" s="1"/>
  <c r="I35" i="40" s="1"/>
  <c r="F34" i="40"/>
  <c r="G34" i="40" s="1"/>
  <c r="I34" i="40" s="1"/>
  <c r="F33" i="40"/>
  <c r="G33" i="40" s="1"/>
  <c r="I33" i="40" s="1"/>
  <c r="F31" i="40"/>
  <c r="G31" i="40" s="1"/>
  <c r="I31" i="40" s="1"/>
  <c r="F30" i="40"/>
  <c r="G30" i="40" s="1"/>
  <c r="I30" i="40" s="1"/>
  <c r="F28" i="40"/>
  <c r="G28" i="40" s="1"/>
  <c r="I28" i="40" s="1"/>
  <c r="F26" i="40"/>
  <c r="G26" i="40" s="1"/>
  <c r="I26" i="40" s="1"/>
  <c r="F24" i="40"/>
  <c r="G24" i="40" s="1"/>
  <c r="I24" i="40" s="1"/>
  <c r="F22" i="40"/>
  <c r="G22" i="40" s="1"/>
  <c r="I22" i="40" s="1"/>
  <c r="F20" i="40"/>
  <c r="G20" i="40" s="1"/>
  <c r="I20" i="40" s="1"/>
  <c r="F18" i="40"/>
  <c r="G18" i="40" s="1"/>
  <c r="I18" i="40" s="1"/>
  <c r="F16" i="40"/>
  <c r="G16" i="40" s="1"/>
  <c r="I16" i="40" s="1"/>
  <c r="F14" i="40"/>
  <c r="G14" i="40" s="1"/>
  <c r="I14" i="40" s="1"/>
  <c r="D8" i="42"/>
  <c r="D8" i="41"/>
  <c r="F179" i="41"/>
  <c r="G179" i="41" s="1"/>
  <c r="I179" i="41" s="1"/>
  <c r="F177" i="41"/>
  <c r="G177" i="41" s="1"/>
  <c r="I177" i="41" s="1"/>
  <c r="F175" i="41"/>
  <c r="G175" i="41" s="1"/>
  <c r="I175" i="41" s="1"/>
  <c r="F173" i="41"/>
  <c r="G173" i="41" s="1"/>
  <c r="I173" i="41" s="1"/>
  <c r="F172" i="41"/>
  <c r="G172" i="41" s="1"/>
  <c r="I172" i="41" s="1"/>
  <c r="F170" i="41"/>
  <c r="G170" i="41" s="1"/>
  <c r="I170" i="41" s="1"/>
  <c r="F168" i="41"/>
  <c r="G168" i="41" s="1"/>
  <c r="I168" i="41" s="1"/>
  <c r="F166" i="41"/>
  <c r="G166" i="41" s="1"/>
  <c r="I166" i="41" s="1"/>
  <c r="F162" i="41"/>
  <c r="G162" i="41" s="1"/>
  <c r="I162" i="41" s="1"/>
  <c r="F161" i="41"/>
  <c r="G161" i="41" s="1"/>
  <c r="I161" i="41" s="1"/>
  <c r="F160" i="41"/>
  <c r="G160" i="41" s="1"/>
  <c r="I160" i="41" s="1"/>
  <c r="F159" i="41"/>
  <c r="G159" i="41" s="1"/>
  <c r="I159" i="41" s="1"/>
  <c r="F157" i="41"/>
  <c r="G157" i="41" s="1"/>
  <c r="I157" i="41" s="1"/>
  <c r="F156" i="41"/>
  <c r="G156" i="41" s="1"/>
  <c r="I156" i="41" s="1"/>
  <c r="F155" i="41"/>
  <c r="G155" i="41" s="1"/>
  <c r="I155" i="41" s="1"/>
  <c r="F154" i="41"/>
  <c r="G154" i="41" s="1"/>
  <c r="I154" i="41" s="1"/>
  <c r="F152" i="41"/>
  <c r="G152" i="41" s="1"/>
  <c r="I152" i="41" s="1"/>
  <c r="F151" i="41"/>
  <c r="G151" i="41" s="1"/>
  <c r="I151" i="41" s="1"/>
  <c r="F149" i="41"/>
  <c r="G149" i="41" s="1"/>
  <c r="I149" i="41" s="1"/>
  <c r="F147" i="41"/>
  <c r="G147" i="41" s="1"/>
  <c r="I147" i="41" s="1"/>
  <c r="F145" i="41"/>
  <c r="G145" i="41" s="1"/>
  <c r="I145" i="41" s="1"/>
  <c r="F141" i="41"/>
  <c r="G141" i="41" s="1"/>
  <c r="I141" i="41" s="1"/>
  <c r="F140" i="41"/>
  <c r="G140" i="41" s="1"/>
  <c r="I140" i="41" s="1"/>
  <c r="F139" i="41"/>
  <c r="G139" i="41" s="1"/>
  <c r="I139" i="41" s="1"/>
  <c r="F138" i="41"/>
  <c r="G138" i="41" s="1"/>
  <c r="I138" i="41" s="1"/>
  <c r="F137" i="41"/>
  <c r="G137" i="41" s="1"/>
  <c r="I137" i="41" s="1"/>
  <c r="F135" i="41"/>
  <c r="G135" i="41" s="1"/>
  <c r="I135" i="41" s="1"/>
  <c r="F134" i="41"/>
  <c r="G134" i="41" s="1"/>
  <c r="I134" i="41" s="1"/>
  <c r="F133" i="41"/>
  <c r="G133" i="41" s="1"/>
  <c r="I133" i="41" s="1"/>
  <c r="F132" i="41"/>
  <c r="G132" i="41" s="1"/>
  <c r="I132" i="41" s="1"/>
  <c r="F131" i="41"/>
  <c r="G131" i="41" s="1"/>
  <c r="I131" i="41" s="1"/>
  <c r="F130" i="41"/>
  <c r="G130" i="41" s="1"/>
  <c r="I130" i="41" s="1"/>
  <c r="F129" i="41"/>
  <c r="G129" i="41" s="1"/>
  <c r="I129" i="41" s="1"/>
  <c r="F128" i="41"/>
  <c r="G128" i="41" s="1"/>
  <c r="I128" i="41" s="1"/>
  <c r="F127" i="41"/>
  <c r="G127" i="41" s="1"/>
  <c r="I127" i="41" s="1"/>
  <c r="F125" i="41"/>
  <c r="G125" i="41" s="1"/>
  <c r="I125" i="41" s="1"/>
  <c r="F124" i="41"/>
  <c r="G124" i="41" s="1"/>
  <c r="I124" i="41" s="1"/>
  <c r="F122" i="41"/>
  <c r="G122" i="41" s="1"/>
  <c r="I122" i="41" s="1"/>
  <c r="F120" i="41"/>
  <c r="G120" i="41" s="1"/>
  <c r="I120" i="41" s="1"/>
  <c r="F118" i="41"/>
  <c r="G118" i="41" s="1"/>
  <c r="I118" i="41" s="1"/>
  <c r="F117" i="41"/>
  <c r="G117" i="41" s="1"/>
  <c r="I117" i="41" s="1"/>
  <c r="F115" i="41"/>
  <c r="G115" i="41" s="1"/>
  <c r="I115" i="41" s="1"/>
  <c r="F114" i="41"/>
  <c r="G114" i="41" s="1"/>
  <c r="I114" i="41" s="1"/>
  <c r="F112" i="41"/>
  <c r="G112" i="41" s="1"/>
  <c r="I112" i="41" s="1"/>
  <c r="F111" i="41"/>
  <c r="G111" i="41" s="1"/>
  <c r="I111" i="41" s="1"/>
  <c r="F110" i="41"/>
  <c r="G110" i="41" s="1"/>
  <c r="I110" i="41" s="1"/>
  <c r="F109" i="41"/>
  <c r="G109" i="41" s="1"/>
  <c r="I109" i="41" s="1"/>
  <c r="F107" i="41"/>
  <c r="G107" i="41" s="1"/>
  <c r="I107" i="41" s="1"/>
  <c r="F105" i="41"/>
  <c r="G105" i="41" s="1"/>
  <c r="I105" i="41" s="1"/>
  <c r="F104" i="41"/>
  <c r="G104" i="41" s="1"/>
  <c r="I104" i="41" s="1"/>
  <c r="F102" i="41"/>
  <c r="G102" i="41" s="1"/>
  <c r="I102" i="41" s="1"/>
  <c r="F100" i="41"/>
  <c r="G100" i="41" s="1"/>
  <c r="I100" i="41" s="1"/>
  <c r="F99" i="41"/>
  <c r="G99" i="41" s="1"/>
  <c r="I99" i="41" s="1"/>
  <c r="F95" i="41"/>
  <c r="G95" i="41" s="1"/>
  <c r="I95" i="41" s="1"/>
  <c r="F93" i="41"/>
  <c r="G93" i="41" s="1"/>
  <c r="I93" i="41" s="1"/>
  <c r="F92" i="41"/>
  <c r="G92" i="41" s="1"/>
  <c r="I92" i="41" s="1"/>
  <c r="F91" i="41"/>
  <c r="G91" i="41" s="1"/>
  <c r="I91" i="41" s="1"/>
  <c r="F90" i="41"/>
  <c r="G90" i="41" s="1"/>
  <c r="I90" i="41" s="1"/>
  <c r="F88" i="41"/>
  <c r="G88" i="41" s="1"/>
  <c r="I88" i="41" s="1"/>
  <c r="F87" i="41"/>
  <c r="G87" i="41" s="1"/>
  <c r="I87" i="41" s="1"/>
  <c r="F86" i="41"/>
  <c r="G86" i="41" s="1"/>
  <c r="I86" i="41" s="1"/>
  <c r="F85" i="41"/>
  <c r="G85" i="41" s="1"/>
  <c r="I85" i="41" s="1"/>
  <c r="F84" i="41"/>
  <c r="G84" i="41" s="1"/>
  <c r="I84" i="41" s="1"/>
  <c r="F83" i="41"/>
  <c r="G83" i="41" s="1"/>
  <c r="I83" i="41" s="1"/>
  <c r="F81" i="41"/>
  <c r="G81" i="41" s="1"/>
  <c r="I81" i="41" s="1"/>
  <c r="F80" i="41"/>
  <c r="G80" i="41" s="1"/>
  <c r="I80" i="41" s="1"/>
  <c r="F79" i="41"/>
  <c r="G79" i="41" s="1"/>
  <c r="I79" i="41" s="1"/>
  <c r="F77" i="41"/>
  <c r="G77" i="41" s="1"/>
  <c r="I77" i="41" s="1"/>
  <c r="F76" i="41"/>
  <c r="G76" i="41" s="1"/>
  <c r="I76" i="41" s="1"/>
  <c r="F74" i="41"/>
  <c r="G74" i="41" s="1"/>
  <c r="I74" i="41" s="1"/>
  <c r="F72" i="41"/>
  <c r="G72" i="41" s="1"/>
  <c r="I72" i="41" s="1"/>
  <c r="F70" i="41"/>
  <c r="G70" i="41" s="1"/>
  <c r="I70" i="41" s="1"/>
  <c r="F69" i="41"/>
  <c r="G69" i="41" s="1"/>
  <c r="I69" i="41" s="1"/>
  <c r="F68" i="41"/>
  <c r="G68" i="41" s="1"/>
  <c r="I68" i="41" s="1"/>
  <c r="F66" i="41"/>
  <c r="G66" i="41" s="1"/>
  <c r="I66" i="41" s="1"/>
  <c r="F64" i="41"/>
  <c r="G64" i="41" s="1"/>
  <c r="I64" i="41" s="1"/>
  <c r="F62" i="41"/>
  <c r="G62" i="41" s="1"/>
  <c r="I62" i="41" s="1"/>
  <c r="F60" i="41"/>
  <c r="G60" i="41" s="1"/>
  <c r="I60" i="41" s="1"/>
  <c r="F58" i="41"/>
  <c r="G58" i="41" s="1"/>
  <c r="I58" i="41" s="1"/>
  <c r="F56" i="41"/>
  <c r="G56" i="41" s="1"/>
  <c r="I56" i="41" s="1"/>
  <c r="F55" i="41"/>
  <c r="G55" i="41" s="1"/>
  <c r="I55" i="41" s="1"/>
  <c r="F54" i="41"/>
  <c r="G54" i="41" s="1"/>
  <c r="I54" i="41" s="1"/>
  <c r="F50" i="41"/>
  <c r="G50" i="41" s="1"/>
  <c r="I50" i="41" s="1"/>
  <c r="F48" i="41"/>
  <c r="G48" i="41" s="1"/>
  <c r="I48" i="41" s="1"/>
  <c r="F47" i="41"/>
  <c r="G47" i="41" s="1"/>
  <c r="I47" i="41" s="1"/>
  <c r="F45" i="41"/>
  <c r="G45" i="41" s="1"/>
  <c r="I45" i="41" s="1"/>
  <c r="F44" i="41"/>
  <c r="G44" i="41" s="1"/>
  <c r="I44" i="41" s="1"/>
  <c r="F43" i="41"/>
  <c r="G43" i="41" s="1"/>
  <c r="I43" i="41" s="1"/>
  <c r="F42" i="41"/>
  <c r="G42" i="41" s="1"/>
  <c r="I42" i="41" s="1"/>
  <c r="F40" i="41"/>
  <c r="G40" i="41" s="1"/>
  <c r="I40" i="41" s="1"/>
  <c r="F39" i="41"/>
  <c r="G39" i="41" s="1"/>
  <c r="I39" i="41" s="1"/>
  <c r="F38" i="41"/>
  <c r="G38" i="41" s="1"/>
  <c r="I38" i="41" s="1"/>
  <c r="F36" i="41"/>
  <c r="G36" i="41" s="1"/>
  <c r="I36" i="41" s="1"/>
  <c r="F34" i="41"/>
  <c r="G34" i="41" s="1"/>
  <c r="I34" i="41" s="1"/>
  <c r="F33" i="41"/>
  <c r="G33" i="41" s="1"/>
  <c r="I33" i="41" s="1"/>
  <c r="F31" i="41"/>
  <c r="G31" i="41" s="1"/>
  <c r="I31" i="41" s="1"/>
  <c r="F29" i="41"/>
  <c r="G29" i="41" s="1"/>
  <c r="I29" i="41" s="1"/>
  <c r="F28" i="41"/>
  <c r="G28" i="41" s="1"/>
  <c r="I28" i="41" s="1"/>
  <c r="F27" i="41"/>
  <c r="G27" i="41" s="1"/>
  <c r="I27" i="41" s="1"/>
  <c r="F25" i="41"/>
  <c r="G25" i="41" s="1"/>
  <c r="I25" i="41" s="1"/>
  <c r="F23" i="41"/>
  <c r="G23" i="41" s="1"/>
  <c r="I23" i="41" s="1"/>
  <c r="F21" i="41"/>
  <c r="G21" i="41" s="1"/>
  <c r="I21" i="41" s="1"/>
  <c r="F19" i="41"/>
  <c r="G19" i="41" s="1"/>
  <c r="I19" i="41" s="1"/>
  <c r="F17" i="41"/>
  <c r="G17" i="41" s="1"/>
  <c r="I17" i="41" s="1"/>
  <c r="F15" i="41"/>
  <c r="G15" i="41" s="1"/>
  <c r="I15" i="41" s="1"/>
  <c r="F14" i="41"/>
  <c r="G14" i="41" s="1"/>
  <c r="I14" i="41" s="1"/>
  <c r="F419" i="42"/>
  <c r="G419" i="42" s="1"/>
  <c r="I419" i="42" s="1"/>
  <c r="F418" i="42"/>
  <c r="G418" i="42" s="1"/>
  <c r="I418" i="42" s="1"/>
  <c r="F416" i="42"/>
  <c r="G416" i="42" s="1"/>
  <c r="I416" i="42" s="1"/>
  <c r="F415" i="42"/>
  <c r="G415" i="42" s="1"/>
  <c r="I415" i="42" s="1"/>
  <c r="F413" i="42"/>
  <c r="G413" i="42" s="1"/>
  <c r="I413" i="42" s="1"/>
  <c r="F411" i="42"/>
  <c r="G411" i="42" s="1"/>
  <c r="I411" i="42" s="1"/>
  <c r="F409" i="42"/>
  <c r="G409" i="42" s="1"/>
  <c r="I409" i="42" s="1"/>
  <c r="F407" i="42"/>
  <c r="G407" i="42" s="1"/>
  <c r="I407" i="42" s="1"/>
  <c r="F405" i="42"/>
  <c r="G405" i="42" s="1"/>
  <c r="I405" i="42" s="1"/>
  <c r="F403" i="42"/>
  <c r="G403" i="42" s="1"/>
  <c r="I403" i="42" s="1"/>
  <c r="F399" i="42"/>
  <c r="G399" i="42" s="1"/>
  <c r="I399" i="42" s="1"/>
  <c r="F398" i="42"/>
  <c r="G398" i="42" s="1"/>
  <c r="I398" i="42" s="1"/>
  <c r="F397" i="42"/>
  <c r="G397" i="42" s="1"/>
  <c r="I397" i="42" s="1"/>
  <c r="F396" i="42"/>
  <c r="G396" i="42" s="1"/>
  <c r="I396" i="42" s="1"/>
  <c r="F395" i="42"/>
  <c r="G395" i="42" s="1"/>
  <c r="I395" i="42" s="1"/>
  <c r="F393" i="42"/>
  <c r="G393" i="42" s="1"/>
  <c r="I393" i="42" s="1"/>
  <c r="F392" i="42"/>
  <c r="G392" i="42" s="1"/>
  <c r="I392" i="42" s="1"/>
  <c r="F391" i="42"/>
  <c r="G391" i="42" s="1"/>
  <c r="I391" i="42" s="1"/>
  <c r="F390" i="42"/>
  <c r="G390" i="42" s="1"/>
  <c r="I390" i="42" s="1"/>
  <c r="F389" i="42"/>
  <c r="G389" i="42" s="1"/>
  <c r="I389" i="42" s="1"/>
  <c r="F387" i="42"/>
  <c r="G387" i="42" s="1"/>
  <c r="I387" i="42" s="1"/>
  <c r="F386" i="42"/>
  <c r="G386" i="42" s="1"/>
  <c r="I386" i="42" s="1"/>
  <c r="F385" i="42"/>
  <c r="G385" i="42" s="1"/>
  <c r="I385" i="42" s="1"/>
  <c r="F383" i="42"/>
  <c r="G383" i="42" s="1"/>
  <c r="I383" i="42" s="1"/>
  <c r="F382" i="42"/>
  <c r="G382" i="42" s="1"/>
  <c r="I382" i="42" s="1"/>
  <c r="F380" i="42"/>
  <c r="G380" i="42" s="1"/>
  <c r="I380" i="42" s="1"/>
  <c r="F379" i="42"/>
  <c r="G379" i="42" s="1"/>
  <c r="I379" i="42" s="1"/>
  <c r="F377" i="42"/>
  <c r="G377" i="42" s="1"/>
  <c r="I377" i="42" s="1"/>
  <c r="F375" i="42"/>
  <c r="G375" i="42" s="1"/>
  <c r="I375" i="42" s="1"/>
  <c r="F373" i="42"/>
  <c r="G373" i="42" s="1"/>
  <c r="I373" i="42" s="1"/>
  <c r="F372" i="42"/>
  <c r="G372" i="42" s="1"/>
  <c r="I372" i="42" s="1"/>
  <c r="F371" i="42"/>
  <c r="G371" i="42" s="1"/>
  <c r="I371" i="42" s="1"/>
  <c r="F369" i="42"/>
  <c r="G369" i="42" s="1"/>
  <c r="I369" i="42" s="1"/>
  <c r="F367" i="42"/>
  <c r="G367" i="42" s="1"/>
  <c r="I367" i="42" s="1"/>
  <c r="F365" i="42"/>
  <c r="G365" i="42" s="1"/>
  <c r="I365" i="42" s="1"/>
  <c r="F364" i="42"/>
  <c r="G364" i="42" s="1"/>
  <c r="I364" i="42" s="1"/>
  <c r="F363" i="42"/>
  <c r="G363" i="42" s="1"/>
  <c r="I363" i="42" s="1"/>
  <c r="F361" i="42"/>
  <c r="G361" i="42" s="1"/>
  <c r="I361" i="42" s="1"/>
  <c r="F357" i="42"/>
  <c r="G357" i="42" s="1"/>
  <c r="I357" i="42" s="1"/>
  <c r="F356" i="42"/>
  <c r="G356" i="42" s="1"/>
  <c r="I356" i="42" s="1"/>
  <c r="F355" i="42"/>
  <c r="G355" i="42" s="1"/>
  <c r="I355" i="42" s="1"/>
  <c r="F354" i="42"/>
  <c r="G354" i="42" s="1"/>
  <c r="I354" i="42" s="1"/>
  <c r="F352" i="42"/>
  <c r="G352" i="42" s="1"/>
  <c r="I352" i="42" s="1"/>
  <c r="F351" i="42"/>
  <c r="G351" i="42" s="1"/>
  <c r="I351" i="42" s="1"/>
  <c r="F350" i="42"/>
  <c r="G350" i="42" s="1"/>
  <c r="I350" i="42" s="1"/>
  <c r="F349" i="42"/>
  <c r="G349" i="42" s="1"/>
  <c r="I349" i="42" s="1"/>
  <c r="F348" i="42"/>
  <c r="G348" i="42" s="1"/>
  <c r="I348" i="42" s="1"/>
  <c r="F347" i="42"/>
  <c r="G347" i="42" s="1"/>
  <c r="I347" i="42" s="1"/>
  <c r="F345" i="42"/>
  <c r="G345" i="42" s="1"/>
  <c r="I345" i="42" s="1"/>
  <c r="F344" i="42"/>
  <c r="G344" i="42" s="1"/>
  <c r="I344" i="42" s="1"/>
  <c r="F343" i="42"/>
  <c r="G343" i="42" s="1"/>
  <c r="I343" i="42" s="1"/>
  <c r="F341" i="42"/>
  <c r="G341" i="42" s="1"/>
  <c r="I341" i="42" s="1"/>
  <c r="F340" i="42"/>
  <c r="G340" i="42" s="1"/>
  <c r="I340" i="42" s="1"/>
  <c r="F338" i="42"/>
  <c r="G338" i="42" s="1"/>
  <c r="I338" i="42" s="1"/>
  <c r="F336" i="42"/>
  <c r="G336" i="42" s="1"/>
  <c r="I336" i="42" s="1"/>
  <c r="F335" i="42"/>
  <c r="G335" i="42" s="1"/>
  <c r="I335" i="42" s="1"/>
  <c r="F333" i="42"/>
  <c r="G333" i="42" s="1"/>
  <c r="I333" i="42" s="1"/>
  <c r="F332" i="42"/>
  <c r="G332" i="42" s="1"/>
  <c r="I332" i="42" s="1"/>
  <c r="F330" i="42"/>
  <c r="G330" i="42" s="1"/>
  <c r="I330" i="42" s="1"/>
  <c r="F328" i="42"/>
  <c r="G328" i="42" s="1"/>
  <c r="I328" i="42" s="1"/>
  <c r="F327" i="42"/>
  <c r="G327" i="42" s="1"/>
  <c r="I327" i="42" s="1"/>
  <c r="F325" i="42"/>
  <c r="G325" i="42" s="1"/>
  <c r="I325" i="42" s="1"/>
  <c r="F323" i="42"/>
  <c r="G323" i="42" s="1"/>
  <c r="I323" i="42" s="1"/>
  <c r="F321" i="42"/>
  <c r="G321" i="42" s="1"/>
  <c r="I321" i="42" s="1"/>
  <c r="F320" i="42"/>
  <c r="G320" i="42" s="1"/>
  <c r="I320" i="42" s="1"/>
  <c r="F316" i="42"/>
  <c r="G316" i="42" s="1"/>
  <c r="I316" i="42" s="1"/>
  <c r="F315" i="42"/>
  <c r="G315" i="42" s="1"/>
  <c r="I315" i="42" s="1"/>
  <c r="F313" i="42"/>
  <c r="G313" i="42" s="1"/>
  <c r="I313" i="42" s="1"/>
  <c r="F312" i="42"/>
  <c r="G312" i="42" s="1"/>
  <c r="I312" i="42" s="1"/>
  <c r="F311" i="42"/>
  <c r="G311" i="42" s="1"/>
  <c r="I311" i="42" s="1"/>
  <c r="F309" i="42"/>
  <c r="G309" i="42" s="1"/>
  <c r="I309" i="42" s="1"/>
  <c r="F307" i="42"/>
  <c r="G307" i="42" s="1"/>
  <c r="I307" i="42" s="1"/>
  <c r="F306" i="42"/>
  <c r="G306" i="42" s="1"/>
  <c r="I306" i="42" s="1"/>
  <c r="F304" i="42"/>
  <c r="G304" i="42" s="1"/>
  <c r="I304" i="42" s="1"/>
  <c r="F302" i="42"/>
  <c r="G302" i="42" s="1"/>
  <c r="I302" i="42" s="1"/>
  <c r="F300" i="42"/>
  <c r="G300" i="42" s="1"/>
  <c r="I300" i="42" s="1"/>
  <c r="F296" i="42"/>
  <c r="G296" i="42" s="1"/>
  <c r="I296" i="42" s="1"/>
  <c r="F294" i="42"/>
  <c r="G294" i="42" s="1"/>
  <c r="I294" i="42" s="1"/>
  <c r="F293" i="42"/>
  <c r="G293" i="42" s="1"/>
  <c r="I293" i="42" s="1"/>
  <c r="F291" i="42"/>
  <c r="G291" i="42" s="1"/>
  <c r="I291" i="42" s="1"/>
  <c r="F290" i="42"/>
  <c r="G290" i="42" s="1"/>
  <c r="I290" i="42" s="1"/>
  <c r="F288" i="42"/>
  <c r="G288" i="42" s="1"/>
  <c r="I288" i="42" s="1"/>
  <c r="F286" i="42"/>
  <c r="G286" i="42" s="1"/>
  <c r="I286" i="42" s="1"/>
  <c r="F284" i="42"/>
  <c r="G284" i="42" s="1"/>
  <c r="I284" i="42" s="1"/>
  <c r="F282" i="42"/>
  <c r="G282" i="42" s="1"/>
  <c r="I282" i="42" s="1"/>
  <c r="F280" i="42"/>
  <c r="G280" i="42" s="1"/>
  <c r="I280" i="42" s="1"/>
  <c r="F278" i="42"/>
  <c r="G278" i="42" s="1"/>
  <c r="I278" i="42" s="1"/>
  <c r="F276" i="42"/>
  <c r="G276" i="42" s="1"/>
  <c r="I276" i="42" s="1"/>
  <c r="F272" i="42"/>
  <c r="G272" i="42" s="1"/>
  <c r="I272" i="42" s="1"/>
  <c r="F271" i="42"/>
  <c r="G271" i="42" s="1"/>
  <c r="I271" i="42" s="1"/>
  <c r="F269" i="42"/>
  <c r="G269" i="42" s="1"/>
  <c r="I269" i="42" s="1"/>
  <c r="F268" i="42"/>
  <c r="G268" i="42" s="1"/>
  <c r="I268" i="42" s="1"/>
  <c r="F266" i="42"/>
  <c r="G266" i="42" s="1"/>
  <c r="I266" i="42" s="1"/>
  <c r="F264" i="42"/>
  <c r="G264" i="42" s="1"/>
  <c r="I264" i="42" s="1"/>
  <c r="F262" i="42"/>
  <c r="G262" i="42" s="1"/>
  <c r="I262" i="42" s="1"/>
  <c r="F261" i="42"/>
  <c r="G261" i="42" s="1"/>
  <c r="I261" i="42" s="1"/>
  <c r="F260" i="42"/>
  <c r="G260" i="42" s="1"/>
  <c r="I260" i="42" s="1"/>
  <c r="F258" i="42"/>
  <c r="G258" i="42" s="1"/>
  <c r="I258" i="42" s="1"/>
  <c r="F256" i="42"/>
  <c r="G256" i="42" s="1"/>
  <c r="I256" i="42" s="1"/>
  <c r="F254" i="42"/>
  <c r="G254" i="42" s="1"/>
  <c r="I254" i="42" s="1"/>
  <c r="F252" i="42"/>
  <c r="G252" i="42" s="1"/>
  <c r="I252" i="42" s="1"/>
  <c r="F251" i="42"/>
  <c r="G251" i="42" s="1"/>
  <c r="I251" i="42" s="1"/>
  <c r="F247" i="42"/>
  <c r="G247" i="42" s="1"/>
  <c r="I247" i="42" s="1"/>
  <c r="F245" i="42"/>
  <c r="G245" i="42" s="1"/>
  <c r="I245" i="42" s="1"/>
  <c r="F244" i="42"/>
  <c r="G244" i="42" s="1"/>
  <c r="I244" i="42" s="1"/>
  <c r="F242" i="42"/>
  <c r="G242" i="42" s="1"/>
  <c r="I242" i="42" s="1"/>
  <c r="F241" i="42"/>
  <c r="G241" i="42" s="1"/>
  <c r="I241" i="42" s="1"/>
  <c r="F240" i="42"/>
  <c r="G240" i="42" s="1"/>
  <c r="I240" i="42" s="1"/>
  <c r="F238" i="42"/>
  <c r="G238" i="42" s="1"/>
  <c r="I238" i="42" s="1"/>
  <c r="F237" i="42"/>
  <c r="G237" i="42" s="1"/>
  <c r="I237" i="42" s="1"/>
  <c r="F236" i="42"/>
  <c r="G236" i="42" s="1"/>
  <c r="I236" i="42" s="1"/>
  <c r="F234" i="42"/>
  <c r="G234" i="42" s="1"/>
  <c r="I234" i="42" s="1"/>
  <c r="F233" i="42"/>
  <c r="G233" i="42" s="1"/>
  <c r="I233" i="42" s="1"/>
  <c r="F231" i="42"/>
  <c r="G231" i="42" s="1"/>
  <c r="I231" i="42" s="1"/>
  <c r="F230" i="42"/>
  <c r="G230" i="42" s="1"/>
  <c r="I230" i="42" s="1"/>
  <c r="F228" i="42"/>
  <c r="G228" i="42" s="1"/>
  <c r="I228" i="42" s="1"/>
  <c r="F226" i="42"/>
  <c r="G226" i="42" s="1"/>
  <c r="I226" i="42" s="1"/>
  <c r="F225" i="42"/>
  <c r="G225" i="42" s="1"/>
  <c r="I225" i="42" s="1"/>
  <c r="F223" i="42"/>
  <c r="G223" i="42" s="1"/>
  <c r="I223" i="42" s="1"/>
  <c r="F221" i="42"/>
  <c r="G221" i="42" s="1"/>
  <c r="I221" i="42" s="1"/>
  <c r="F219" i="42"/>
  <c r="G219" i="42" s="1"/>
  <c r="I219" i="42" s="1"/>
  <c r="F217" i="42"/>
  <c r="G217" i="42" s="1"/>
  <c r="I217" i="42" s="1"/>
  <c r="F216" i="42"/>
  <c r="G216" i="42" s="1"/>
  <c r="I216" i="42" s="1"/>
  <c r="F214" i="42"/>
  <c r="G214" i="42" s="1"/>
  <c r="I214" i="42" s="1"/>
  <c r="F213" i="42"/>
  <c r="G213" i="42" s="1"/>
  <c r="I213" i="42" s="1"/>
  <c r="F211" i="42"/>
  <c r="G211" i="42" s="1"/>
  <c r="I211" i="42" s="1"/>
  <c r="F210" i="42"/>
  <c r="G210" i="42" s="1"/>
  <c r="I210" i="42" s="1"/>
  <c r="F208" i="42"/>
  <c r="G208" i="42" s="1"/>
  <c r="I208" i="42" s="1"/>
  <c r="F204" i="42"/>
  <c r="G204" i="42" s="1"/>
  <c r="I204" i="42" s="1"/>
  <c r="F203" i="42"/>
  <c r="G203" i="42" s="1"/>
  <c r="I203" i="42" s="1"/>
  <c r="F202" i="42"/>
  <c r="G202" i="42" s="1"/>
  <c r="I202" i="42" s="1"/>
  <c r="F200" i="42"/>
  <c r="G200" i="42" s="1"/>
  <c r="I200" i="42" s="1"/>
  <c r="F199" i="42"/>
  <c r="G199" i="42" s="1"/>
  <c r="I199" i="42" s="1"/>
  <c r="F198" i="42"/>
  <c r="G198" i="42" s="1"/>
  <c r="I198" i="42" s="1"/>
  <c r="F196" i="42"/>
  <c r="G196" i="42" s="1"/>
  <c r="I196" i="42" s="1"/>
  <c r="F194" i="42"/>
  <c r="G194" i="42" s="1"/>
  <c r="I194" i="42" s="1"/>
  <c r="F193" i="42"/>
  <c r="G193" i="42" s="1"/>
  <c r="I193" i="42" s="1"/>
  <c r="F192" i="42"/>
  <c r="G192" i="42" s="1"/>
  <c r="I192" i="42" s="1"/>
  <c r="F190" i="42"/>
  <c r="G190" i="42" s="1"/>
  <c r="I190" i="42" s="1"/>
  <c r="F188" i="42"/>
  <c r="G188" i="42" s="1"/>
  <c r="I188" i="42" s="1"/>
  <c r="F186" i="42"/>
  <c r="G186" i="42" s="1"/>
  <c r="I186" i="42" s="1"/>
  <c r="F184" i="42"/>
  <c r="G184" i="42" s="1"/>
  <c r="I184" i="42" s="1"/>
  <c r="F182" i="42"/>
  <c r="G182" i="42" s="1"/>
  <c r="I182" i="42" s="1"/>
  <c r="F180" i="42"/>
  <c r="G180" i="42" s="1"/>
  <c r="I180" i="42" s="1"/>
  <c r="F178" i="42"/>
  <c r="G178" i="42" s="1"/>
  <c r="I178" i="42" s="1"/>
  <c r="F174" i="42"/>
  <c r="G174" i="42" s="1"/>
  <c r="I174" i="42" s="1"/>
  <c r="F172" i="42"/>
  <c r="G172" i="42" s="1"/>
  <c r="I172" i="42" s="1"/>
  <c r="F171" i="42"/>
  <c r="G171" i="42" s="1"/>
  <c r="I171" i="42" s="1"/>
  <c r="F169" i="42"/>
  <c r="G169" i="42" s="1"/>
  <c r="I169" i="42" s="1"/>
  <c r="F167" i="42"/>
  <c r="G167" i="42" s="1"/>
  <c r="I167" i="42" s="1"/>
  <c r="F165" i="42"/>
  <c r="G165" i="42" s="1"/>
  <c r="I165" i="42" s="1"/>
  <c r="F163" i="42"/>
  <c r="G163" i="42" s="1"/>
  <c r="I163" i="42" s="1"/>
  <c r="F161" i="42"/>
  <c r="G161" i="42" s="1"/>
  <c r="I161" i="42" s="1"/>
  <c r="F159" i="42"/>
  <c r="G159" i="42" s="1"/>
  <c r="I159" i="42" s="1"/>
  <c r="F157" i="42"/>
  <c r="G157" i="42" s="1"/>
  <c r="I157" i="42" s="1"/>
  <c r="F155" i="42"/>
  <c r="G155" i="42" s="1"/>
  <c r="I155" i="42" s="1"/>
  <c r="F154" i="42"/>
  <c r="G154" i="42" s="1"/>
  <c r="I154" i="42" s="1"/>
  <c r="F150" i="42"/>
  <c r="G150" i="42" s="1"/>
  <c r="I150" i="42" s="1"/>
  <c r="F149" i="42"/>
  <c r="G149" i="42" s="1"/>
  <c r="I149" i="42" s="1"/>
  <c r="F147" i="42"/>
  <c r="G147" i="42" s="1"/>
  <c r="I147" i="42" s="1"/>
  <c r="F146" i="42"/>
  <c r="G146" i="42" s="1"/>
  <c r="I146" i="42" s="1"/>
  <c r="F144" i="42"/>
  <c r="G144" i="42" s="1"/>
  <c r="I144" i="42" s="1"/>
  <c r="F142" i="42"/>
  <c r="G142" i="42" s="1"/>
  <c r="I142" i="42" s="1"/>
  <c r="F140" i="42"/>
  <c r="G140" i="42" s="1"/>
  <c r="I140" i="42" s="1"/>
  <c r="F138" i="42"/>
  <c r="G138" i="42" s="1"/>
  <c r="I138" i="42" s="1"/>
  <c r="F136" i="42"/>
  <c r="G136" i="42" s="1"/>
  <c r="I136" i="42" s="1"/>
  <c r="F134" i="42"/>
  <c r="G134" i="42" s="1"/>
  <c r="I134" i="42" s="1"/>
  <c r="F132" i="42"/>
  <c r="G132" i="42" s="1"/>
  <c r="I132" i="42" s="1"/>
  <c r="F128" i="42"/>
  <c r="G128" i="42" s="1"/>
  <c r="I128" i="42" s="1"/>
  <c r="F127" i="42"/>
  <c r="G127" i="42" s="1"/>
  <c r="I127" i="42" s="1"/>
  <c r="F125" i="42"/>
  <c r="G125" i="42" s="1"/>
  <c r="I125" i="42" s="1"/>
  <c r="F123" i="42"/>
  <c r="G123" i="42" s="1"/>
  <c r="I123" i="42" s="1"/>
  <c r="F121" i="42"/>
  <c r="G121" i="42" s="1"/>
  <c r="I121" i="42" s="1"/>
  <c r="F120" i="42"/>
  <c r="G120" i="42" s="1"/>
  <c r="I120" i="42" s="1"/>
  <c r="F118" i="42"/>
  <c r="G118" i="42" s="1"/>
  <c r="I118" i="42" s="1"/>
  <c r="F116" i="42"/>
  <c r="G116" i="42" s="1"/>
  <c r="I116" i="42" s="1"/>
  <c r="F115" i="42"/>
  <c r="G115" i="42" s="1"/>
  <c r="I115" i="42" s="1"/>
  <c r="F113" i="42"/>
  <c r="G113" i="42" s="1"/>
  <c r="I113" i="42" s="1"/>
  <c r="F109" i="42"/>
  <c r="G109" i="42" s="1"/>
  <c r="I109" i="42" s="1"/>
  <c r="F108" i="42"/>
  <c r="G108" i="42" s="1"/>
  <c r="I108" i="42" s="1"/>
  <c r="F107" i="42"/>
  <c r="G107" i="42" s="1"/>
  <c r="I107" i="42" s="1"/>
  <c r="F105" i="42"/>
  <c r="G105" i="42" s="1"/>
  <c r="I105" i="42" s="1"/>
  <c r="F104" i="42"/>
  <c r="G104" i="42" s="1"/>
  <c r="I104" i="42" s="1"/>
  <c r="F103" i="42"/>
  <c r="G103" i="42" s="1"/>
  <c r="I103" i="42" s="1"/>
  <c r="F101" i="42"/>
  <c r="G101" i="42" s="1"/>
  <c r="I101" i="42" s="1"/>
  <c r="F100" i="42"/>
  <c r="G100" i="42" s="1"/>
  <c r="I100" i="42" s="1"/>
  <c r="F99" i="42"/>
  <c r="G99" i="42" s="1"/>
  <c r="I99" i="42" s="1"/>
  <c r="F97" i="42"/>
  <c r="G97" i="42" s="1"/>
  <c r="I97" i="42" s="1"/>
  <c r="F95" i="42"/>
  <c r="G95" i="42" s="1"/>
  <c r="I95" i="42" s="1"/>
  <c r="F93" i="42"/>
  <c r="G93" i="42" s="1"/>
  <c r="I93" i="42" s="1"/>
  <c r="F91" i="42"/>
  <c r="G91" i="42" s="1"/>
  <c r="I91" i="42" s="1"/>
  <c r="F89" i="42"/>
  <c r="G89" i="42" s="1"/>
  <c r="I89" i="42" s="1"/>
  <c r="F87" i="42"/>
  <c r="G87" i="42" s="1"/>
  <c r="I87" i="42" s="1"/>
  <c r="F85" i="42"/>
  <c r="G85" i="42" s="1"/>
  <c r="I85" i="42" s="1"/>
  <c r="F83" i="42"/>
  <c r="G83" i="42" s="1"/>
  <c r="I83" i="42" s="1"/>
  <c r="F81" i="42"/>
  <c r="G81" i="42" s="1"/>
  <c r="I81" i="42" s="1"/>
  <c r="F80" i="42"/>
  <c r="G80" i="42" s="1"/>
  <c r="I80" i="42" s="1"/>
  <c r="F79" i="42"/>
  <c r="G79" i="42" s="1"/>
  <c r="I79" i="42" s="1"/>
  <c r="F75" i="42"/>
  <c r="G75" i="42" s="1"/>
  <c r="I75" i="42" s="1"/>
  <c r="F74" i="42"/>
  <c r="G74" i="42" s="1"/>
  <c r="I74" i="42" s="1"/>
  <c r="F72" i="42"/>
  <c r="G72" i="42" s="1"/>
  <c r="I72" i="42" s="1"/>
  <c r="F71" i="42"/>
  <c r="G71" i="42" s="1"/>
  <c r="I71" i="42" s="1"/>
  <c r="F69" i="42"/>
  <c r="G69" i="42" s="1"/>
  <c r="I69" i="42" s="1"/>
  <c r="F67" i="42"/>
  <c r="G67" i="42" s="1"/>
  <c r="I67" i="42" s="1"/>
  <c r="F65" i="42"/>
  <c r="G65" i="42" s="1"/>
  <c r="I65" i="42" s="1"/>
  <c r="F64" i="42"/>
  <c r="G64" i="42" s="1"/>
  <c r="I64" i="42" s="1"/>
  <c r="F62" i="42"/>
  <c r="G62" i="42" s="1"/>
  <c r="I62" i="42" s="1"/>
  <c r="F60" i="42"/>
  <c r="G60" i="42" s="1"/>
  <c r="I60" i="42" s="1"/>
  <c r="F58" i="42"/>
  <c r="G58" i="42" s="1"/>
  <c r="I58" i="42" s="1"/>
  <c r="F56" i="42"/>
  <c r="G56" i="42" s="1"/>
  <c r="I56" i="42" s="1"/>
  <c r="F54" i="42"/>
  <c r="G54" i="42" s="1"/>
  <c r="I54" i="42" s="1"/>
  <c r="F53" i="42"/>
  <c r="G53" i="42" s="1"/>
  <c r="I53" i="42" s="1"/>
  <c r="F52" i="42"/>
  <c r="G52" i="42" s="1"/>
  <c r="I52" i="42" s="1"/>
  <c r="F50" i="42"/>
  <c r="G50" i="42" s="1"/>
  <c r="I50" i="42" s="1"/>
  <c r="F48" i="42"/>
  <c r="G48" i="42" s="1"/>
  <c r="I48" i="42" s="1"/>
  <c r="F47" i="42"/>
  <c r="G47" i="42" s="1"/>
  <c r="I47" i="42" s="1"/>
  <c r="F45" i="42"/>
  <c r="G45" i="42" s="1"/>
  <c r="I45" i="42" s="1"/>
  <c r="F44" i="42"/>
  <c r="G44" i="42" s="1"/>
  <c r="I44" i="42" s="1"/>
  <c r="F40" i="42"/>
  <c r="G40" i="42" s="1"/>
  <c r="I40" i="42" s="1"/>
  <c r="F38" i="42"/>
  <c r="G38" i="42" s="1"/>
  <c r="I38" i="42" s="1"/>
  <c r="F36" i="42"/>
  <c r="G36" i="42" s="1"/>
  <c r="I36" i="42" s="1"/>
  <c r="F34" i="42"/>
  <c r="G34" i="42" s="1"/>
  <c r="I34" i="42" s="1"/>
  <c r="F32" i="42"/>
  <c r="G32" i="42" s="1"/>
  <c r="I32" i="42" s="1"/>
  <c r="F30" i="42"/>
  <c r="G30" i="42" s="1"/>
  <c r="I30" i="42" s="1"/>
  <c r="F26" i="42"/>
  <c r="G26" i="42" s="1"/>
  <c r="I26" i="42" s="1"/>
  <c r="F24" i="42"/>
  <c r="G24" i="42" s="1"/>
  <c r="I24" i="42" s="1"/>
  <c r="F22" i="42"/>
  <c r="G22" i="42" s="1"/>
  <c r="I22" i="42" s="1"/>
  <c r="F20" i="42"/>
  <c r="G20" i="42" s="1"/>
  <c r="I20" i="42" s="1"/>
  <c r="F18" i="42"/>
  <c r="G18" i="42" s="1"/>
  <c r="I18" i="42" s="1"/>
  <c r="F16" i="42"/>
  <c r="G16" i="42" s="1"/>
  <c r="I16" i="42" s="1"/>
  <c r="F14" i="42"/>
  <c r="G14" i="42" s="1"/>
  <c r="I14" i="42" s="1"/>
  <c r="D8" i="43"/>
  <c r="F185" i="43"/>
  <c r="G185" i="43" s="1"/>
  <c r="I185" i="43" s="1"/>
  <c r="F184" i="43"/>
  <c r="G184" i="43" s="1"/>
  <c r="I184" i="43" s="1"/>
  <c r="F183" i="43"/>
  <c r="G183" i="43" s="1"/>
  <c r="I183" i="43" s="1"/>
  <c r="F182" i="43"/>
  <c r="G182" i="43" s="1"/>
  <c r="I182" i="43" s="1"/>
  <c r="F180" i="43"/>
  <c r="G180" i="43" s="1"/>
  <c r="I180" i="43" s="1"/>
  <c r="F179" i="43"/>
  <c r="G179" i="43" s="1"/>
  <c r="I179" i="43" s="1"/>
  <c r="F178" i="43"/>
  <c r="G178" i="43" s="1"/>
  <c r="I178" i="43" s="1"/>
  <c r="F177" i="43"/>
  <c r="G177" i="43" s="1"/>
  <c r="I177" i="43" s="1"/>
  <c r="F176" i="43"/>
  <c r="G176" i="43" s="1"/>
  <c r="I176" i="43" s="1"/>
  <c r="F175" i="43"/>
  <c r="G175" i="43" s="1"/>
  <c r="I175" i="43" s="1"/>
  <c r="F173" i="43"/>
  <c r="G173" i="43" s="1"/>
  <c r="I173" i="43" s="1"/>
  <c r="F172" i="43"/>
  <c r="G172" i="43" s="1"/>
  <c r="I172" i="43" s="1"/>
  <c r="F171" i="43"/>
  <c r="G171" i="43" s="1"/>
  <c r="I171" i="43" s="1"/>
  <c r="F169" i="43"/>
  <c r="G169" i="43" s="1"/>
  <c r="I169" i="43" s="1"/>
  <c r="F168" i="43"/>
  <c r="G168" i="43" s="1"/>
  <c r="I168" i="43" s="1"/>
  <c r="F166" i="43"/>
  <c r="G166" i="43" s="1"/>
  <c r="I166" i="43" s="1"/>
  <c r="F164" i="43"/>
  <c r="G164" i="43" s="1"/>
  <c r="I164" i="43" s="1"/>
  <c r="F162" i="43"/>
  <c r="G162" i="43" s="1"/>
  <c r="I162" i="43" s="1"/>
  <c r="F160" i="43"/>
  <c r="G160" i="43" s="1"/>
  <c r="I160" i="43" s="1"/>
  <c r="F158" i="43"/>
  <c r="G158" i="43" s="1"/>
  <c r="I158" i="43" s="1"/>
  <c r="F157" i="43"/>
  <c r="G157" i="43" s="1"/>
  <c r="I157" i="43" s="1"/>
  <c r="F155" i="43"/>
  <c r="G155" i="43" s="1"/>
  <c r="I155" i="43" s="1"/>
  <c r="F153" i="43"/>
  <c r="G153" i="43" s="1"/>
  <c r="I153" i="43" s="1"/>
  <c r="F152" i="43"/>
  <c r="G152" i="43" s="1"/>
  <c r="I152" i="43" s="1"/>
  <c r="F150" i="43"/>
  <c r="G150" i="43" s="1"/>
  <c r="I150" i="43" s="1"/>
  <c r="F148" i="43"/>
  <c r="G148" i="43" s="1"/>
  <c r="I148" i="43" s="1"/>
  <c r="F147" i="43"/>
  <c r="G147" i="43" s="1"/>
  <c r="I147" i="43" s="1"/>
  <c r="F145" i="43"/>
  <c r="G145" i="43" s="1"/>
  <c r="I145" i="43" s="1"/>
  <c r="F144" i="43"/>
  <c r="G144" i="43" s="1"/>
  <c r="I144" i="43" s="1"/>
  <c r="F143" i="43"/>
  <c r="G143" i="43" s="1"/>
  <c r="I143" i="43" s="1"/>
  <c r="F142" i="43"/>
  <c r="G142" i="43" s="1"/>
  <c r="I142" i="43" s="1"/>
  <c r="F141" i="43"/>
  <c r="G141" i="43" s="1"/>
  <c r="I141" i="43" s="1"/>
  <c r="F137" i="43"/>
  <c r="G137" i="43" s="1"/>
  <c r="I137" i="43" s="1"/>
  <c r="F135" i="43"/>
  <c r="G135" i="43" s="1"/>
  <c r="I135" i="43" s="1"/>
  <c r="F134" i="43"/>
  <c r="G134" i="43" s="1"/>
  <c r="I134" i="43" s="1"/>
  <c r="F132" i="43"/>
  <c r="G132" i="43" s="1"/>
  <c r="I132" i="43" s="1"/>
  <c r="F131" i="43"/>
  <c r="G131" i="43" s="1"/>
  <c r="I131" i="43" s="1"/>
  <c r="F130" i="43"/>
  <c r="G130" i="43" s="1"/>
  <c r="I130" i="43" s="1"/>
  <c r="F128" i="43"/>
  <c r="G128" i="43" s="1"/>
  <c r="I128" i="43" s="1"/>
  <c r="F127" i="43"/>
  <c r="G127" i="43" s="1"/>
  <c r="I127" i="43" s="1"/>
  <c r="F126" i="43"/>
  <c r="G126" i="43" s="1"/>
  <c r="I126" i="43" s="1"/>
  <c r="F124" i="43"/>
  <c r="G124" i="43" s="1"/>
  <c r="I124" i="43" s="1"/>
  <c r="F123" i="43"/>
  <c r="G123" i="43" s="1"/>
  <c r="I123" i="43" s="1"/>
  <c r="F121" i="43"/>
  <c r="G121" i="43" s="1"/>
  <c r="I121" i="43" s="1"/>
  <c r="F119" i="43"/>
  <c r="G119" i="43" s="1"/>
  <c r="I119" i="43" s="1"/>
  <c r="F117" i="43"/>
  <c r="G117" i="43" s="1"/>
  <c r="I117" i="43" s="1"/>
  <c r="F115" i="43"/>
  <c r="G115" i="43" s="1"/>
  <c r="I115" i="43" s="1"/>
  <c r="F113" i="43"/>
  <c r="G113" i="43" s="1"/>
  <c r="I113" i="43" s="1"/>
  <c r="F111" i="43"/>
  <c r="G111" i="43" s="1"/>
  <c r="I111" i="43" s="1"/>
  <c r="F109" i="43"/>
  <c r="G109" i="43" s="1"/>
  <c r="I109" i="43" s="1"/>
  <c r="F107" i="43"/>
  <c r="G107" i="43" s="1"/>
  <c r="I107" i="43" s="1"/>
  <c r="F105" i="43"/>
  <c r="G105" i="43" s="1"/>
  <c r="I105" i="43" s="1"/>
  <c r="F103" i="43"/>
  <c r="G103" i="43" s="1"/>
  <c r="I103" i="43" s="1"/>
  <c r="F101" i="43"/>
  <c r="G101" i="43" s="1"/>
  <c r="I101" i="43" s="1"/>
  <c r="F99" i="43"/>
  <c r="G99" i="43" s="1"/>
  <c r="I99" i="43" s="1"/>
  <c r="F95" i="43"/>
  <c r="G95" i="43" s="1"/>
  <c r="I95" i="43" s="1"/>
  <c r="F94" i="43"/>
  <c r="G94" i="43" s="1"/>
  <c r="I94" i="43" s="1"/>
  <c r="F93" i="43"/>
  <c r="G93" i="43" s="1"/>
  <c r="I93" i="43" s="1"/>
  <c r="F91" i="43"/>
  <c r="G91" i="43" s="1"/>
  <c r="I91" i="43" s="1"/>
  <c r="F90" i="43"/>
  <c r="G90" i="43" s="1"/>
  <c r="I90" i="43" s="1"/>
  <c r="F89" i="43"/>
  <c r="G89" i="43" s="1"/>
  <c r="I89" i="43" s="1"/>
  <c r="F87" i="43"/>
  <c r="G87" i="43" s="1"/>
  <c r="I87" i="43" s="1"/>
  <c r="F86" i="43"/>
  <c r="G86" i="43" s="1"/>
  <c r="I86" i="43" s="1"/>
  <c r="F85" i="43"/>
  <c r="G85" i="43" s="1"/>
  <c r="I85" i="43" s="1"/>
  <c r="F84" i="43"/>
  <c r="G84" i="43" s="1"/>
  <c r="I84" i="43" s="1"/>
  <c r="F83" i="43"/>
  <c r="G83" i="43" s="1"/>
  <c r="I83" i="43" s="1"/>
  <c r="F82" i="43"/>
  <c r="G82" i="43" s="1"/>
  <c r="I82" i="43" s="1"/>
  <c r="F80" i="43"/>
  <c r="G80" i="43" s="1"/>
  <c r="I80" i="43" s="1"/>
  <c r="F78" i="43"/>
  <c r="G78" i="43" s="1"/>
  <c r="I78" i="43" s="1"/>
  <c r="F77" i="43"/>
  <c r="G77" i="43" s="1"/>
  <c r="I77" i="43" s="1"/>
  <c r="F75" i="43"/>
  <c r="G75" i="43" s="1"/>
  <c r="I75" i="43" s="1"/>
  <c r="F73" i="43"/>
  <c r="G73" i="43" s="1"/>
  <c r="I73" i="43" s="1"/>
  <c r="F71" i="43"/>
  <c r="G71" i="43" s="1"/>
  <c r="I71" i="43" s="1"/>
  <c r="F69" i="43"/>
  <c r="G69" i="43" s="1"/>
  <c r="I69" i="43" s="1"/>
  <c r="F67" i="43"/>
  <c r="G67" i="43" s="1"/>
  <c r="I67" i="43" s="1"/>
  <c r="F65" i="43"/>
  <c r="G65" i="43" s="1"/>
  <c r="I65" i="43" s="1"/>
  <c r="F63" i="43"/>
  <c r="G63" i="43" s="1"/>
  <c r="I63" i="43" s="1"/>
  <c r="F61" i="43"/>
  <c r="G61" i="43" s="1"/>
  <c r="I61" i="43" s="1"/>
  <c r="F60" i="43"/>
  <c r="G60" i="43" s="1"/>
  <c r="I60" i="43" s="1"/>
  <c r="F58" i="43"/>
  <c r="G58" i="43" s="1"/>
  <c r="I58" i="43" s="1"/>
  <c r="F52" i="43"/>
  <c r="G52" i="43" s="1"/>
  <c r="I52" i="43" s="1"/>
  <c r="F50" i="43"/>
  <c r="G50" i="43" s="1"/>
  <c r="I50" i="43" s="1"/>
  <c r="F48" i="43"/>
  <c r="G48" i="43" s="1"/>
  <c r="I48" i="43" s="1"/>
  <c r="F46" i="43"/>
  <c r="G46" i="43" s="1"/>
  <c r="I46" i="43" s="1"/>
  <c r="F45" i="43"/>
  <c r="G45" i="43" s="1"/>
  <c r="I45" i="43" s="1"/>
  <c r="F44" i="43"/>
  <c r="G44" i="43" s="1"/>
  <c r="I44" i="43" s="1"/>
  <c r="F42" i="43"/>
  <c r="G42" i="43" s="1"/>
  <c r="I42" i="43" s="1"/>
  <c r="F41" i="43"/>
  <c r="G41" i="43" s="1"/>
  <c r="I41" i="43" s="1"/>
  <c r="F40" i="43"/>
  <c r="G40" i="43" s="1"/>
  <c r="I40" i="43" s="1"/>
  <c r="F38" i="43"/>
  <c r="G38" i="43" s="1"/>
  <c r="I38" i="43" s="1"/>
  <c r="F36" i="43"/>
  <c r="G36" i="43" s="1"/>
  <c r="I36" i="43" s="1"/>
  <c r="F35" i="43"/>
  <c r="G35" i="43" s="1"/>
  <c r="I35" i="43" s="1"/>
  <c r="F34" i="43"/>
  <c r="G34" i="43" s="1"/>
  <c r="I34" i="43" s="1"/>
  <c r="F33" i="43"/>
  <c r="G33" i="43" s="1"/>
  <c r="I33" i="43" s="1"/>
  <c r="F32" i="43"/>
  <c r="G32" i="43" s="1"/>
  <c r="I32" i="43" s="1"/>
  <c r="F30" i="43"/>
  <c r="G30" i="43" s="1"/>
  <c r="I30" i="43" s="1"/>
  <c r="F28" i="43"/>
  <c r="G28" i="43" s="1"/>
  <c r="I28" i="43" s="1"/>
  <c r="F26" i="43"/>
  <c r="G26" i="43" s="1"/>
  <c r="I26" i="43" s="1"/>
  <c r="F25" i="43"/>
  <c r="G25" i="43" s="1"/>
  <c r="I25" i="43" s="1"/>
  <c r="F23" i="43"/>
  <c r="G23" i="43" s="1"/>
  <c r="I23" i="43" s="1"/>
  <c r="F22" i="43"/>
  <c r="G22" i="43" s="1"/>
  <c r="I22" i="43" s="1"/>
  <c r="F21" i="43"/>
  <c r="G21" i="43" s="1"/>
  <c r="I21" i="43" s="1"/>
  <c r="F19" i="43"/>
  <c r="G19" i="43" s="1"/>
  <c r="I19" i="43" s="1"/>
  <c r="F17" i="43"/>
  <c r="G17" i="43" s="1"/>
  <c r="I17" i="43" s="1"/>
  <c r="F15" i="43"/>
  <c r="G15" i="43" s="1"/>
  <c r="I15" i="43" s="1"/>
  <c r="F14" i="43"/>
  <c r="G14" i="43" s="1"/>
  <c r="I14" i="43" s="1"/>
  <c r="F13" i="43"/>
  <c r="G13" i="43" s="1"/>
  <c r="I13" i="43" s="1"/>
  <c r="F75" i="25" l="1"/>
  <c r="G75" i="25" s="1"/>
  <c r="I75" i="25" s="1"/>
  <c r="F120" i="25"/>
  <c r="G120" i="25" s="1"/>
  <c r="I120" i="25" s="1"/>
  <c r="F118" i="25"/>
  <c r="G118" i="25" s="1"/>
  <c r="I118" i="25" s="1"/>
  <c r="F116" i="25"/>
  <c r="G116" i="25" s="1"/>
  <c r="I116" i="25" s="1"/>
  <c r="F114" i="25"/>
  <c r="G114" i="25" s="1"/>
  <c r="I114" i="25" s="1"/>
  <c r="F113" i="25"/>
  <c r="G113" i="25" s="1"/>
  <c r="I113" i="25" s="1"/>
  <c r="F112" i="25"/>
  <c r="G112" i="25" s="1"/>
  <c r="I112" i="25" s="1"/>
  <c r="F110" i="25"/>
  <c r="G110" i="25" s="1"/>
  <c r="I110" i="25" s="1"/>
  <c r="F108" i="25"/>
  <c r="G108" i="25" s="1"/>
  <c r="I108" i="25" s="1"/>
  <c r="F106" i="25"/>
  <c r="G106" i="25" s="1"/>
  <c r="I106" i="25" s="1"/>
  <c r="F105" i="25"/>
  <c r="G105" i="25" s="1"/>
  <c r="I105" i="25" s="1"/>
  <c r="F103" i="25"/>
  <c r="G103" i="25" s="1"/>
  <c r="I103" i="25" s="1"/>
  <c r="F102" i="25"/>
  <c r="G102" i="25" s="1"/>
  <c r="I102" i="25" s="1"/>
  <c r="F100" i="25"/>
  <c r="G100" i="25" s="1"/>
  <c r="I100" i="25" s="1"/>
  <c r="F98" i="25"/>
  <c r="G98" i="25" s="1"/>
  <c r="I98" i="25" s="1"/>
  <c r="F96" i="25"/>
  <c r="G96" i="25" s="1"/>
  <c r="I96" i="25" s="1"/>
  <c r="F95" i="25"/>
  <c r="G95" i="25" s="1"/>
  <c r="I95" i="25" s="1"/>
  <c r="F93" i="25"/>
  <c r="G93" i="25" s="1"/>
  <c r="I93" i="25" s="1"/>
  <c r="F92" i="25"/>
  <c r="G92" i="25" s="1"/>
  <c r="I92" i="25" s="1"/>
  <c r="F90" i="25"/>
  <c r="G90" i="25" s="1"/>
  <c r="I90" i="25" s="1"/>
  <c r="F88" i="25"/>
  <c r="G88" i="25" s="1"/>
  <c r="I88" i="25" s="1"/>
  <c r="F86" i="25"/>
  <c r="G86" i="25" s="1"/>
  <c r="I86" i="25" s="1"/>
  <c r="F84" i="25"/>
  <c r="G84" i="25" s="1"/>
  <c r="I84" i="25" s="1"/>
  <c r="F83" i="25"/>
  <c r="G83" i="25" s="1"/>
  <c r="I83" i="25" s="1"/>
  <c r="F82" i="25"/>
  <c r="G82" i="25" s="1"/>
  <c r="I82" i="25" s="1"/>
  <c r="F81" i="25"/>
  <c r="G81" i="25" s="1"/>
  <c r="I81" i="25" s="1"/>
  <c r="F80" i="25"/>
  <c r="G80" i="25" s="1"/>
  <c r="I80" i="25" s="1"/>
  <c r="F79" i="25"/>
  <c r="G79" i="25" s="1"/>
  <c r="I79" i="25" s="1"/>
  <c r="F77" i="25"/>
  <c r="G77" i="25" s="1"/>
  <c r="I77" i="25" s="1"/>
  <c r="F71" i="25"/>
  <c r="G71" i="25" s="1"/>
  <c r="I71" i="25" s="1"/>
  <c r="F69" i="25"/>
  <c r="G69" i="25" s="1"/>
  <c r="I69" i="25" s="1"/>
  <c r="F66" i="25"/>
  <c r="G66" i="25" s="1"/>
  <c r="I66" i="25" s="1"/>
  <c r="F64" i="25"/>
  <c r="G64" i="25" s="1"/>
  <c r="I64" i="25" s="1"/>
  <c r="F61" i="25"/>
  <c r="G61" i="25" s="1"/>
  <c r="I61" i="25" s="1"/>
  <c r="F59" i="25"/>
  <c r="G59" i="25" s="1"/>
  <c r="I59" i="25" s="1"/>
  <c r="F57" i="25"/>
  <c r="G57" i="25" s="1"/>
  <c r="I57" i="25" s="1"/>
  <c r="F55" i="25"/>
  <c r="G55" i="25" s="1"/>
  <c r="I55" i="25" s="1"/>
  <c r="F50" i="25"/>
  <c r="G50" i="25" s="1"/>
  <c r="I50" i="25" s="1"/>
  <c r="F48" i="25"/>
  <c r="G48" i="25" s="1"/>
  <c r="I48" i="25" s="1"/>
  <c r="F46" i="25"/>
  <c r="G46" i="25" s="1"/>
  <c r="I46" i="25" s="1"/>
  <c r="F44" i="25"/>
  <c r="G44" i="25" s="1"/>
  <c r="I44" i="25" s="1"/>
  <c r="F42" i="25"/>
  <c r="G42" i="25" s="1"/>
  <c r="I42" i="25" s="1"/>
  <c r="F40" i="25"/>
  <c r="G40" i="25" s="1"/>
  <c r="I40" i="25" s="1"/>
  <c r="F38" i="25"/>
  <c r="G38" i="25" s="1"/>
  <c r="I38" i="25" s="1"/>
  <c r="F36" i="25"/>
  <c r="G36" i="25" s="1"/>
  <c r="I36" i="25" s="1"/>
  <c r="F33" i="25"/>
  <c r="G33" i="25" s="1"/>
  <c r="I33" i="25" s="1"/>
  <c r="F31" i="25"/>
  <c r="G31" i="25" s="1"/>
  <c r="I31" i="25" s="1"/>
  <c r="F29" i="25"/>
  <c r="G29" i="25" s="1"/>
  <c r="I29" i="25" s="1"/>
  <c r="F28" i="25"/>
  <c r="G28" i="25" s="1"/>
  <c r="I28" i="25" s="1"/>
  <c r="F27" i="25"/>
  <c r="G27" i="25" s="1"/>
  <c r="I27" i="25" s="1"/>
  <c r="F25" i="25"/>
  <c r="G25" i="25" s="1"/>
  <c r="I25" i="25" s="1"/>
  <c r="F23" i="25"/>
  <c r="G23" i="25" s="1"/>
  <c r="I23" i="25" s="1"/>
  <c r="F21" i="25"/>
  <c r="G21" i="25" s="1"/>
  <c r="I21" i="25" s="1"/>
  <c r="F19" i="25"/>
  <c r="G19" i="25" s="1"/>
  <c r="I19" i="25" s="1"/>
  <c r="F17" i="25"/>
  <c r="G17" i="25" s="1"/>
  <c r="I17" i="25" s="1"/>
  <c r="F15" i="25"/>
  <c r="G15" i="25" s="1"/>
  <c r="I15" i="25" s="1"/>
  <c r="F110" i="26"/>
  <c r="G110" i="26" s="1"/>
  <c r="I110" i="26" s="1"/>
  <c r="F108" i="26"/>
  <c r="G108" i="26" s="1"/>
  <c r="I108" i="26" s="1"/>
  <c r="F107" i="26"/>
  <c r="G107" i="26" s="1"/>
  <c r="I107" i="26" s="1"/>
  <c r="F105" i="26"/>
  <c r="G105" i="26" s="1"/>
  <c r="I105" i="26" s="1"/>
  <c r="F104" i="26"/>
  <c r="G104" i="26" s="1"/>
  <c r="I104" i="26" s="1"/>
  <c r="F103" i="26"/>
  <c r="G103" i="26" s="1"/>
  <c r="I103" i="26" s="1"/>
  <c r="F102" i="26"/>
  <c r="G102" i="26" s="1"/>
  <c r="I102" i="26" s="1"/>
  <c r="F101" i="26"/>
  <c r="G101" i="26" s="1"/>
  <c r="I101" i="26" s="1"/>
  <c r="F100" i="26"/>
  <c r="G100" i="26" s="1"/>
  <c r="I100" i="26" s="1"/>
  <c r="F99" i="26"/>
  <c r="G99" i="26" s="1"/>
  <c r="I99" i="26" s="1"/>
  <c r="F98" i="26"/>
  <c r="G98" i="26" s="1"/>
  <c r="I98" i="26" s="1"/>
  <c r="F96" i="26"/>
  <c r="G96" i="26" s="1"/>
  <c r="I96" i="26" s="1"/>
  <c r="F95" i="26"/>
  <c r="G95" i="26" s="1"/>
  <c r="I95" i="26" s="1"/>
  <c r="F94" i="26"/>
  <c r="G94" i="26" s="1"/>
  <c r="I94" i="26" s="1"/>
  <c r="F93" i="26"/>
  <c r="G93" i="26" s="1"/>
  <c r="I93" i="26" s="1"/>
  <c r="F92" i="26"/>
  <c r="G92" i="26" s="1"/>
  <c r="I92" i="26" s="1"/>
  <c r="F91" i="26"/>
  <c r="G91" i="26" s="1"/>
  <c r="I91" i="26" s="1"/>
  <c r="F90" i="26"/>
  <c r="G90" i="26" s="1"/>
  <c r="I90" i="26" s="1"/>
  <c r="F89" i="26"/>
  <c r="G89" i="26" s="1"/>
  <c r="I89" i="26" s="1"/>
  <c r="F88" i="26"/>
  <c r="G88" i="26" s="1"/>
  <c r="I88" i="26" s="1"/>
  <c r="F87" i="26"/>
  <c r="G87" i="26" s="1"/>
  <c r="I87" i="26" s="1"/>
  <c r="F86" i="26"/>
  <c r="G86" i="26" s="1"/>
  <c r="I86" i="26" s="1"/>
  <c r="F85" i="26"/>
  <c r="G85" i="26" s="1"/>
  <c r="I85" i="26" s="1"/>
  <c r="F84" i="26"/>
  <c r="G84" i="26" s="1"/>
  <c r="I84" i="26" s="1"/>
  <c r="F83" i="26"/>
  <c r="G83" i="26" s="1"/>
  <c r="I83" i="26" s="1"/>
  <c r="F81" i="26"/>
  <c r="G81" i="26" s="1"/>
  <c r="I81" i="26" s="1"/>
  <c r="F79" i="26"/>
  <c r="G79" i="26" s="1"/>
  <c r="I79" i="26" s="1"/>
  <c r="F77" i="26"/>
  <c r="G77" i="26" s="1"/>
  <c r="I77" i="26" s="1"/>
  <c r="F75" i="26"/>
  <c r="G75" i="26" s="1"/>
  <c r="I75" i="26" s="1"/>
  <c r="F74" i="26"/>
  <c r="G74" i="26" s="1"/>
  <c r="I74" i="26" s="1"/>
  <c r="F72" i="26"/>
  <c r="G72" i="26" s="1"/>
  <c r="I72" i="26" s="1"/>
  <c r="F71" i="26"/>
  <c r="G71" i="26" s="1"/>
  <c r="I71" i="26" s="1"/>
  <c r="F69" i="26"/>
  <c r="G69" i="26" s="1"/>
  <c r="I69" i="26" s="1"/>
  <c r="F67" i="26"/>
  <c r="G67" i="26" s="1"/>
  <c r="I67" i="26" s="1"/>
  <c r="F65" i="26"/>
  <c r="G65" i="26" s="1"/>
  <c r="I65" i="26" s="1"/>
  <c r="F64" i="26"/>
  <c r="G64" i="26" s="1"/>
  <c r="I64" i="26" s="1"/>
  <c r="F63" i="26"/>
  <c r="G63" i="26" s="1"/>
  <c r="I63" i="26" s="1"/>
  <c r="F61" i="26"/>
  <c r="G61" i="26" s="1"/>
  <c r="I61" i="26" s="1"/>
  <c r="F60" i="26"/>
  <c r="G60" i="26" s="1"/>
  <c r="I60" i="26" s="1"/>
  <c r="F59" i="26"/>
  <c r="G59" i="26" s="1"/>
  <c r="I59" i="26" s="1"/>
  <c r="F58" i="26"/>
  <c r="G58" i="26" s="1"/>
  <c r="I58" i="26" s="1"/>
  <c r="F56" i="26"/>
  <c r="G56" i="26" s="1"/>
  <c r="I56" i="26" s="1"/>
  <c r="F55" i="26"/>
  <c r="G55" i="26" s="1"/>
  <c r="I55" i="26" s="1"/>
  <c r="F54" i="26"/>
  <c r="G54" i="26" s="1"/>
  <c r="I54" i="26" s="1"/>
  <c r="F53" i="26"/>
  <c r="G53" i="26" s="1"/>
  <c r="I53" i="26" s="1"/>
  <c r="F52" i="26"/>
  <c r="G52" i="26" s="1"/>
  <c r="I52" i="26" s="1"/>
  <c r="F51" i="26"/>
  <c r="G51" i="26" s="1"/>
  <c r="I51" i="26" s="1"/>
  <c r="F50" i="26"/>
  <c r="G50" i="26" s="1"/>
  <c r="I50" i="26" s="1"/>
  <c r="F49" i="26"/>
  <c r="G49" i="26" s="1"/>
  <c r="I49" i="26" s="1"/>
  <c r="F47" i="26"/>
  <c r="G47" i="26" s="1"/>
  <c r="I47" i="26" s="1"/>
  <c r="F46" i="26"/>
  <c r="G46" i="26" s="1"/>
  <c r="I46" i="26" s="1"/>
  <c r="F45" i="26"/>
  <c r="G45" i="26" s="1"/>
  <c r="I45" i="26" s="1"/>
  <c r="F43" i="26"/>
  <c r="G43" i="26" s="1"/>
  <c r="I43" i="26" s="1"/>
  <c r="F42" i="26"/>
  <c r="G42" i="26" s="1"/>
  <c r="I42" i="26" s="1"/>
  <c r="F41" i="26"/>
  <c r="G41" i="26" s="1"/>
  <c r="I41" i="26" s="1"/>
  <c r="F40" i="26"/>
  <c r="G40" i="26" s="1"/>
  <c r="I40" i="26" s="1"/>
  <c r="F38" i="26"/>
  <c r="G38" i="26" s="1"/>
  <c r="I38" i="26" s="1"/>
  <c r="F37" i="26"/>
  <c r="G37" i="26" s="1"/>
  <c r="I37" i="26" s="1"/>
  <c r="F35" i="26"/>
  <c r="G35" i="26" s="1"/>
  <c r="I35" i="26" s="1"/>
  <c r="F33" i="26"/>
  <c r="G33" i="26" s="1"/>
  <c r="I33" i="26" s="1"/>
  <c r="F32" i="26"/>
  <c r="G32" i="26" s="1"/>
  <c r="I32" i="26" s="1"/>
  <c r="F31" i="26"/>
  <c r="G31" i="26" s="1"/>
  <c r="I31" i="26" s="1"/>
  <c r="F29" i="26"/>
  <c r="G29" i="26" s="1"/>
  <c r="I29" i="26" s="1"/>
  <c r="F28" i="26"/>
  <c r="G28" i="26" s="1"/>
  <c r="I28" i="26" s="1"/>
  <c r="F26" i="26"/>
  <c r="G26" i="26" s="1"/>
  <c r="I26" i="26" s="1"/>
  <c r="F25" i="26"/>
  <c r="G25" i="26" s="1"/>
  <c r="I25" i="26" s="1"/>
  <c r="F23" i="26"/>
  <c r="G23" i="26" s="1"/>
  <c r="I23" i="26" s="1"/>
  <c r="F21" i="26"/>
  <c r="G21" i="26" s="1"/>
  <c r="I21" i="26" s="1"/>
  <c r="F20" i="26"/>
  <c r="G20" i="26" s="1"/>
  <c r="I20" i="26" s="1"/>
  <c r="F18" i="26"/>
  <c r="G18" i="26" s="1"/>
  <c r="I18" i="26" s="1"/>
  <c r="F17" i="26"/>
  <c r="G17" i="26" s="1"/>
  <c r="I17" i="26" s="1"/>
  <c r="F16" i="26"/>
  <c r="G16" i="26" s="1"/>
  <c r="I16" i="26" s="1"/>
  <c r="F15" i="26"/>
  <c r="G15" i="26" s="1"/>
  <c r="I15" i="26" s="1"/>
  <c r="AZ18" i="45"/>
  <c r="AY18" i="45"/>
  <c r="AX18" i="45"/>
  <c r="AW18" i="45"/>
  <c r="AV18" i="45"/>
  <c r="AU18" i="45"/>
  <c r="AT18" i="45"/>
  <c r="AS18" i="45"/>
  <c r="AR18" i="45"/>
  <c r="AQ18" i="45"/>
  <c r="AP18" i="45"/>
  <c r="AO18" i="45"/>
  <c r="AN18" i="45"/>
  <c r="AM18" i="45"/>
  <c r="AL18" i="45"/>
  <c r="AK18" i="45"/>
  <c r="AJ18" i="45"/>
  <c r="AI18" i="45"/>
  <c r="AH18" i="45"/>
  <c r="AG18" i="45"/>
  <c r="AF18" i="45"/>
  <c r="AE18" i="45"/>
  <c r="AD18" i="45"/>
  <c r="AC18" i="45"/>
  <c r="AB18" i="45"/>
  <c r="AA18" i="45"/>
  <c r="Z18" i="45"/>
  <c r="Y18" i="45"/>
  <c r="X18" i="45"/>
  <c r="W18" i="45"/>
  <c r="V18" i="45"/>
  <c r="U18" i="45"/>
  <c r="T18" i="45"/>
  <c r="S18" i="45"/>
  <c r="R18" i="45"/>
  <c r="Q18" i="45"/>
  <c r="P18" i="45"/>
  <c r="O18" i="45"/>
  <c r="N18" i="45"/>
  <c r="M18" i="45"/>
  <c r="L18" i="45"/>
  <c r="K18" i="45"/>
  <c r="J18" i="45"/>
  <c r="I18" i="45"/>
  <c r="H18" i="45"/>
  <c r="G18" i="45"/>
  <c r="F18" i="45"/>
  <c r="E18" i="45"/>
  <c r="D18" i="45"/>
  <c r="C18" i="45"/>
  <c r="K81" i="41" s="1"/>
  <c r="L81" i="41" s="1"/>
  <c r="D8" i="34"/>
  <c r="E4" i="14"/>
  <c r="E5" i="14" s="1"/>
  <c r="E6" i="14" s="1"/>
  <c r="E7" i="14" s="1"/>
  <c r="E8" i="14" s="1"/>
  <c r="E9" i="14" s="1"/>
  <c r="E10" i="14" s="1"/>
  <c r="E11" i="14" s="1"/>
  <c r="E12" i="14" s="1"/>
  <c r="E13" i="14" s="1"/>
  <c r="E14" i="14" s="1"/>
  <c r="E15" i="14" s="1"/>
  <c r="E16" i="14" s="1"/>
  <c r="E17" i="14" s="1"/>
  <c r="E18" i="14" s="1"/>
  <c r="E19" i="14" s="1"/>
  <c r="E20" i="14" s="1"/>
  <c r="E21" i="14" s="1"/>
  <c r="F12" i="43"/>
  <c r="G12" i="43" s="1"/>
  <c r="G8" i="43" s="1"/>
  <c r="F12" i="42"/>
  <c r="G12" i="42" s="1"/>
  <c r="G8" i="42" s="1"/>
  <c r="F12" i="41"/>
  <c r="G12" i="41" s="1"/>
  <c r="G8" i="41" s="1"/>
  <c r="F12" i="40"/>
  <c r="G12" i="40" s="1"/>
  <c r="F12" i="39"/>
  <c r="G12" i="39" s="1"/>
  <c r="F12" i="38"/>
  <c r="G12" i="38" s="1"/>
  <c r="G8" i="38" s="1"/>
  <c r="F12" i="37"/>
  <c r="G12" i="37" s="1"/>
  <c r="G8" i="37" s="1"/>
  <c r="F12" i="36"/>
  <c r="G12" i="36" s="1"/>
  <c r="G8" i="36" s="1"/>
  <c r="F12" i="35"/>
  <c r="G12" i="35" s="1"/>
  <c r="G8" i="34"/>
  <c r="F12" i="33"/>
  <c r="G12" i="33" s="1"/>
  <c r="G8" i="33" s="1"/>
  <c r="F12" i="32"/>
  <c r="G12" i="32" s="1"/>
  <c r="F12" i="31"/>
  <c r="F14" i="30"/>
  <c r="G14" i="30" s="1"/>
  <c r="F12" i="29"/>
  <c r="G12" i="29" s="1"/>
  <c r="G8" i="29" s="1"/>
  <c r="F12" i="28"/>
  <c r="G12" i="28" s="1"/>
  <c r="F12" i="27"/>
  <c r="G12" i="27" s="1"/>
  <c r="F14" i="26"/>
  <c r="G14" i="26" s="1"/>
  <c r="F13" i="25"/>
  <c r="G13" i="25" s="1"/>
  <c r="I13" i="25" s="1"/>
  <c r="F12" i="25"/>
  <c r="I12" i="32" l="1"/>
  <c r="I8" i="32" s="1"/>
  <c r="G8" i="32"/>
  <c r="K111" i="39"/>
  <c r="L111" i="39" s="1"/>
  <c r="K251" i="39"/>
  <c r="L251" i="39" s="1"/>
  <c r="K121" i="42"/>
  <c r="L121" i="42" s="1"/>
  <c r="K44" i="43"/>
  <c r="L44" i="43" s="1"/>
  <c r="K173" i="43"/>
  <c r="L173" i="43" s="1"/>
  <c r="K81" i="42"/>
  <c r="L81" i="42" s="1"/>
  <c r="K249" i="39"/>
  <c r="L249" i="39" s="1"/>
  <c r="K288" i="40"/>
  <c r="L288" i="40" s="1"/>
  <c r="K60" i="39"/>
  <c r="L60" i="39" s="1"/>
  <c r="K285" i="40"/>
  <c r="L285" i="40" s="1"/>
  <c r="K74" i="41"/>
  <c r="L74" i="41" s="1"/>
  <c r="K323" i="42"/>
  <c r="L323" i="42" s="1"/>
  <c r="K149" i="42"/>
  <c r="L149" i="42" s="1"/>
  <c r="K125" i="39"/>
  <c r="L125" i="39" s="1"/>
  <c r="K227" i="40"/>
  <c r="L227" i="40" s="1"/>
  <c r="K44" i="25"/>
  <c r="L44" i="25" s="1"/>
  <c r="K95" i="25"/>
  <c r="L95" i="25" s="1"/>
  <c r="K75" i="25"/>
  <c r="L75" i="25" s="1"/>
  <c r="K67" i="39"/>
  <c r="L67" i="39" s="1"/>
  <c r="K213" i="40"/>
  <c r="L213" i="40" s="1"/>
  <c r="K354" i="42"/>
  <c r="L354" i="42" s="1"/>
  <c r="K168" i="43"/>
  <c r="L168" i="43" s="1"/>
  <c r="K123" i="39"/>
  <c r="L123" i="39" s="1"/>
  <c r="K58" i="26"/>
  <c r="K27" i="25"/>
  <c r="L27" i="25" s="1"/>
  <c r="K46" i="25"/>
  <c r="L46" i="25" s="1"/>
  <c r="K14" i="39"/>
  <c r="L14" i="39" s="1"/>
  <c r="K153" i="40"/>
  <c r="L153" i="40" s="1"/>
  <c r="K242" i="42"/>
  <c r="L242" i="42" s="1"/>
  <c r="K238" i="42"/>
  <c r="L238" i="42" s="1"/>
  <c r="K279" i="40"/>
  <c r="L279" i="40" s="1"/>
  <c r="K111" i="41"/>
  <c r="L111" i="41" s="1"/>
  <c r="K48" i="25"/>
  <c r="L48" i="25" s="1"/>
  <c r="K215" i="40"/>
  <c r="L215" i="40" s="1"/>
  <c r="K97" i="40"/>
  <c r="L97" i="40" s="1"/>
  <c r="K155" i="42"/>
  <c r="L155" i="42" s="1"/>
  <c r="K60" i="43"/>
  <c r="L60" i="43" s="1"/>
  <c r="K137" i="41"/>
  <c r="L137" i="41" s="1"/>
  <c r="K83" i="42"/>
  <c r="L83" i="42" s="1"/>
  <c r="K175" i="40"/>
  <c r="L175" i="40" s="1"/>
  <c r="K98" i="25"/>
  <c r="L98" i="25" s="1"/>
  <c r="K162" i="43"/>
  <c r="L162" i="43" s="1"/>
  <c r="K155" i="40"/>
  <c r="L155" i="40" s="1"/>
  <c r="K34" i="40"/>
  <c r="L34" i="40" s="1"/>
  <c r="K54" i="42"/>
  <c r="L54" i="42" s="1"/>
  <c r="K393" i="42"/>
  <c r="L393" i="42" s="1"/>
  <c r="K223" i="40"/>
  <c r="L223" i="40" s="1"/>
  <c r="K42" i="43"/>
  <c r="L42" i="43" s="1"/>
  <c r="K172" i="43"/>
  <c r="L172" i="43" s="1"/>
  <c r="K59" i="26"/>
  <c r="K28" i="25"/>
  <c r="L28" i="25" s="1"/>
  <c r="K18" i="26"/>
  <c r="K31" i="25"/>
  <c r="L31" i="25" s="1"/>
  <c r="K77" i="25"/>
  <c r="L77" i="25" s="1"/>
  <c r="K102" i="25"/>
  <c r="L102" i="25" s="1"/>
  <c r="K160" i="43"/>
  <c r="L160" i="43" s="1"/>
  <c r="K54" i="41"/>
  <c r="L54" i="41" s="1"/>
  <c r="K355" i="42"/>
  <c r="L355" i="42" s="1"/>
  <c r="K179" i="40"/>
  <c r="L179" i="40" s="1"/>
  <c r="K143" i="40"/>
  <c r="L143" i="40" s="1"/>
  <c r="K116" i="42"/>
  <c r="L116" i="42" s="1"/>
  <c r="K44" i="40"/>
  <c r="L44" i="40" s="1"/>
  <c r="K37" i="26"/>
  <c r="K82" i="43"/>
  <c r="L82" i="43" s="1"/>
  <c r="K407" i="42"/>
  <c r="L407" i="42" s="1"/>
  <c r="K306" i="42"/>
  <c r="L306" i="42" s="1"/>
  <c r="K76" i="41"/>
  <c r="L76" i="41" s="1"/>
  <c r="K139" i="41"/>
  <c r="L139" i="41" s="1"/>
  <c r="K17" i="43"/>
  <c r="L17" i="43" s="1"/>
  <c r="K364" i="42"/>
  <c r="L364" i="42" s="1"/>
  <c r="K81" i="26"/>
  <c r="K356" i="42"/>
  <c r="L356" i="42" s="1"/>
  <c r="K244" i="42"/>
  <c r="L244" i="42" s="1"/>
  <c r="K330" i="42"/>
  <c r="L330" i="42" s="1"/>
  <c r="K294" i="42"/>
  <c r="L294" i="42" s="1"/>
  <c r="K32" i="43"/>
  <c r="L32" i="43" s="1"/>
  <c r="K112" i="41"/>
  <c r="L112" i="41" s="1"/>
  <c r="K96" i="40"/>
  <c r="L96" i="40" s="1"/>
  <c r="K25" i="25"/>
  <c r="L25" i="25" s="1"/>
  <c r="K25" i="43"/>
  <c r="L25" i="43" s="1"/>
  <c r="K157" i="43"/>
  <c r="L157" i="43" s="1"/>
  <c r="K307" i="42"/>
  <c r="L307" i="42" s="1"/>
  <c r="K193" i="42"/>
  <c r="L193" i="42" s="1"/>
  <c r="K40" i="42"/>
  <c r="L40" i="42" s="1"/>
  <c r="K120" i="42"/>
  <c r="L120" i="42" s="1"/>
  <c r="K105" i="39"/>
  <c r="L105" i="39" s="1"/>
  <c r="K160" i="40"/>
  <c r="L160" i="40" s="1"/>
  <c r="K105" i="25"/>
  <c r="L105" i="25" s="1"/>
  <c r="K166" i="43"/>
  <c r="L166" i="43" s="1"/>
  <c r="K217" i="42"/>
  <c r="L217" i="42" s="1"/>
  <c r="K45" i="41"/>
  <c r="L45" i="41" s="1"/>
  <c r="K223" i="42"/>
  <c r="L223" i="42" s="1"/>
  <c r="K84" i="40"/>
  <c r="L84" i="40" s="1"/>
  <c r="K282" i="42"/>
  <c r="L282" i="42" s="1"/>
  <c r="K34" i="43"/>
  <c r="L34" i="43" s="1"/>
  <c r="K21" i="26"/>
  <c r="K110" i="25"/>
  <c r="L110" i="25" s="1"/>
  <c r="K113" i="43"/>
  <c r="L113" i="43" s="1"/>
  <c r="K71" i="42"/>
  <c r="L71" i="42" s="1"/>
  <c r="K154" i="42"/>
  <c r="L154" i="42" s="1"/>
  <c r="K88" i="41"/>
  <c r="L88" i="41" s="1"/>
  <c r="K280" i="39"/>
  <c r="L280" i="39" s="1"/>
  <c r="K85" i="42"/>
  <c r="L85" i="42" s="1"/>
  <c r="K80" i="25"/>
  <c r="L80" i="25" s="1"/>
  <c r="K113" i="39"/>
  <c r="L113" i="39" s="1"/>
  <c r="K58" i="43"/>
  <c r="L58" i="43" s="1"/>
  <c r="K240" i="42"/>
  <c r="L240" i="42" s="1"/>
  <c r="K33" i="43"/>
  <c r="L33" i="43" s="1"/>
  <c r="K172" i="40"/>
  <c r="L172" i="40" s="1"/>
  <c r="K233" i="42"/>
  <c r="L233" i="42" s="1"/>
  <c r="K130" i="40"/>
  <c r="L130" i="40" s="1"/>
  <c r="K15" i="26"/>
  <c r="K57" i="25"/>
  <c r="L57" i="25" s="1"/>
  <c r="K62" i="39"/>
  <c r="L62" i="39" s="1"/>
  <c r="K127" i="42"/>
  <c r="L127" i="42" s="1"/>
  <c r="K46" i="43"/>
  <c r="L46" i="43" s="1"/>
  <c r="K162" i="41"/>
  <c r="L162" i="41" s="1"/>
  <c r="K58" i="42"/>
  <c r="L58" i="42" s="1"/>
  <c r="K251" i="42"/>
  <c r="L251" i="42" s="1"/>
  <c r="K96" i="25"/>
  <c r="L96" i="25" s="1"/>
  <c r="K134" i="43"/>
  <c r="L134" i="43" s="1"/>
  <c r="K180" i="43"/>
  <c r="L180" i="43" s="1"/>
  <c r="K40" i="39"/>
  <c r="L40" i="39" s="1"/>
  <c r="K28" i="41"/>
  <c r="L28" i="41" s="1"/>
  <c r="K141" i="43"/>
  <c r="L141" i="43" s="1"/>
  <c r="K78" i="43"/>
  <c r="L78" i="43" s="1"/>
  <c r="K183" i="40"/>
  <c r="L183" i="40" s="1"/>
  <c r="K333" i="42"/>
  <c r="L333" i="42" s="1"/>
  <c r="K159" i="42"/>
  <c r="L159" i="42" s="1"/>
  <c r="K42" i="39"/>
  <c r="L42" i="39" s="1"/>
  <c r="K259" i="40"/>
  <c r="L259" i="40" s="1"/>
  <c r="K304" i="42"/>
  <c r="L304" i="42" s="1"/>
  <c r="K65" i="43"/>
  <c r="L65" i="43" s="1"/>
  <c r="K47" i="41"/>
  <c r="L47" i="41" s="1"/>
  <c r="K183" i="43"/>
  <c r="L183" i="43" s="1"/>
  <c r="K103" i="43"/>
  <c r="L103" i="43" s="1"/>
  <c r="K21" i="41"/>
  <c r="L21" i="41" s="1"/>
  <c r="K82" i="39"/>
  <c r="L82" i="39" s="1"/>
  <c r="K269" i="39"/>
  <c r="L269" i="39" s="1"/>
  <c r="K117" i="40"/>
  <c r="L117" i="40" s="1"/>
  <c r="K264" i="42"/>
  <c r="L264" i="42" s="1"/>
  <c r="K142" i="43"/>
  <c r="L142" i="43" s="1"/>
  <c r="K142" i="40"/>
  <c r="L142" i="40" s="1"/>
  <c r="K293" i="42"/>
  <c r="L293" i="42" s="1"/>
  <c r="K19" i="43"/>
  <c r="L19" i="43" s="1"/>
  <c r="K127" i="39"/>
  <c r="L127" i="39" s="1"/>
  <c r="K115" i="41"/>
  <c r="L115" i="41" s="1"/>
  <c r="K89" i="42"/>
  <c r="L89" i="42" s="1"/>
  <c r="K50" i="40"/>
  <c r="L50" i="40" s="1"/>
  <c r="K204" i="42"/>
  <c r="L204" i="42" s="1"/>
  <c r="K103" i="39"/>
  <c r="L103" i="39" s="1"/>
  <c r="K87" i="41"/>
  <c r="L87" i="41" s="1"/>
  <c r="K56" i="42"/>
  <c r="L56" i="42" s="1"/>
  <c r="K101" i="39"/>
  <c r="L101" i="39" s="1"/>
  <c r="K86" i="41"/>
  <c r="L86" i="41" s="1"/>
  <c r="K67" i="43"/>
  <c r="L67" i="43" s="1"/>
  <c r="K190" i="40"/>
  <c r="L190" i="40" s="1"/>
  <c r="K341" i="42"/>
  <c r="L341" i="42" s="1"/>
  <c r="K281" i="39"/>
  <c r="L281" i="39" s="1"/>
  <c r="K132" i="40"/>
  <c r="L132" i="40" s="1"/>
  <c r="K252" i="42"/>
  <c r="L252" i="42" s="1"/>
  <c r="K257" i="39"/>
  <c r="L257" i="39" s="1"/>
  <c r="K105" i="40"/>
  <c r="L105" i="40" s="1"/>
  <c r="K225" i="42"/>
  <c r="L225" i="42" s="1"/>
  <c r="K23" i="41"/>
  <c r="L23" i="41" s="1"/>
  <c r="K107" i="43"/>
  <c r="L107" i="43" s="1"/>
  <c r="K112" i="39"/>
  <c r="L112" i="39" s="1"/>
  <c r="K377" i="42"/>
  <c r="L377" i="42" s="1"/>
  <c r="K284" i="40"/>
  <c r="L284" i="40" s="1"/>
  <c r="K243" i="39"/>
  <c r="L243" i="39" s="1"/>
  <c r="K89" i="40"/>
  <c r="L89" i="40" s="1"/>
  <c r="K237" i="42"/>
  <c r="L237" i="42" s="1"/>
  <c r="K268" i="39"/>
  <c r="L268" i="39" s="1"/>
  <c r="K115" i="40"/>
  <c r="L115" i="40" s="1"/>
  <c r="K262" i="42"/>
  <c r="L262" i="42" s="1"/>
  <c r="K152" i="43"/>
  <c r="L152" i="43" s="1"/>
  <c r="K107" i="39"/>
  <c r="L107" i="39" s="1"/>
  <c r="K90" i="41"/>
  <c r="L90" i="41" s="1"/>
  <c r="K60" i="42"/>
  <c r="L60" i="42" s="1"/>
  <c r="K20" i="40"/>
  <c r="L20" i="40" s="1"/>
  <c r="K178" i="42"/>
  <c r="L178" i="42" s="1"/>
  <c r="K76" i="39"/>
  <c r="L76" i="39" s="1"/>
  <c r="K64" i="41"/>
  <c r="L64" i="41" s="1"/>
  <c r="K24" i="42"/>
  <c r="L24" i="42" s="1"/>
  <c r="K75" i="39"/>
  <c r="L75" i="39" s="1"/>
  <c r="K62" i="41"/>
  <c r="L62" i="41" s="1"/>
  <c r="K89" i="43"/>
  <c r="L89" i="43" s="1"/>
  <c r="K161" i="40"/>
  <c r="L161" i="40" s="1"/>
  <c r="K313" i="42"/>
  <c r="L313" i="42" s="1"/>
  <c r="K258" i="39"/>
  <c r="L258" i="39" s="1"/>
  <c r="K106" i="40"/>
  <c r="L106" i="40" s="1"/>
  <c r="K226" i="42"/>
  <c r="L226" i="42" s="1"/>
  <c r="K72" i="40"/>
  <c r="L72" i="40" s="1"/>
  <c r="K198" i="42"/>
  <c r="L198" i="42" s="1"/>
  <c r="K29" i="41"/>
  <c r="L29" i="41" s="1"/>
  <c r="K212" i="40"/>
  <c r="L212" i="40" s="1"/>
  <c r="K77" i="43"/>
  <c r="L77" i="43" s="1"/>
  <c r="K60" i="26"/>
  <c r="K29" i="25"/>
  <c r="L29" i="25" s="1"/>
  <c r="K50" i="25"/>
  <c r="L50" i="25" s="1"/>
  <c r="K100" i="25"/>
  <c r="L100" i="25" s="1"/>
  <c r="K48" i="43"/>
  <c r="L48" i="43" s="1"/>
  <c r="K45" i="43"/>
  <c r="L45" i="43" s="1"/>
  <c r="K276" i="39"/>
  <c r="L276" i="39" s="1"/>
  <c r="K263" i="40"/>
  <c r="L263" i="40" s="1"/>
  <c r="K383" i="42"/>
  <c r="L383" i="42" s="1"/>
  <c r="K85" i="43"/>
  <c r="L85" i="43" s="1"/>
  <c r="K126" i="43"/>
  <c r="L126" i="43" s="1"/>
  <c r="K126" i="40"/>
  <c r="L126" i="40" s="1"/>
  <c r="K272" i="42"/>
  <c r="L272" i="42" s="1"/>
  <c r="K109" i="43"/>
  <c r="L109" i="43" s="1"/>
  <c r="K196" i="42"/>
  <c r="L196" i="42" s="1"/>
  <c r="K181" i="40"/>
  <c r="L181" i="40" s="1"/>
  <c r="K192" i="42"/>
  <c r="L192" i="42" s="1"/>
  <c r="K265" i="40"/>
  <c r="L265" i="40" s="1"/>
  <c r="K399" i="42"/>
  <c r="L399" i="42" s="1"/>
  <c r="K61" i="40"/>
  <c r="L61" i="40" s="1"/>
  <c r="K176" i="43"/>
  <c r="L176" i="43" s="1"/>
  <c r="K86" i="39"/>
  <c r="L86" i="39" s="1"/>
  <c r="K268" i="42"/>
  <c r="L268" i="42" s="1"/>
  <c r="K119" i="40"/>
  <c r="L119" i="40" s="1"/>
  <c r="K55" i="40"/>
  <c r="L55" i="40" s="1"/>
  <c r="K211" i="42"/>
  <c r="L211" i="42" s="1"/>
  <c r="K87" i="40"/>
  <c r="L87" i="40" s="1"/>
  <c r="K236" i="42"/>
  <c r="L236" i="42" s="1"/>
  <c r="K95" i="43"/>
  <c r="L95" i="43" s="1"/>
  <c r="K78" i="39"/>
  <c r="L78" i="39" s="1"/>
  <c r="K68" i="41"/>
  <c r="L68" i="41" s="1"/>
  <c r="K30" i="42"/>
  <c r="L30" i="42" s="1"/>
  <c r="K160" i="41"/>
  <c r="L160" i="41" s="1"/>
  <c r="K146" i="42"/>
  <c r="L146" i="42" s="1"/>
  <c r="K51" i="39"/>
  <c r="L51" i="39" s="1"/>
  <c r="K38" i="41"/>
  <c r="L38" i="41" s="1"/>
  <c r="K175" i="43"/>
  <c r="L175" i="43" s="1"/>
  <c r="K47" i="39"/>
  <c r="L47" i="39" s="1"/>
  <c r="K36" i="41"/>
  <c r="L36" i="41" s="1"/>
  <c r="K134" i="40"/>
  <c r="L134" i="40" s="1"/>
  <c r="K284" i="42"/>
  <c r="L284" i="42" s="1"/>
  <c r="K74" i="40"/>
  <c r="L74" i="40" s="1"/>
  <c r="K199" i="42"/>
  <c r="L199" i="42" s="1"/>
  <c r="K38" i="40"/>
  <c r="L38" i="40" s="1"/>
  <c r="K167" i="42"/>
  <c r="L167" i="42" s="1"/>
  <c r="K123" i="42"/>
  <c r="L123" i="42" s="1"/>
  <c r="K184" i="42"/>
  <c r="L184" i="42" s="1"/>
  <c r="K54" i="40"/>
  <c r="L54" i="40" s="1"/>
  <c r="K210" i="42"/>
  <c r="L210" i="42" s="1"/>
  <c r="K15" i="43"/>
  <c r="L15" i="43" s="1"/>
  <c r="K54" i="39"/>
  <c r="L54" i="39" s="1"/>
  <c r="K40" i="41"/>
  <c r="L40" i="41" s="1"/>
  <c r="K177" i="43"/>
  <c r="L177" i="43" s="1"/>
  <c r="K135" i="41"/>
  <c r="L135" i="41" s="1"/>
  <c r="K115" i="42"/>
  <c r="L115" i="42" s="1"/>
  <c r="K23" i="39"/>
  <c r="L23" i="39" s="1"/>
  <c r="K418" i="42"/>
  <c r="L418" i="42" s="1"/>
  <c r="K93" i="43"/>
  <c r="L93" i="43" s="1"/>
  <c r="K21" i="39"/>
  <c r="L21" i="39" s="1"/>
  <c r="K416" i="42"/>
  <c r="L416" i="42" s="1"/>
  <c r="K260" i="39"/>
  <c r="L260" i="39" s="1"/>
  <c r="K107" i="40"/>
  <c r="L107" i="40" s="1"/>
  <c r="K254" i="42"/>
  <c r="L254" i="42" s="1"/>
  <c r="K42" i="40"/>
  <c r="L42" i="40" s="1"/>
  <c r="K169" i="42"/>
  <c r="L169" i="42" s="1"/>
  <c r="K154" i="41"/>
  <c r="L154" i="41" s="1"/>
  <c r="K136" i="42"/>
  <c r="L136" i="42" s="1"/>
  <c r="K14" i="42"/>
  <c r="L14" i="42" s="1"/>
  <c r="K151" i="40"/>
  <c r="L151" i="40" s="1"/>
  <c r="K100" i="42"/>
  <c r="L100" i="42" s="1"/>
  <c r="K309" i="42"/>
  <c r="L309" i="42" s="1"/>
  <c r="K379" i="42"/>
  <c r="L379" i="42" s="1"/>
  <c r="K141" i="41"/>
  <c r="L141" i="41" s="1"/>
  <c r="K69" i="43"/>
  <c r="L69" i="43" s="1"/>
  <c r="K140" i="41"/>
  <c r="L140" i="41" s="1"/>
  <c r="K26" i="40"/>
  <c r="L26" i="40" s="1"/>
  <c r="K55" i="25"/>
  <c r="L55" i="25" s="1"/>
  <c r="K79" i="25"/>
  <c r="L79" i="25" s="1"/>
  <c r="K103" i="25"/>
  <c r="L103" i="25" s="1"/>
  <c r="K184" i="43"/>
  <c r="L184" i="43" s="1"/>
  <c r="K88" i="39"/>
  <c r="L88" i="39" s="1"/>
  <c r="K185" i="40"/>
  <c r="L185" i="40" s="1"/>
  <c r="K335" i="42"/>
  <c r="L335" i="42" s="1"/>
  <c r="K30" i="43"/>
  <c r="L30" i="43" s="1"/>
  <c r="K145" i="43"/>
  <c r="L145" i="43" s="1"/>
  <c r="K66" i="40"/>
  <c r="L66" i="40" s="1"/>
  <c r="K219" i="42"/>
  <c r="L219" i="42" s="1"/>
  <c r="K97" i="42"/>
  <c r="L97" i="42" s="1"/>
  <c r="K275" i="39"/>
  <c r="L275" i="39" s="1"/>
  <c r="K124" i="40"/>
  <c r="L124" i="40" s="1"/>
  <c r="K300" i="42"/>
  <c r="L300" i="42" s="1"/>
  <c r="K75" i="42"/>
  <c r="L75" i="42" s="1"/>
  <c r="K352" i="42"/>
  <c r="L352" i="42" s="1"/>
  <c r="K95" i="41"/>
  <c r="L95" i="41" s="1"/>
  <c r="K108" i="42"/>
  <c r="L108" i="42" s="1"/>
  <c r="K35" i="39"/>
  <c r="L35" i="39" s="1"/>
  <c r="K23" i="43"/>
  <c r="L23" i="43" s="1"/>
  <c r="K397" i="42"/>
  <c r="L397" i="42" s="1"/>
  <c r="K166" i="41"/>
  <c r="L166" i="41" s="1"/>
  <c r="K150" i="42"/>
  <c r="L150" i="42" s="1"/>
  <c r="K24" i="40"/>
  <c r="L24" i="40" s="1"/>
  <c r="K182" i="42"/>
  <c r="L182" i="42" s="1"/>
  <c r="K147" i="43"/>
  <c r="L147" i="43" s="1"/>
  <c r="K27" i="39"/>
  <c r="L27" i="39" s="1"/>
  <c r="K14" i="41"/>
  <c r="L14" i="41" s="1"/>
  <c r="K127" i="43"/>
  <c r="L127" i="43" s="1"/>
  <c r="K126" i="39"/>
  <c r="L126" i="39" s="1"/>
  <c r="K114" i="41"/>
  <c r="L114" i="41" s="1"/>
  <c r="K87" i="42"/>
  <c r="L87" i="42" s="1"/>
  <c r="K275" i="40"/>
  <c r="L275" i="40" s="1"/>
  <c r="K391" i="42"/>
  <c r="L391" i="42" s="1"/>
  <c r="K13" i="43"/>
  <c r="L13" i="43" s="1"/>
  <c r="K271" i="40"/>
  <c r="L271" i="40" s="1"/>
  <c r="K390" i="42"/>
  <c r="L390" i="42" s="1"/>
  <c r="K76" i="40"/>
  <c r="L76" i="40" s="1"/>
  <c r="K228" i="42"/>
  <c r="L228" i="42" s="1"/>
  <c r="K155" i="41"/>
  <c r="L155" i="41" s="1"/>
  <c r="K138" i="42"/>
  <c r="L138" i="42" s="1"/>
  <c r="K130" i="41"/>
  <c r="L130" i="41" s="1"/>
  <c r="K105" i="42"/>
  <c r="L105" i="42" s="1"/>
  <c r="K367" i="42"/>
  <c r="L367" i="42" s="1"/>
  <c r="K144" i="43"/>
  <c r="L144" i="43" s="1"/>
  <c r="K365" i="42"/>
  <c r="L365" i="42" s="1"/>
  <c r="K200" i="42"/>
  <c r="L200" i="42" s="1"/>
  <c r="K131" i="41"/>
  <c r="L131" i="41" s="1"/>
  <c r="K107" i="42"/>
  <c r="L107" i="42" s="1"/>
  <c r="K107" i="41"/>
  <c r="L107" i="41" s="1"/>
  <c r="K79" i="42"/>
  <c r="L79" i="42" s="1"/>
  <c r="K225" i="40"/>
  <c r="L225" i="40" s="1"/>
  <c r="K89" i="26"/>
  <c r="L89" i="26" s="1"/>
  <c r="K33" i="25"/>
  <c r="L33" i="25" s="1"/>
  <c r="K81" i="25"/>
  <c r="L81" i="25" s="1"/>
  <c r="K106" i="25"/>
  <c r="L106" i="25" s="1"/>
  <c r="K185" i="43"/>
  <c r="L185" i="43" s="1"/>
  <c r="K135" i="43"/>
  <c r="L135" i="43" s="1"/>
  <c r="K36" i="39"/>
  <c r="L36" i="39" s="1"/>
  <c r="K277" i="39"/>
  <c r="L277" i="39" s="1"/>
  <c r="K127" i="40"/>
  <c r="L127" i="40" s="1"/>
  <c r="K276" i="42"/>
  <c r="L276" i="42" s="1"/>
  <c r="K44" i="42"/>
  <c r="L44" i="42" s="1"/>
  <c r="K118" i="39"/>
  <c r="L118" i="39" s="1"/>
  <c r="K175" i="41"/>
  <c r="L175" i="41" s="1"/>
  <c r="K161" i="42"/>
  <c r="L161" i="42" s="1"/>
  <c r="K238" i="40"/>
  <c r="L238" i="40" s="1"/>
  <c r="K64" i="40"/>
  <c r="L64" i="40" s="1"/>
  <c r="K132" i="43"/>
  <c r="L132" i="43" s="1"/>
  <c r="K147" i="40"/>
  <c r="L147" i="40" s="1"/>
  <c r="K302" i="42"/>
  <c r="L302" i="42" s="1"/>
  <c r="K398" i="42"/>
  <c r="L398" i="42" s="1"/>
  <c r="K279" i="39"/>
  <c r="L279" i="39" s="1"/>
  <c r="K240" i="40"/>
  <c r="L240" i="40" s="1"/>
  <c r="K120" i="41"/>
  <c r="L120" i="41" s="1"/>
  <c r="K36" i="42"/>
  <c r="L36" i="42" s="1"/>
  <c r="K118" i="41"/>
  <c r="L118" i="41" s="1"/>
  <c r="K93" i="42"/>
  <c r="L93" i="42" s="1"/>
  <c r="K138" i="41"/>
  <c r="L138" i="41" s="1"/>
  <c r="K118" i="42"/>
  <c r="L118" i="42" s="1"/>
  <c r="K255" i="39"/>
  <c r="L255" i="39" s="1"/>
  <c r="K230" i="40"/>
  <c r="L230" i="40" s="1"/>
  <c r="K371" i="42"/>
  <c r="L371" i="42" s="1"/>
  <c r="K124" i="43"/>
  <c r="L124" i="43" s="1"/>
  <c r="K77" i="39"/>
  <c r="L77" i="39" s="1"/>
  <c r="K66" i="41"/>
  <c r="L66" i="41" s="1"/>
  <c r="K71" i="43"/>
  <c r="L71" i="43" s="1"/>
  <c r="K195" i="40"/>
  <c r="L195" i="40" s="1"/>
  <c r="K344" i="42"/>
  <c r="L344" i="42" s="1"/>
  <c r="K157" i="40"/>
  <c r="L157" i="40" s="1"/>
  <c r="K191" i="40"/>
  <c r="L191" i="40" s="1"/>
  <c r="K343" i="42"/>
  <c r="L343" i="42" s="1"/>
  <c r="K14" i="40"/>
  <c r="L14" i="40" s="1"/>
  <c r="K171" i="42"/>
  <c r="L171" i="42" s="1"/>
  <c r="K109" i="41"/>
  <c r="L109" i="41" s="1"/>
  <c r="K80" i="42"/>
  <c r="L80" i="42" s="1"/>
  <c r="K120" i="39"/>
  <c r="L120" i="39" s="1"/>
  <c r="K83" i="41"/>
  <c r="L83" i="41" s="1"/>
  <c r="K50" i="42"/>
  <c r="L50" i="42" s="1"/>
  <c r="K65" i="26"/>
  <c r="K67" i="26"/>
  <c r="L67" i="26" s="1"/>
  <c r="K90" i="26"/>
  <c r="K36" i="25"/>
  <c r="L36" i="25" s="1"/>
  <c r="K82" i="25"/>
  <c r="L82" i="25" s="1"/>
  <c r="K108" i="25"/>
  <c r="L108" i="25" s="1"/>
  <c r="K164" i="43"/>
  <c r="L164" i="43" s="1"/>
  <c r="K83" i="43"/>
  <c r="L83" i="43" s="1"/>
  <c r="K287" i="40"/>
  <c r="L287" i="40" s="1"/>
  <c r="K253" i="39"/>
  <c r="L253" i="39" s="1"/>
  <c r="K99" i="40"/>
  <c r="L99" i="40" s="1"/>
  <c r="K245" i="42"/>
  <c r="L245" i="42" s="1"/>
  <c r="K351" i="42"/>
  <c r="L351" i="42" s="1"/>
  <c r="K149" i="41"/>
  <c r="L149" i="41" s="1"/>
  <c r="K128" i="42"/>
  <c r="L128" i="42" s="1"/>
  <c r="K168" i="41"/>
  <c r="L168" i="41" s="1"/>
  <c r="K33" i="40"/>
  <c r="L33" i="40" s="1"/>
  <c r="K33" i="39"/>
  <c r="L33" i="39" s="1"/>
  <c r="K122" i="40"/>
  <c r="L122" i="40" s="1"/>
  <c r="K269" i="42"/>
  <c r="L269" i="42" s="1"/>
  <c r="K328" i="42"/>
  <c r="L328" i="42" s="1"/>
  <c r="K69" i="39"/>
  <c r="L69" i="39" s="1"/>
  <c r="K206" i="40"/>
  <c r="L206" i="40" s="1"/>
  <c r="K375" i="42"/>
  <c r="L375" i="42" s="1"/>
  <c r="K130" i="43"/>
  <c r="L130" i="43" s="1"/>
  <c r="K110" i="39"/>
  <c r="L110" i="39" s="1"/>
  <c r="K92" i="41"/>
  <c r="L92" i="41" s="1"/>
  <c r="K64" i="42"/>
  <c r="L64" i="42" s="1"/>
  <c r="K117" i="41"/>
  <c r="L117" i="41" s="1"/>
  <c r="K91" i="42"/>
  <c r="L91" i="42" s="1"/>
  <c r="K55" i="41"/>
  <c r="L55" i="41" s="1"/>
  <c r="K199" i="40"/>
  <c r="L199" i="40" s="1"/>
  <c r="K347" i="42"/>
  <c r="L347" i="42" s="1"/>
  <c r="K36" i="43"/>
  <c r="L36" i="43" s="1"/>
  <c r="K53" i="39"/>
  <c r="L53" i="39" s="1"/>
  <c r="K39" i="41"/>
  <c r="L39" i="41" s="1"/>
  <c r="K123" i="43"/>
  <c r="L123" i="43" s="1"/>
  <c r="K166" i="40"/>
  <c r="L166" i="40" s="1"/>
  <c r="K316" i="42"/>
  <c r="L316" i="42" s="1"/>
  <c r="K129" i="41"/>
  <c r="L129" i="41" s="1"/>
  <c r="K162" i="40"/>
  <c r="L162" i="40" s="1"/>
  <c r="K315" i="42"/>
  <c r="L315" i="42" s="1"/>
  <c r="K156" i="41"/>
  <c r="L156" i="41" s="1"/>
  <c r="K140" i="42"/>
  <c r="L140" i="42" s="1"/>
  <c r="K121" i="39"/>
  <c r="L121" i="39" s="1"/>
  <c r="K84" i="41"/>
  <c r="L84" i="41" s="1"/>
  <c r="K52" i="42"/>
  <c r="L52" i="42" s="1"/>
  <c r="K96" i="39"/>
  <c r="L96" i="39" s="1"/>
  <c r="K56" i="41"/>
  <c r="L56" i="41" s="1"/>
  <c r="K16" i="42"/>
  <c r="L16" i="42" s="1"/>
  <c r="K137" i="43"/>
  <c r="L137" i="43" s="1"/>
  <c r="K50" i="43"/>
  <c r="L50" i="43" s="1"/>
  <c r="K242" i="40"/>
  <c r="L242" i="40" s="1"/>
  <c r="K68" i="40"/>
  <c r="L68" i="40" s="1"/>
  <c r="K221" i="42"/>
  <c r="L221" i="42" s="1"/>
  <c r="K188" i="42"/>
  <c r="L188" i="42" s="1"/>
  <c r="K127" i="41"/>
  <c r="L127" i="41" s="1"/>
  <c r="K101" i="42"/>
  <c r="L101" i="42" s="1"/>
  <c r="K19" i="41"/>
  <c r="L19" i="41" s="1"/>
  <c r="K173" i="41"/>
  <c r="L173" i="41" s="1"/>
  <c r="K91" i="40"/>
  <c r="L91" i="40" s="1"/>
  <c r="K94" i="40"/>
  <c r="L94" i="40" s="1"/>
  <c r="K241" i="42"/>
  <c r="L241" i="42" s="1"/>
  <c r="K214" i="42"/>
  <c r="L214" i="42" s="1"/>
  <c r="K186" i="40"/>
  <c r="L186" i="40" s="1"/>
  <c r="K177" i="40"/>
  <c r="L177" i="40" s="1"/>
  <c r="K213" i="42"/>
  <c r="L213" i="42" s="1"/>
  <c r="K150" i="43"/>
  <c r="L150" i="43" s="1"/>
  <c r="K81" i="39"/>
  <c r="L81" i="39" s="1"/>
  <c r="K70" i="41"/>
  <c r="L70" i="41" s="1"/>
  <c r="K34" i="42"/>
  <c r="L34" i="42" s="1"/>
  <c r="K108" i="39"/>
  <c r="L108" i="39" s="1"/>
  <c r="K91" i="41"/>
  <c r="L91" i="41" s="1"/>
  <c r="K62" i="42"/>
  <c r="L62" i="42" s="1"/>
  <c r="K134" i="42"/>
  <c r="L134" i="42" s="1"/>
  <c r="K170" i="40"/>
  <c r="L170" i="40" s="1"/>
  <c r="K321" i="42"/>
  <c r="L321" i="42" s="1"/>
  <c r="K119" i="43"/>
  <c r="L119" i="43" s="1"/>
  <c r="K25" i="39"/>
  <c r="L25" i="39" s="1"/>
  <c r="K419" i="42"/>
  <c r="L419" i="42" s="1"/>
  <c r="K121" i="43"/>
  <c r="L121" i="43" s="1"/>
  <c r="K137" i="40"/>
  <c r="L137" i="40" s="1"/>
  <c r="K288" i="42"/>
  <c r="L288" i="42" s="1"/>
  <c r="K247" i="42"/>
  <c r="L247" i="42" s="1"/>
  <c r="K136" i="40"/>
  <c r="L136" i="40" s="1"/>
  <c r="K286" i="42"/>
  <c r="L286" i="42" s="1"/>
  <c r="K132" i="41"/>
  <c r="L132" i="41" s="1"/>
  <c r="K53" i="42"/>
  <c r="L53" i="42" s="1"/>
  <c r="K97" i="39"/>
  <c r="L97" i="39" s="1"/>
  <c r="K58" i="41"/>
  <c r="L58" i="41" s="1"/>
  <c r="K18" i="42"/>
  <c r="L18" i="42" s="1"/>
  <c r="K70" i="39"/>
  <c r="L70" i="39" s="1"/>
  <c r="K31" i="41"/>
  <c r="L31" i="41" s="1"/>
  <c r="K169" i="43"/>
  <c r="L169" i="43" s="1"/>
  <c r="K61" i="25"/>
  <c r="L61" i="25" s="1"/>
  <c r="K93" i="41"/>
  <c r="L93" i="41" s="1"/>
  <c r="K67" i="42"/>
  <c r="L67" i="42" s="1"/>
  <c r="K65" i="42"/>
  <c r="L65" i="42" s="1"/>
  <c r="K43" i="41"/>
  <c r="L43" i="41" s="1"/>
  <c r="K179" i="43"/>
  <c r="L179" i="43" s="1"/>
  <c r="K80" i="39"/>
  <c r="L80" i="39" s="1"/>
  <c r="K86" i="43"/>
  <c r="L86" i="43" s="1"/>
  <c r="K140" i="40"/>
  <c r="L140" i="40" s="1"/>
  <c r="K392" i="42"/>
  <c r="L392" i="42" s="1"/>
  <c r="K264" i="39"/>
  <c r="L264" i="39" s="1"/>
  <c r="K110" i="40"/>
  <c r="L110" i="40" s="1"/>
  <c r="K258" i="42"/>
  <c r="L258" i="42" s="1"/>
  <c r="K262" i="39"/>
  <c r="L262" i="39" s="1"/>
  <c r="K109" i="40"/>
  <c r="L109" i="40" s="1"/>
  <c r="K256" i="42"/>
  <c r="L256" i="42" s="1"/>
  <c r="K122" i="39"/>
  <c r="L122" i="39" s="1"/>
  <c r="K110" i="41"/>
  <c r="L110" i="41" s="1"/>
  <c r="K71" i="39"/>
  <c r="L71" i="39" s="1"/>
  <c r="K33" i="41"/>
  <c r="L33" i="41" s="1"/>
  <c r="K171" i="43"/>
  <c r="L171" i="43" s="1"/>
  <c r="K43" i="39"/>
  <c r="L43" i="39" s="1"/>
  <c r="K411" i="42"/>
  <c r="L411" i="42" s="1"/>
  <c r="K143" i="43"/>
  <c r="L143" i="43" s="1"/>
  <c r="K194" i="42"/>
  <c r="L194" i="42" s="1"/>
  <c r="K216" i="42"/>
  <c r="L216" i="42" s="1"/>
  <c r="K146" i="40"/>
  <c r="L146" i="40" s="1"/>
  <c r="K57" i="39"/>
  <c r="L57" i="39" s="1"/>
  <c r="K277" i="40"/>
  <c r="L277" i="40" s="1"/>
  <c r="K15" i="25"/>
  <c r="L15" i="25" s="1"/>
  <c r="K42" i="25"/>
  <c r="L42" i="25" s="1"/>
  <c r="K64" i="25"/>
  <c r="L64" i="25" s="1"/>
  <c r="K86" i="25"/>
  <c r="L86" i="25" s="1"/>
  <c r="K113" i="25"/>
  <c r="L113" i="25" s="1"/>
  <c r="K84" i="43"/>
  <c r="L84" i="43" s="1"/>
  <c r="K182" i="43"/>
  <c r="L182" i="43" s="1"/>
  <c r="K271" i="39"/>
  <c r="L271" i="39" s="1"/>
  <c r="K177" i="41"/>
  <c r="L177" i="41" s="1"/>
  <c r="K163" i="42"/>
  <c r="L163" i="42" s="1"/>
  <c r="K58" i="39"/>
  <c r="L58" i="39" s="1"/>
  <c r="K116" i="39"/>
  <c r="L116" i="39" s="1"/>
  <c r="K79" i="41"/>
  <c r="L79" i="41" s="1"/>
  <c r="K45" i="42"/>
  <c r="L45" i="42" s="1"/>
  <c r="K95" i="42"/>
  <c r="L95" i="42" s="1"/>
  <c r="K125" i="41"/>
  <c r="L125" i="41" s="1"/>
  <c r="K350" i="42"/>
  <c r="L350" i="42" s="1"/>
  <c r="K31" i="40"/>
  <c r="L31" i="40" s="1"/>
  <c r="K190" i="42"/>
  <c r="L190" i="42" s="1"/>
  <c r="K80" i="43"/>
  <c r="L80" i="43" s="1"/>
  <c r="K273" i="39"/>
  <c r="L273" i="39" s="1"/>
  <c r="K121" i="40"/>
  <c r="L121" i="40" s="1"/>
  <c r="K155" i="43"/>
  <c r="L155" i="43" s="1"/>
  <c r="K20" i="42"/>
  <c r="L20" i="42" s="1"/>
  <c r="K31" i="39"/>
  <c r="L31" i="39" s="1"/>
  <c r="K17" i="41"/>
  <c r="L17" i="41" s="1"/>
  <c r="K101" i="43"/>
  <c r="L101" i="43" s="1"/>
  <c r="K55" i="39"/>
  <c r="L55" i="39" s="1"/>
  <c r="K42" i="41"/>
  <c r="L42" i="41" s="1"/>
  <c r="K178" i="43"/>
  <c r="L178" i="43" s="1"/>
  <c r="K267" i="39"/>
  <c r="L267" i="39" s="1"/>
  <c r="K113" i="40"/>
  <c r="L113" i="40" s="1"/>
  <c r="K261" i="42"/>
  <c r="L261" i="42" s="1"/>
  <c r="K129" i="40"/>
  <c r="L129" i="40" s="1"/>
  <c r="K228" i="40"/>
  <c r="L228" i="40" s="1"/>
  <c r="K369" i="42"/>
  <c r="L369" i="42" s="1"/>
  <c r="K82" i="40"/>
  <c r="L82" i="40" s="1"/>
  <c r="K231" i="42"/>
  <c r="L231" i="42" s="1"/>
  <c r="K80" i="40"/>
  <c r="L80" i="40" s="1"/>
  <c r="K230" i="42"/>
  <c r="L230" i="42" s="1"/>
  <c r="K99" i="39"/>
  <c r="L99" i="39" s="1"/>
  <c r="K85" i="41"/>
  <c r="L85" i="41" s="1"/>
  <c r="K94" i="39"/>
  <c r="L94" i="39" s="1"/>
  <c r="K45" i="39"/>
  <c r="L45" i="39" s="1"/>
  <c r="K413" i="42"/>
  <c r="L413" i="42" s="1"/>
  <c r="K63" i="43"/>
  <c r="L63" i="43" s="1"/>
  <c r="K16" i="39"/>
  <c r="L16" i="39" s="1"/>
  <c r="K386" i="42"/>
  <c r="L386" i="42" s="1"/>
  <c r="K117" i="43"/>
  <c r="L117" i="43" s="1"/>
  <c r="K38" i="25"/>
  <c r="L38" i="25" s="1"/>
  <c r="K83" i="25"/>
  <c r="L83" i="25" s="1"/>
  <c r="K112" i="25"/>
  <c r="L112" i="25" s="1"/>
  <c r="K111" i="43"/>
  <c r="L111" i="43" s="1"/>
  <c r="K210" i="40"/>
  <c r="L210" i="40" s="1"/>
  <c r="K38" i="42"/>
  <c r="L38" i="42" s="1"/>
  <c r="K147" i="41"/>
  <c r="L147" i="41" s="1"/>
  <c r="K278" i="42"/>
  <c r="L278" i="42" s="1"/>
  <c r="K291" i="42"/>
  <c r="L291" i="42" s="1"/>
  <c r="K17" i="25"/>
  <c r="L17" i="25" s="1"/>
  <c r="K66" i="25"/>
  <c r="L66" i="25" s="1"/>
  <c r="K88" i="25"/>
  <c r="L88" i="25" s="1"/>
  <c r="K114" i="25"/>
  <c r="L114" i="25" s="1"/>
  <c r="K52" i="43"/>
  <c r="L52" i="43" s="1"/>
  <c r="K158" i="43"/>
  <c r="L158" i="43" s="1"/>
  <c r="K244" i="39"/>
  <c r="L244" i="39" s="1"/>
  <c r="K151" i="41"/>
  <c r="L151" i="41" s="1"/>
  <c r="K132" i="42"/>
  <c r="L132" i="42" s="1"/>
  <c r="K145" i="40"/>
  <c r="L145" i="40" s="1"/>
  <c r="K90" i="39"/>
  <c r="L90" i="39" s="1"/>
  <c r="K50" i="41"/>
  <c r="L50" i="41" s="1"/>
  <c r="K25" i="41"/>
  <c r="L25" i="41" s="1"/>
  <c r="K22" i="43"/>
  <c r="L22" i="43" s="1"/>
  <c r="K115" i="39"/>
  <c r="L115" i="39" s="1"/>
  <c r="K100" i="41"/>
  <c r="L100" i="41" s="1"/>
  <c r="K186" i="42"/>
  <c r="L186" i="42" s="1"/>
  <c r="K172" i="41"/>
  <c r="L172" i="41" s="1"/>
  <c r="K157" i="42"/>
  <c r="L157" i="42" s="1"/>
  <c r="K204" i="40"/>
  <c r="L204" i="40" s="1"/>
  <c r="K245" i="39"/>
  <c r="L245" i="39" s="1"/>
  <c r="K93" i="40"/>
  <c r="L93" i="40" s="1"/>
  <c r="K41" i="43"/>
  <c r="L41" i="43" s="1"/>
  <c r="K15" i="39"/>
  <c r="L15" i="39" s="1"/>
  <c r="K282" i="40"/>
  <c r="L282" i="40" s="1"/>
  <c r="K396" i="42"/>
  <c r="L396" i="42" s="1"/>
  <c r="K26" i="42"/>
  <c r="L26" i="42" s="1"/>
  <c r="K29" i="39"/>
  <c r="L29" i="39" s="1"/>
  <c r="K15" i="41"/>
  <c r="L15" i="41" s="1"/>
  <c r="K153" i="43"/>
  <c r="L153" i="43" s="1"/>
  <c r="K85" i="40"/>
  <c r="L85" i="40" s="1"/>
  <c r="K234" i="42"/>
  <c r="L234" i="42" s="1"/>
  <c r="K36" i="40"/>
  <c r="L36" i="40" s="1"/>
  <c r="K197" i="40"/>
  <c r="L197" i="40" s="1"/>
  <c r="K345" i="42"/>
  <c r="L345" i="42" s="1"/>
  <c r="K48" i="40"/>
  <c r="L48" i="40" s="1"/>
  <c r="K203" i="42"/>
  <c r="L203" i="42" s="1"/>
  <c r="K46" i="40"/>
  <c r="L46" i="40" s="1"/>
  <c r="K202" i="42"/>
  <c r="L202" i="42" s="1"/>
  <c r="K73" i="39"/>
  <c r="L73" i="39" s="1"/>
  <c r="K60" i="41"/>
  <c r="L60" i="41" s="1"/>
  <c r="K217" i="40"/>
  <c r="L217" i="40" s="1"/>
  <c r="K18" i="39"/>
  <c r="L18" i="39" s="1"/>
  <c r="K387" i="42"/>
  <c r="L387" i="42" s="1"/>
  <c r="K267" i="40"/>
  <c r="L267" i="40" s="1"/>
  <c r="K361" i="42"/>
  <c r="L361" i="42" s="1"/>
  <c r="K87" i="43"/>
  <c r="L87" i="43" s="1"/>
  <c r="K35" i="40"/>
  <c r="L35" i="40" s="1"/>
  <c r="K72" i="42"/>
  <c r="L72" i="42" s="1"/>
  <c r="K69" i="41"/>
  <c r="L69" i="41" s="1"/>
  <c r="K32" i="26"/>
  <c r="K95" i="26"/>
  <c r="K90" i="25"/>
  <c r="L90" i="25" s="1"/>
  <c r="K28" i="43"/>
  <c r="L28" i="43" s="1"/>
  <c r="K105" i="43"/>
  <c r="L105" i="43" s="1"/>
  <c r="K274" i="39"/>
  <c r="L274" i="39" s="1"/>
  <c r="K128" i="41"/>
  <c r="L128" i="41" s="1"/>
  <c r="K103" i="42"/>
  <c r="L103" i="42" s="1"/>
  <c r="K59" i="40"/>
  <c r="L59" i="40" s="1"/>
  <c r="K65" i="39"/>
  <c r="L65" i="39" s="1"/>
  <c r="K27" i="41"/>
  <c r="L27" i="41" s="1"/>
  <c r="K380" i="42"/>
  <c r="L380" i="42" s="1"/>
  <c r="K73" i="43"/>
  <c r="L73" i="43" s="1"/>
  <c r="K89" i="39"/>
  <c r="L89" i="39" s="1"/>
  <c r="K77" i="41"/>
  <c r="L77" i="41" s="1"/>
  <c r="K131" i="43"/>
  <c r="L131" i="43" s="1"/>
  <c r="K145" i="41"/>
  <c r="L145" i="41" s="1"/>
  <c r="K125" i="42"/>
  <c r="L125" i="42" s="1"/>
  <c r="K28" i="40"/>
  <c r="L28" i="40" s="1"/>
  <c r="K30" i="40"/>
  <c r="L30" i="40" s="1"/>
  <c r="K148" i="43"/>
  <c r="L148" i="43" s="1"/>
  <c r="K409" i="42"/>
  <c r="L409" i="42" s="1"/>
  <c r="K236" i="40"/>
  <c r="L236" i="40" s="1"/>
  <c r="K373" i="42"/>
  <c r="L373" i="42" s="1"/>
  <c r="K22" i="42"/>
  <c r="L22" i="42" s="1"/>
  <c r="K281" i="40"/>
  <c r="L281" i="40" s="1"/>
  <c r="K395" i="42"/>
  <c r="L395" i="42" s="1"/>
  <c r="K128" i="43"/>
  <c r="L128" i="43" s="1"/>
  <c r="K52" i="40"/>
  <c r="L52" i="40" s="1"/>
  <c r="K208" i="42"/>
  <c r="L208" i="42" s="1"/>
  <c r="K105" i="41"/>
  <c r="L105" i="41" s="1"/>
  <c r="K168" i="40"/>
  <c r="L168" i="40" s="1"/>
  <c r="K320" i="42"/>
  <c r="L320" i="42" s="1"/>
  <c r="K18" i="40"/>
  <c r="L18" i="40" s="1"/>
  <c r="K174" i="42"/>
  <c r="L174" i="42" s="1"/>
  <c r="K16" i="40"/>
  <c r="L16" i="40" s="1"/>
  <c r="K172" i="42"/>
  <c r="L172" i="42" s="1"/>
  <c r="K46" i="39"/>
  <c r="L46" i="39" s="1"/>
  <c r="K34" i="41"/>
  <c r="L34" i="41" s="1"/>
  <c r="K103" i="40"/>
  <c r="L103" i="40" s="1"/>
  <c r="K268" i="40"/>
  <c r="L268" i="40" s="1"/>
  <c r="K363" i="42"/>
  <c r="L363" i="42" s="1"/>
  <c r="K179" i="41"/>
  <c r="L179" i="41" s="1"/>
  <c r="K219" i="40"/>
  <c r="L219" i="40" s="1"/>
  <c r="K338" i="42"/>
  <c r="L338" i="42" s="1"/>
  <c r="K61" i="43"/>
  <c r="L61" i="43" s="1"/>
  <c r="K59" i="25"/>
  <c r="L59" i="25" s="1"/>
  <c r="K40" i="25"/>
  <c r="L40" i="25" s="1"/>
  <c r="K84" i="25"/>
  <c r="L84" i="25" s="1"/>
  <c r="K26" i="43"/>
  <c r="L26" i="43" s="1"/>
  <c r="K102" i="41"/>
  <c r="L102" i="41" s="1"/>
  <c r="K296" i="42"/>
  <c r="L296" i="42" s="1"/>
  <c r="K62" i="40"/>
  <c r="L62" i="40" s="1"/>
  <c r="K14" i="43"/>
  <c r="L14" i="43" s="1"/>
  <c r="K32" i="42"/>
  <c r="L32" i="42" s="1"/>
  <c r="K53" i="26"/>
  <c r="K75" i="26"/>
  <c r="K19" i="25"/>
  <c r="L19" i="25" s="1"/>
  <c r="K69" i="25"/>
  <c r="L69" i="25" s="1"/>
  <c r="K116" i="25"/>
  <c r="L116" i="25" s="1"/>
  <c r="K33" i="26"/>
  <c r="K54" i="26"/>
  <c r="L54" i="26" s="1"/>
  <c r="K77" i="26"/>
  <c r="L77" i="26" s="1"/>
  <c r="K96" i="26"/>
  <c r="L96" i="26" s="1"/>
  <c r="K21" i="25"/>
  <c r="L21" i="25" s="1"/>
  <c r="K92" i="25"/>
  <c r="L92" i="25" s="1"/>
  <c r="K118" i="25"/>
  <c r="L118" i="25" s="1"/>
  <c r="K247" i="39"/>
  <c r="L247" i="39" s="1"/>
  <c r="K117" i="39"/>
  <c r="L117" i="39" s="1"/>
  <c r="K104" i="41"/>
  <c r="L104" i="41" s="1"/>
  <c r="K74" i="42"/>
  <c r="L74" i="42" s="1"/>
  <c r="K44" i="41"/>
  <c r="L44" i="41" s="1"/>
  <c r="K38" i="39"/>
  <c r="L38" i="39" s="1"/>
  <c r="K405" i="42"/>
  <c r="L405" i="42" s="1"/>
  <c r="K332" i="42"/>
  <c r="L332" i="42" s="1"/>
  <c r="K40" i="43"/>
  <c r="L40" i="43" s="1"/>
  <c r="K63" i="39"/>
  <c r="L63" i="39" s="1"/>
  <c r="K48" i="41"/>
  <c r="L48" i="41" s="1"/>
  <c r="K21" i="43"/>
  <c r="L21" i="43" s="1"/>
  <c r="K124" i="41"/>
  <c r="L124" i="41" s="1"/>
  <c r="K99" i="42"/>
  <c r="L99" i="42" s="1"/>
  <c r="K72" i="41"/>
  <c r="L72" i="41" s="1"/>
  <c r="K170" i="41"/>
  <c r="L170" i="41" s="1"/>
  <c r="K91" i="43"/>
  <c r="L91" i="43" s="1"/>
  <c r="K165" i="42"/>
  <c r="L165" i="42" s="1"/>
  <c r="K203" i="40"/>
  <c r="L203" i="40" s="1"/>
  <c r="K349" i="42"/>
  <c r="L349" i="42" s="1"/>
  <c r="K90" i="43"/>
  <c r="L90" i="43" s="1"/>
  <c r="K234" i="40"/>
  <c r="L234" i="40" s="1"/>
  <c r="K372" i="42"/>
  <c r="L372" i="42" s="1"/>
  <c r="K99" i="43"/>
  <c r="L99" i="43" s="1"/>
  <c r="K22" i="40"/>
  <c r="L22" i="40" s="1"/>
  <c r="K180" i="42"/>
  <c r="L180" i="42" s="1"/>
  <c r="K336" i="42"/>
  <c r="L336" i="42" s="1"/>
  <c r="K139" i="40"/>
  <c r="L139" i="40" s="1"/>
  <c r="K290" i="42"/>
  <c r="L290" i="42" s="1"/>
  <c r="K159" i="41"/>
  <c r="L159" i="41" s="1"/>
  <c r="K144" i="42"/>
  <c r="L144" i="42" s="1"/>
  <c r="K157" i="41"/>
  <c r="L157" i="41" s="1"/>
  <c r="K142" i="42"/>
  <c r="L142" i="42" s="1"/>
  <c r="K20" i="39"/>
  <c r="L20" i="39" s="1"/>
  <c r="K415" i="42"/>
  <c r="L415" i="42" s="1"/>
  <c r="K152" i="41"/>
  <c r="L152" i="41" s="1"/>
  <c r="K221" i="40"/>
  <c r="L221" i="40" s="1"/>
  <c r="K340" i="42"/>
  <c r="L340" i="42" s="1"/>
  <c r="K357" i="42"/>
  <c r="L357" i="42" s="1"/>
  <c r="K187" i="40"/>
  <c r="L187" i="40" s="1"/>
  <c r="K311" i="42"/>
  <c r="L311" i="42" s="1"/>
  <c r="K218" i="26"/>
  <c r="L218" i="26" s="1"/>
  <c r="K188" i="33"/>
  <c r="L188" i="33" s="1"/>
  <c r="K60" i="30"/>
  <c r="L60" i="30" s="1"/>
  <c r="K146" i="29"/>
  <c r="L146" i="29" s="1"/>
  <c r="K102" i="27"/>
  <c r="L102" i="27" s="1"/>
  <c r="K212" i="38"/>
  <c r="L212" i="38" s="1"/>
  <c r="K317" i="37"/>
  <c r="L317" i="37" s="1"/>
  <c r="K26" i="35"/>
  <c r="L26" i="35" s="1"/>
  <c r="K32" i="34"/>
  <c r="L32" i="34" s="1"/>
  <c r="K323" i="36"/>
  <c r="L323" i="36" s="1"/>
  <c r="K114" i="34"/>
  <c r="L114" i="34" s="1"/>
  <c r="K214" i="38"/>
  <c r="L214" i="38" s="1"/>
  <c r="K114" i="36"/>
  <c r="L114" i="36" s="1"/>
  <c r="K105" i="38"/>
  <c r="L105" i="38" s="1"/>
  <c r="K31" i="37"/>
  <c r="L31" i="37" s="1"/>
  <c r="K139" i="36"/>
  <c r="L139" i="36" s="1"/>
  <c r="K13" i="34"/>
  <c r="L13" i="34" s="1"/>
  <c r="K93" i="37"/>
  <c r="L93" i="37" s="1"/>
  <c r="K243" i="36"/>
  <c r="L243" i="36" s="1"/>
  <c r="K110" i="36"/>
  <c r="L110" i="36" s="1"/>
  <c r="K37" i="36"/>
  <c r="L37" i="36" s="1"/>
  <c r="K213" i="38"/>
  <c r="L213" i="38" s="1"/>
  <c r="K120" i="37"/>
  <c r="L120" i="37" s="1"/>
  <c r="K91" i="36"/>
  <c r="L91" i="36" s="1"/>
  <c r="K85" i="37"/>
  <c r="L85" i="37" s="1"/>
  <c r="K187" i="31"/>
  <c r="L187" i="31" s="1"/>
  <c r="K112" i="38"/>
  <c r="L112" i="38" s="1"/>
  <c r="K244" i="38"/>
  <c r="L244" i="38" s="1"/>
  <c r="K66" i="37"/>
  <c r="L66" i="37" s="1"/>
  <c r="K34" i="38"/>
  <c r="L34" i="38" s="1"/>
  <c r="K172" i="36"/>
  <c r="L172" i="36" s="1"/>
  <c r="K228" i="35"/>
  <c r="L228" i="35" s="1"/>
  <c r="K95" i="38"/>
  <c r="L95" i="38" s="1"/>
  <c r="K226" i="37"/>
  <c r="L226" i="37" s="1"/>
  <c r="K53" i="36"/>
  <c r="L53" i="36" s="1"/>
  <c r="K174" i="37"/>
  <c r="L174" i="37" s="1"/>
  <c r="K279" i="37"/>
  <c r="L279" i="37" s="1"/>
  <c r="K165" i="37"/>
  <c r="L165" i="37" s="1"/>
  <c r="K106" i="37"/>
  <c r="L106" i="37" s="1"/>
  <c r="K229" i="36"/>
  <c r="L229" i="36" s="1"/>
  <c r="K40" i="37"/>
  <c r="L40" i="37" s="1"/>
  <c r="K27" i="38"/>
  <c r="L27" i="38" s="1"/>
  <c r="K69" i="34"/>
  <c r="L69" i="34" s="1"/>
  <c r="K301" i="38"/>
  <c r="L301" i="38" s="1"/>
  <c r="K100" i="38"/>
  <c r="L100" i="38" s="1"/>
  <c r="K102" i="29"/>
  <c r="L102" i="29" s="1"/>
  <c r="K53" i="27"/>
  <c r="L53" i="27" s="1"/>
  <c r="K109" i="33"/>
  <c r="L109" i="33" s="1"/>
  <c r="K229" i="32"/>
  <c r="L229" i="32" s="1"/>
  <c r="K214" i="35"/>
  <c r="L214" i="35" s="1"/>
  <c r="K170" i="33"/>
  <c r="L170" i="33" s="1"/>
  <c r="K277" i="32"/>
  <c r="L277" i="32" s="1"/>
  <c r="K154" i="34"/>
  <c r="L154" i="34" s="1"/>
  <c r="K88" i="32"/>
  <c r="L88" i="32" s="1"/>
  <c r="K187" i="35"/>
  <c r="L187" i="35" s="1"/>
  <c r="K148" i="33"/>
  <c r="L148" i="33" s="1"/>
  <c r="K256" i="32"/>
  <c r="L256" i="32" s="1"/>
  <c r="K99" i="34"/>
  <c r="L99" i="34" s="1"/>
  <c r="K22" i="32"/>
  <c r="L22" i="32" s="1"/>
  <c r="K141" i="35"/>
  <c r="L141" i="35" s="1"/>
  <c r="K90" i="33"/>
  <c r="L90" i="33" s="1"/>
  <c r="K212" i="32"/>
  <c r="L212" i="32" s="1"/>
  <c r="K272" i="38"/>
  <c r="L272" i="38" s="1"/>
  <c r="K40" i="36"/>
  <c r="L40" i="36" s="1"/>
  <c r="K93" i="35"/>
  <c r="L93" i="35" s="1"/>
  <c r="K67" i="33"/>
  <c r="L67" i="33" s="1"/>
  <c r="K191" i="32"/>
  <c r="L191" i="32" s="1"/>
  <c r="K66" i="35"/>
  <c r="L66" i="35" s="1"/>
  <c r="K212" i="34"/>
  <c r="L212" i="34" s="1"/>
  <c r="K143" i="32"/>
  <c r="L143" i="32" s="1"/>
  <c r="K146" i="35"/>
  <c r="L146" i="35" s="1"/>
  <c r="K97" i="33"/>
  <c r="L97" i="33" s="1"/>
  <c r="K218" i="32"/>
  <c r="L218" i="32" s="1"/>
  <c r="K171" i="35"/>
  <c r="L171" i="35" s="1"/>
  <c r="K132" i="33"/>
  <c r="L132" i="33" s="1"/>
  <c r="K240" i="32"/>
  <c r="L240" i="32" s="1"/>
  <c r="K173" i="35"/>
  <c r="L173" i="35" s="1"/>
  <c r="K133" i="33"/>
  <c r="L133" i="33" s="1"/>
  <c r="K241" i="32"/>
  <c r="L241" i="32" s="1"/>
  <c r="K283" i="38"/>
  <c r="L283" i="38" s="1"/>
  <c r="K131" i="38"/>
  <c r="L131" i="38" s="1"/>
  <c r="K211" i="33"/>
  <c r="L211" i="33" s="1"/>
  <c r="K90" i="30"/>
  <c r="L90" i="30" s="1"/>
  <c r="K168" i="29"/>
  <c r="L168" i="29" s="1"/>
  <c r="K126" i="27"/>
  <c r="L126" i="27" s="1"/>
  <c r="K234" i="38"/>
  <c r="L234" i="38" s="1"/>
  <c r="K343" i="37"/>
  <c r="L343" i="37" s="1"/>
  <c r="K52" i="35"/>
  <c r="L52" i="35" s="1"/>
  <c r="K136" i="33"/>
  <c r="L136" i="33" s="1"/>
  <c r="K353" i="36"/>
  <c r="L353" i="36" s="1"/>
  <c r="K133" i="34"/>
  <c r="L133" i="34" s="1"/>
  <c r="K188" i="37"/>
  <c r="L188" i="37" s="1"/>
  <c r="K138" i="36"/>
  <c r="L138" i="36" s="1"/>
  <c r="K361" i="37"/>
  <c r="L361" i="37" s="1"/>
  <c r="K91" i="37"/>
  <c r="L91" i="37" s="1"/>
  <c r="K166" i="36"/>
  <c r="L166" i="36" s="1"/>
  <c r="K93" i="34"/>
  <c r="L93" i="34" s="1"/>
  <c r="K169" i="37"/>
  <c r="L169" i="37" s="1"/>
  <c r="K267" i="36"/>
  <c r="L267" i="36" s="1"/>
  <c r="K215" i="38"/>
  <c r="L215" i="38" s="1"/>
  <c r="K65" i="36"/>
  <c r="L65" i="36" s="1"/>
  <c r="K55" i="37"/>
  <c r="L55" i="37" s="1"/>
  <c r="K42" i="38"/>
  <c r="L42" i="38" s="1"/>
  <c r="K221" i="36"/>
  <c r="L221" i="36" s="1"/>
  <c r="K239" i="37"/>
  <c r="L239" i="37" s="1"/>
  <c r="K291" i="30"/>
  <c r="L291" i="30" s="1"/>
  <c r="K242" i="38"/>
  <c r="L242" i="38" s="1"/>
  <c r="K297" i="38"/>
  <c r="L297" i="38" s="1"/>
  <c r="K97" i="37"/>
  <c r="L97" i="37" s="1"/>
  <c r="K236" i="38"/>
  <c r="L236" i="38" s="1"/>
  <c r="K199" i="36"/>
  <c r="L199" i="36" s="1"/>
  <c r="K23" i="34"/>
  <c r="L23" i="34" s="1"/>
  <c r="K274" i="38"/>
  <c r="L274" i="38" s="1"/>
  <c r="K252" i="37"/>
  <c r="L252" i="37" s="1"/>
  <c r="K107" i="35"/>
  <c r="L107" i="35" s="1"/>
  <c r="K42" i="36"/>
  <c r="L42" i="36" s="1"/>
  <c r="K305" i="37"/>
  <c r="L305" i="37" s="1"/>
  <c r="K21" i="38"/>
  <c r="L21" i="38" s="1"/>
  <c r="K132" i="37"/>
  <c r="L132" i="37" s="1"/>
  <c r="K285" i="38"/>
  <c r="L285" i="38" s="1"/>
  <c r="K151" i="37"/>
  <c r="L151" i="37" s="1"/>
  <c r="K74" i="38"/>
  <c r="L74" i="38" s="1"/>
  <c r="K231" i="33"/>
  <c r="L231" i="33" s="1"/>
  <c r="K99" i="37"/>
  <c r="L99" i="37" s="1"/>
  <c r="K153" i="38"/>
  <c r="L153" i="38" s="1"/>
  <c r="K125" i="29"/>
  <c r="L125" i="29" s="1"/>
  <c r="K79" i="27"/>
  <c r="L79" i="27" s="1"/>
  <c r="K144" i="33"/>
  <c r="L144" i="33" s="1"/>
  <c r="K251" i="32"/>
  <c r="L251" i="32" s="1"/>
  <c r="K16" i="34"/>
  <c r="L16" i="34" s="1"/>
  <c r="K193" i="33"/>
  <c r="L193" i="33" s="1"/>
  <c r="K31" i="35"/>
  <c r="L31" i="35" s="1"/>
  <c r="K177" i="34"/>
  <c r="L177" i="34" s="1"/>
  <c r="K111" i="32"/>
  <c r="L111" i="32" s="1"/>
  <c r="K220" i="35"/>
  <c r="L220" i="35" s="1"/>
  <c r="K174" i="33"/>
  <c r="L174" i="33" s="1"/>
  <c r="K332" i="36"/>
  <c r="L332" i="36" s="1"/>
  <c r="K119" i="34"/>
  <c r="L119" i="34" s="1"/>
  <c r="K49" i="32"/>
  <c r="L49" i="32" s="1"/>
  <c r="K165" i="35"/>
  <c r="L165" i="35" s="1"/>
  <c r="K120" i="33"/>
  <c r="L120" i="33" s="1"/>
  <c r="K234" i="32"/>
  <c r="L234" i="32" s="1"/>
  <c r="K299" i="38"/>
  <c r="L299" i="38" s="1"/>
  <c r="K69" i="36"/>
  <c r="L69" i="36" s="1"/>
  <c r="K119" i="35"/>
  <c r="L119" i="35" s="1"/>
  <c r="K232" i="38"/>
  <c r="L232" i="38" s="1"/>
  <c r="K282" i="33"/>
  <c r="L282" i="33" s="1"/>
  <c r="K113" i="30"/>
  <c r="L113" i="30" s="1"/>
  <c r="K194" i="29"/>
  <c r="L194" i="29" s="1"/>
  <c r="K150" i="27"/>
  <c r="L150" i="27" s="1"/>
  <c r="K260" i="38"/>
  <c r="L260" i="38" s="1"/>
  <c r="K27" i="36"/>
  <c r="L27" i="36" s="1"/>
  <c r="K78" i="35"/>
  <c r="L78" i="35" s="1"/>
  <c r="K200" i="32"/>
  <c r="L200" i="32" s="1"/>
  <c r="K379" i="36"/>
  <c r="L379" i="36" s="1"/>
  <c r="K152" i="34"/>
  <c r="L152" i="34" s="1"/>
  <c r="K240" i="38"/>
  <c r="L240" i="38" s="1"/>
  <c r="K165" i="36"/>
  <c r="L165" i="36" s="1"/>
  <c r="K290" i="36"/>
  <c r="L290" i="36" s="1"/>
  <c r="K119" i="37"/>
  <c r="L119" i="37" s="1"/>
  <c r="K191" i="36"/>
  <c r="L191" i="36" s="1"/>
  <c r="K191" i="33"/>
  <c r="L191" i="33" s="1"/>
  <c r="K218" i="37"/>
  <c r="L218" i="37" s="1"/>
  <c r="K297" i="36"/>
  <c r="L297" i="36" s="1"/>
  <c r="K89" i="37"/>
  <c r="L89" i="37" s="1"/>
  <c r="K90" i="36"/>
  <c r="L90" i="36" s="1"/>
  <c r="K345" i="37"/>
  <c r="L345" i="37" s="1"/>
  <c r="K219" i="38"/>
  <c r="L219" i="38" s="1"/>
  <c r="K157" i="38"/>
  <c r="L157" i="38" s="1"/>
  <c r="K28" i="36"/>
  <c r="L28" i="36" s="1"/>
  <c r="K57" i="38"/>
  <c r="L57" i="38" s="1"/>
  <c r="K366" i="37"/>
  <c r="L366" i="37" s="1"/>
  <c r="K35" i="37"/>
  <c r="L35" i="37" s="1"/>
  <c r="K148" i="37"/>
  <c r="L148" i="37" s="1"/>
  <c r="K187" i="37"/>
  <c r="L187" i="37" s="1"/>
  <c r="K223" i="36"/>
  <c r="L223" i="36" s="1"/>
  <c r="K42" i="34"/>
  <c r="L42" i="34" s="1"/>
  <c r="K125" i="37"/>
  <c r="L125" i="37" s="1"/>
  <c r="K277" i="37"/>
  <c r="L277" i="37" s="1"/>
  <c r="K50" i="34"/>
  <c r="L50" i="34" s="1"/>
  <c r="K70" i="38"/>
  <c r="L70" i="38" s="1"/>
  <c r="K337" i="37"/>
  <c r="L337" i="37" s="1"/>
  <c r="K222" i="38"/>
  <c r="L222" i="38" s="1"/>
  <c r="K206" i="37"/>
  <c r="L206" i="37" s="1"/>
  <c r="K24" i="35"/>
  <c r="L24" i="35" s="1"/>
  <c r="K275" i="37"/>
  <c r="L275" i="37" s="1"/>
  <c r="K129" i="38"/>
  <c r="L129" i="38" s="1"/>
  <c r="K324" i="32"/>
  <c r="L324" i="32" s="1"/>
  <c r="K251" i="37"/>
  <c r="L251" i="37" s="1"/>
  <c r="K208" i="38"/>
  <c r="L208" i="38" s="1"/>
  <c r="K148" i="29"/>
  <c r="L148" i="29" s="1"/>
  <c r="K105" i="27"/>
  <c r="L105" i="27" s="1"/>
  <c r="K169" i="33"/>
  <c r="L169" i="33" s="1"/>
  <c r="K275" i="32"/>
  <c r="L275" i="32" s="1"/>
  <c r="K36" i="34"/>
  <c r="L36" i="34" s="1"/>
  <c r="K217" i="33"/>
  <c r="L217" i="33" s="1"/>
  <c r="K58" i="35"/>
  <c r="L58" i="35" s="1"/>
  <c r="K204" i="34"/>
  <c r="L204" i="34" s="1"/>
  <c r="K135" i="32"/>
  <c r="L135" i="32" s="1"/>
  <c r="K19" i="34"/>
  <c r="L19" i="34" s="1"/>
  <c r="K195" i="33"/>
  <c r="L195" i="33" s="1"/>
  <c r="K359" i="36"/>
  <c r="L359" i="36" s="1"/>
  <c r="K139" i="34"/>
  <c r="L139" i="34" s="1"/>
  <c r="K70" i="32"/>
  <c r="L70" i="32" s="1"/>
  <c r="K191" i="35"/>
  <c r="L191" i="35" s="1"/>
  <c r="K151" i="33"/>
  <c r="L151" i="33" s="1"/>
  <c r="K246" i="36"/>
  <c r="L246" i="36" s="1"/>
  <c r="K371" i="37"/>
  <c r="L371" i="37" s="1"/>
  <c r="K93" i="36"/>
  <c r="L93" i="36" s="1"/>
  <c r="K142" i="35"/>
  <c r="L142" i="35" s="1"/>
  <c r="K124" i="33"/>
  <c r="L124" i="33" s="1"/>
  <c r="K237" i="32"/>
  <c r="L237" i="32" s="1"/>
  <c r="K122" i="35"/>
  <c r="L122" i="35" s="1"/>
  <c r="K68" i="33"/>
  <c r="L68" i="33" s="1"/>
  <c r="K193" i="32"/>
  <c r="L193" i="32" s="1"/>
  <c r="K199" i="35"/>
  <c r="L199" i="35" s="1"/>
  <c r="K158" i="33"/>
  <c r="L158" i="33" s="1"/>
  <c r="K51" i="37"/>
  <c r="L51" i="37" s="1"/>
  <c r="K63" i="32"/>
  <c r="L63" i="32" s="1"/>
  <c r="K133" i="30"/>
  <c r="L133" i="30" s="1"/>
  <c r="K349" i="29"/>
  <c r="L349" i="29" s="1"/>
  <c r="K173" i="27"/>
  <c r="L173" i="27" s="1"/>
  <c r="K286" i="38"/>
  <c r="L286" i="38" s="1"/>
  <c r="K54" i="36"/>
  <c r="L54" i="36" s="1"/>
  <c r="K108" i="35"/>
  <c r="L108" i="35" s="1"/>
  <c r="K161" i="38"/>
  <c r="L161" i="38" s="1"/>
  <c r="K28" i="35"/>
  <c r="L28" i="35" s="1"/>
  <c r="K171" i="34"/>
  <c r="L171" i="34" s="1"/>
  <c r="K117" i="37"/>
  <c r="L117" i="37" s="1"/>
  <c r="K189" i="36"/>
  <c r="L189" i="36" s="1"/>
  <c r="K155" i="35"/>
  <c r="L155" i="35" s="1"/>
  <c r="K143" i="37"/>
  <c r="L143" i="37" s="1"/>
  <c r="K217" i="36"/>
  <c r="L217" i="36" s="1"/>
  <c r="K105" i="32"/>
  <c r="L105" i="32" s="1"/>
  <c r="K245" i="37"/>
  <c r="L245" i="37" s="1"/>
  <c r="K330" i="36"/>
  <c r="L330" i="36" s="1"/>
  <c r="K137" i="38"/>
  <c r="L137" i="38" s="1"/>
  <c r="K119" i="36"/>
  <c r="L119" i="36" s="1"/>
  <c r="K162" i="36"/>
  <c r="L162" i="36" s="1"/>
  <c r="K368" i="37"/>
  <c r="L368" i="37" s="1"/>
  <c r="K285" i="37"/>
  <c r="L285" i="37" s="1"/>
  <c r="K237" i="36"/>
  <c r="L237" i="36" s="1"/>
  <c r="K83" i="38"/>
  <c r="L83" i="38" s="1"/>
  <c r="K14" i="38"/>
  <c r="L14" i="38" s="1"/>
  <c r="K95" i="37"/>
  <c r="L95" i="37" s="1"/>
  <c r="K171" i="37"/>
  <c r="L171" i="37" s="1"/>
  <c r="K109" i="36"/>
  <c r="L109" i="36" s="1"/>
  <c r="K249" i="36"/>
  <c r="L249" i="36" s="1"/>
  <c r="K63" i="34"/>
  <c r="L63" i="34" s="1"/>
  <c r="K303" i="37"/>
  <c r="L303" i="37" s="1"/>
  <c r="K304" i="37"/>
  <c r="L304" i="37" s="1"/>
  <c r="K22" i="33"/>
  <c r="L22" i="33" s="1"/>
  <c r="K203" i="38"/>
  <c r="L203" i="38" s="1"/>
  <c r="K19" i="36"/>
  <c r="L19" i="36" s="1"/>
  <c r="K70" i="37"/>
  <c r="L70" i="37" s="1"/>
  <c r="K230" i="37"/>
  <c r="L230" i="37" s="1"/>
  <c r="K111" i="34"/>
  <c r="L111" i="34" s="1"/>
  <c r="K94" i="36"/>
  <c r="L94" i="36" s="1"/>
  <c r="K182" i="38"/>
  <c r="L182" i="38" s="1"/>
  <c r="K212" i="37"/>
  <c r="L212" i="37" s="1"/>
  <c r="K70" i="36"/>
  <c r="L70" i="36" s="1"/>
  <c r="K229" i="38"/>
  <c r="L229" i="38" s="1"/>
  <c r="K172" i="29"/>
  <c r="L172" i="29" s="1"/>
  <c r="K128" i="27"/>
  <c r="L128" i="27" s="1"/>
  <c r="K192" i="33"/>
  <c r="L192" i="33" s="1"/>
  <c r="K302" i="32"/>
  <c r="L302" i="32" s="1"/>
  <c r="K54" i="34"/>
  <c r="L54" i="34" s="1"/>
  <c r="K238" i="33"/>
  <c r="L238" i="33" s="1"/>
  <c r="K86" i="35"/>
  <c r="L86" i="35" s="1"/>
  <c r="K33" i="33"/>
  <c r="L33" i="33" s="1"/>
  <c r="K161" i="32"/>
  <c r="L161" i="32" s="1"/>
  <c r="K38" i="34"/>
  <c r="L38" i="34" s="1"/>
  <c r="K219" i="33"/>
  <c r="L219" i="33" s="1"/>
  <c r="K387" i="36"/>
  <c r="L387" i="36" s="1"/>
  <c r="K156" i="34"/>
  <c r="L156" i="34" s="1"/>
  <c r="K91" i="32"/>
  <c r="L91" i="32" s="1"/>
  <c r="K224" i="35"/>
  <c r="L224" i="35" s="1"/>
  <c r="K176" i="33"/>
  <c r="L176" i="33" s="1"/>
  <c r="K271" i="36"/>
  <c r="L271" i="36" s="1"/>
  <c r="K38" i="37"/>
  <c r="L38" i="37" s="1"/>
  <c r="K122" i="36"/>
  <c r="L122" i="36" s="1"/>
  <c r="K167" i="35"/>
  <c r="L167" i="35" s="1"/>
  <c r="K154" i="33"/>
  <c r="L154" i="33" s="1"/>
  <c r="K263" i="32"/>
  <c r="L263" i="32" s="1"/>
  <c r="K145" i="35"/>
  <c r="L145" i="35" s="1"/>
  <c r="K96" i="33"/>
  <c r="L96" i="33" s="1"/>
  <c r="K217" i="32"/>
  <c r="L217" i="32" s="1"/>
  <c r="K232" i="35"/>
  <c r="L232" i="35" s="1"/>
  <c r="K181" i="33"/>
  <c r="L181" i="33" s="1"/>
  <c r="K290" i="32"/>
  <c r="L290" i="32" s="1"/>
  <c r="K26" i="34"/>
  <c r="L26" i="34" s="1"/>
  <c r="K206" i="33"/>
  <c r="L206" i="33" s="1"/>
  <c r="K155" i="36"/>
  <c r="L155" i="36" s="1"/>
  <c r="K28" i="34"/>
  <c r="L28" i="34" s="1"/>
  <c r="K207" i="33"/>
  <c r="L207" i="33" s="1"/>
  <c r="K130" i="36"/>
  <c r="L130" i="36" s="1"/>
  <c r="K50" i="37"/>
  <c r="L50" i="37" s="1"/>
  <c r="K132" i="36"/>
  <c r="L132" i="36" s="1"/>
  <c r="K174" i="35"/>
  <c r="L174" i="35" s="1"/>
  <c r="K134" i="33"/>
  <c r="L134" i="33" s="1"/>
  <c r="K242" i="32"/>
  <c r="L242" i="32" s="1"/>
  <c r="K166" i="33"/>
  <c r="L166" i="33" s="1"/>
  <c r="K111" i="37"/>
  <c r="L111" i="37" s="1"/>
  <c r="K102" i="32"/>
  <c r="L102" i="32" s="1"/>
  <c r="K160" i="30"/>
  <c r="L160" i="30" s="1"/>
  <c r="K32" i="28"/>
  <c r="L32" i="28" s="1"/>
  <c r="K198" i="27"/>
  <c r="L198" i="27" s="1"/>
  <c r="K359" i="37"/>
  <c r="L359" i="37" s="1"/>
  <c r="K82" i="36"/>
  <c r="L82" i="36" s="1"/>
  <c r="K131" i="35"/>
  <c r="L131" i="35" s="1"/>
  <c r="K260" i="37"/>
  <c r="L260" i="37" s="1"/>
  <c r="K55" i="35"/>
  <c r="L55" i="35" s="1"/>
  <c r="K259" i="38"/>
  <c r="L259" i="38" s="1"/>
  <c r="K141" i="37"/>
  <c r="L141" i="37" s="1"/>
  <c r="K216" i="36"/>
  <c r="L216" i="36" s="1"/>
  <c r="K113" i="34"/>
  <c r="L113" i="34" s="1"/>
  <c r="K168" i="37"/>
  <c r="L168" i="37" s="1"/>
  <c r="K242" i="36"/>
  <c r="L242" i="36" s="1"/>
  <c r="K377" i="32"/>
  <c r="L377" i="32" s="1"/>
  <c r="K268" i="37"/>
  <c r="L268" i="37" s="1"/>
  <c r="K357" i="36"/>
  <c r="L357" i="36" s="1"/>
  <c r="K265" i="38"/>
  <c r="L265" i="38" s="1"/>
  <c r="K144" i="36"/>
  <c r="L144" i="36" s="1"/>
  <c r="K132" i="35"/>
  <c r="L132" i="35" s="1"/>
  <c r="K121" i="37"/>
  <c r="L121" i="37" s="1"/>
  <c r="K26" i="36"/>
  <c r="L26" i="36" s="1"/>
  <c r="K109" i="35"/>
  <c r="L109" i="35" s="1"/>
  <c r="K163" i="38"/>
  <c r="L163" i="38" s="1"/>
  <c r="K40" i="38"/>
  <c r="L40" i="38" s="1"/>
  <c r="K170" i="37"/>
  <c r="L170" i="37" s="1"/>
  <c r="K220" i="37"/>
  <c r="L220" i="37" s="1"/>
  <c r="K258" i="36"/>
  <c r="L258" i="36" s="1"/>
  <c r="K274" i="36"/>
  <c r="L274" i="36" s="1"/>
  <c r="K83" i="34"/>
  <c r="L83" i="34" s="1"/>
  <c r="K23" i="38"/>
  <c r="L23" i="38" s="1"/>
  <c r="K335" i="37"/>
  <c r="L335" i="37" s="1"/>
  <c r="K258" i="33"/>
  <c r="L258" i="33" s="1"/>
  <c r="K49" i="38"/>
  <c r="L49" i="38" s="1"/>
  <c r="K46" i="36"/>
  <c r="L46" i="36" s="1"/>
  <c r="K225" i="37"/>
  <c r="L225" i="37" s="1"/>
  <c r="K255" i="37"/>
  <c r="L255" i="37" s="1"/>
  <c r="K165" i="33"/>
  <c r="L165" i="33" s="1"/>
  <c r="K97" i="38"/>
  <c r="L97" i="38" s="1"/>
  <c r="K257" i="38"/>
  <c r="L257" i="38" s="1"/>
  <c r="K212" i="36"/>
  <c r="L212" i="36" s="1"/>
  <c r="K123" i="38"/>
  <c r="L123" i="38" s="1"/>
  <c r="K281" i="38"/>
  <c r="L281" i="38" s="1"/>
  <c r="K198" i="29"/>
  <c r="L198" i="29" s="1"/>
  <c r="K153" i="27"/>
  <c r="L153" i="27" s="1"/>
  <c r="K215" i="33"/>
  <c r="L215" i="33" s="1"/>
  <c r="K329" i="32"/>
  <c r="L329" i="32" s="1"/>
  <c r="K73" i="34"/>
  <c r="L73" i="34" s="1"/>
  <c r="K264" i="33"/>
  <c r="L264" i="33" s="1"/>
  <c r="K113" i="35"/>
  <c r="L113" i="35" s="1"/>
  <c r="K58" i="33"/>
  <c r="L58" i="33" s="1"/>
  <c r="K184" i="32"/>
  <c r="L184" i="32" s="1"/>
  <c r="K58" i="34"/>
  <c r="L58" i="34" s="1"/>
  <c r="K241" i="33"/>
  <c r="L241" i="33" s="1"/>
  <c r="K34" i="35"/>
  <c r="L34" i="35" s="1"/>
  <c r="K180" i="34"/>
  <c r="L180" i="34" s="1"/>
  <c r="K113" i="32"/>
  <c r="L113" i="32" s="1"/>
  <c r="K21" i="34"/>
  <c r="L21" i="34" s="1"/>
  <c r="K198" i="33"/>
  <c r="L198" i="33" s="1"/>
  <c r="K300" i="36"/>
  <c r="L300" i="36" s="1"/>
  <c r="K68" i="37"/>
  <c r="L68" i="37" s="1"/>
  <c r="K147" i="36"/>
  <c r="L147" i="36" s="1"/>
  <c r="K193" i="35"/>
  <c r="L193" i="35" s="1"/>
  <c r="K178" i="33"/>
  <c r="L178" i="33" s="1"/>
  <c r="K286" i="32"/>
  <c r="L286" i="32" s="1"/>
  <c r="K169" i="35"/>
  <c r="L169" i="35" s="1"/>
  <c r="K135" i="37"/>
  <c r="L135" i="37" s="1"/>
  <c r="K129" i="32"/>
  <c r="L129" i="32" s="1"/>
  <c r="K181" i="30"/>
  <c r="L181" i="30" s="1"/>
  <c r="K53" i="28"/>
  <c r="L53" i="28" s="1"/>
  <c r="K221" i="27"/>
  <c r="L221" i="27" s="1"/>
  <c r="K24" i="37"/>
  <c r="L24" i="37" s="1"/>
  <c r="K107" i="36"/>
  <c r="L107" i="36" s="1"/>
  <c r="K153" i="35"/>
  <c r="L153" i="35" s="1"/>
  <c r="K34" i="34"/>
  <c r="L34" i="34" s="1"/>
  <c r="K82" i="35"/>
  <c r="L82" i="35" s="1"/>
  <c r="K209" i="37"/>
  <c r="L209" i="37" s="1"/>
  <c r="K167" i="37"/>
  <c r="L167" i="37" s="1"/>
  <c r="K240" i="36"/>
  <c r="L240" i="36" s="1"/>
  <c r="K180" i="32"/>
  <c r="L180" i="32" s="1"/>
  <c r="K192" i="37"/>
  <c r="L192" i="37" s="1"/>
  <c r="K265" i="36"/>
  <c r="L265" i="36" s="1"/>
  <c r="K230" i="30"/>
  <c r="L230" i="30" s="1"/>
  <c r="K295" i="37"/>
  <c r="L295" i="37" s="1"/>
  <c r="K211" i="38"/>
  <c r="L211" i="38" s="1"/>
  <c r="K60" i="38"/>
  <c r="L60" i="38" s="1"/>
  <c r="K168" i="36"/>
  <c r="L168" i="36" s="1"/>
  <c r="K53" i="33"/>
  <c r="L53" i="33" s="1"/>
  <c r="K270" i="37"/>
  <c r="L270" i="37" s="1"/>
  <c r="K158" i="36"/>
  <c r="L158" i="36" s="1"/>
  <c r="K169" i="34"/>
  <c r="L169" i="34" s="1"/>
  <c r="K238" i="38"/>
  <c r="L238" i="38" s="1"/>
  <c r="K139" i="38"/>
  <c r="L139" i="38" s="1"/>
  <c r="K195" i="37"/>
  <c r="L195" i="37" s="1"/>
  <c r="K272" i="37"/>
  <c r="L272" i="37" s="1"/>
  <c r="K210" i="35"/>
  <c r="L210" i="35" s="1"/>
  <c r="K303" i="36"/>
  <c r="L303" i="36" s="1"/>
  <c r="K317" i="36"/>
  <c r="L317" i="36" s="1"/>
  <c r="K145" i="38"/>
  <c r="L145" i="38" s="1"/>
  <c r="K17" i="36"/>
  <c r="L17" i="36" s="1"/>
  <c r="K35" i="31"/>
  <c r="L35" i="31" s="1"/>
  <c r="K149" i="38"/>
  <c r="L149" i="38" s="1"/>
  <c r="K74" i="36"/>
  <c r="L74" i="36" s="1"/>
  <c r="K15" i="36"/>
  <c r="L15" i="36" s="1"/>
  <c r="K281" i="37"/>
  <c r="L281" i="37" s="1"/>
  <c r="K373" i="32"/>
  <c r="L373" i="32" s="1"/>
  <c r="K276" i="38"/>
  <c r="L276" i="38" s="1"/>
  <c r="K20" i="37"/>
  <c r="L20" i="37" s="1"/>
  <c r="K80" i="35"/>
  <c r="L80" i="35" s="1"/>
  <c r="K223" i="38"/>
  <c r="L223" i="38" s="1"/>
  <c r="K48" i="37"/>
  <c r="L48" i="37" s="1"/>
  <c r="K357" i="29"/>
  <c r="L357" i="29" s="1"/>
  <c r="K176" i="27"/>
  <c r="L176" i="27" s="1"/>
  <c r="K237" i="33"/>
  <c r="L237" i="33" s="1"/>
  <c r="K354" i="32"/>
  <c r="L354" i="32" s="1"/>
  <c r="K96" i="34"/>
  <c r="L96" i="34" s="1"/>
  <c r="K17" i="32"/>
  <c r="L17" i="32" s="1"/>
  <c r="K136" i="35"/>
  <c r="L136" i="35" s="1"/>
  <c r="K85" i="33"/>
  <c r="L85" i="33" s="1"/>
  <c r="K208" i="32"/>
  <c r="L208" i="32" s="1"/>
  <c r="K77" i="34"/>
  <c r="L77" i="34" s="1"/>
  <c r="K268" i="33"/>
  <c r="L268" i="33" s="1"/>
  <c r="K60" i="35"/>
  <c r="L60" i="35" s="1"/>
  <c r="K207" i="34"/>
  <c r="L207" i="34" s="1"/>
  <c r="K138" i="32"/>
  <c r="L138" i="32" s="1"/>
  <c r="K40" i="34"/>
  <c r="L40" i="34" s="1"/>
  <c r="K222" i="33"/>
  <c r="L222" i="33" s="1"/>
  <c r="K360" i="36"/>
  <c r="L360" i="36" s="1"/>
  <c r="K98" i="37"/>
  <c r="L98" i="37" s="1"/>
  <c r="K171" i="36"/>
  <c r="L171" i="36" s="1"/>
  <c r="K226" i="35"/>
  <c r="L226" i="35" s="1"/>
  <c r="K201" i="33"/>
  <c r="L201" i="33" s="1"/>
  <c r="K315" i="32"/>
  <c r="L315" i="32" s="1"/>
  <c r="K197" i="35"/>
  <c r="L197" i="35" s="1"/>
  <c r="K156" i="33"/>
  <c r="L156" i="33" s="1"/>
  <c r="K265" i="32"/>
  <c r="L265" i="32" s="1"/>
  <c r="K44" i="34"/>
  <c r="L44" i="34" s="1"/>
  <c r="K227" i="33"/>
  <c r="L227" i="33" s="1"/>
  <c r="K252" i="36"/>
  <c r="L252" i="36" s="1"/>
  <c r="K66" i="34"/>
  <c r="L66" i="34" s="1"/>
  <c r="K235" i="37"/>
  <c r="L235" i="37" s="1"/>
  <c r="K154" i="32"/>
  <c r="L154" i="32" s="1"/>
  <c r="K205" i="30"/>
  <c r="L205" i="30" s="1"/>
  <c r="K73" i="28"/>
  <c r="L73" i="28" s="1"/>
  <c r="K138" i="26"/>
  <c r="L138" i="26" s="1"/>
  <c r="K53" i="37"/>
  <c r="L53" i="37" s="1"/>
  <c r="K134" i="36"/>
  <c r="L134" i="36" s="1"/>
  <c r="K176" i="35"/>
  <c r="L176" i="35" s="1"/>
  <c r="K142" i="33"/>
  <c r="L142" i="33" s="1"/>
  <c r="K110" i="35"/>
  <c r="L110" i="35" s="1"/>
  <c r="K183" i="36"/>
  <c r="L183" i="36" s="1"/>
  <c r="K190" i="37"/>
  <c r="L190" i="37" s="1"/>
  <c r="K263" i="36"/>
  <c r="L263" i="36" s="1"/>
  <c r="K85" i="31"/>
  <c r="L85" i="31" s="1"/>
  <c r="K217" i="37"/>
  <c r="L217" i="37" s="1"/>
  <c r="K295" i="36"/>
  <c r="L295" i="36" s="1"/>
  <c r="K87" i="37"/>
  <c r="L87" i="37" s="1"/>
  <c r="K327" i="37"/>
  <c r="L327" i="37" s="1"/>
  <c r="K181" i="37"/>
  <c r="L181" i="37" s="1"/>
  <c r="K266" i="38"/>
  <c r="L266" i="38" s="1"/>
  <c r="K195" i="36"/>
  <c r="L195" i="36" s="1"/>
  <c r="K39" i="31"/>
  <c r="L39" i="31" s="1"/>
  <c r="K17" i="38"/>
  <c r="L17" i="38" s="1"/>
  <c r="K286" i="36"/>
  <c r="L286" i="36" s="1"/>
  <c r="K81" i="33"/>
  <c r="L81" i="33" s="1"/>
  <c r="K26" i="37"/>
  <c r="L26" i="37" s="1"/>
  <c r="K168" i="38"/>
  <c r="L168" i="38" s="1"/>
  <c r="K247" i="37"/>
  <c r="L247" i="37" s="1"/>
  <c r="K299" i="37"/>
  <c r="L299" i="37" s="1"/>
  <c r="K108" i="33"/>
  <c r="L108" i="33" s="1"/>
  <c r="K338" i="36"/>
  <c r="L338" i="36" s="1"/>
  <c r="K350" i="32"/>
  <c r="L350" i="32" s="1"/>
  <c r="K252" i="38"/>
  <c r="L252" i="38" s="1"/>
  <c r="K44" i="36"/>
  <c r="L44" i="36" s="1"/>
  <c r="K139" i="37"/>
  <c r="L139" i="37" s="1"/>
  <c r="K277" i="38"/>
  <c r="L277" i="38" s="1"/>
  <c r="K96" i="36"/>
  <c r="L96" i="36" s="1"/>
  <c r="K48" i="38"/>
  <c r="L48" i="38" s="1"/>
  <c r="K307" i="37"/>
  <c r="L307" i="37" s="1"/>
  <c r="K288" i="38"/>
  <c r="L288" i="38" s="1"/>
  <c r="K98" i="38"/>
  <c r="L98" i="38" s="1"/>
  <c r="K76" i="37"/>
  <c r="L76" i="37" s="1"/>
  <c r="K52" i="34"/>
  <c r="L52" i="34" s="1"/>
  <c r="K71" i="38"/>
  <c r="L71" i="38" s="1"/>
  <c r="K108" i="37"/>
  <c r="L108" i="37" s="1"/>
  <c r="K34" i="28"/>
  <c r="L34" i="28" s="1"/>
  <c r="K201" i="27"/>
  <c r="L201" i="27" s="1"/>
  <c r="K262" i="33"/>
  <c r="L262" i="33" s="1"/>
  <c r="K378" i="32"/>
  <c r="L378" i="32" s="1"/>
  <c r="K115" i="34"/>
  <c r="L115" i="34" s="1"/>
  <c r="K44" i="32"/>
  <c r="L44" i="32" s="1"/>
  <c r="K161" i="35"/>
  <c r="L161" i="35" s="1"/>
  <c r="K112" i="33"/>
  <c r="L112" i="33" s="1"/>
  <c r="K231" i="32"/>
  <c r="L231" i="32" s="1"/>
  <c r="K98" i="34"/>
  <c r="L98" i="34" s="1"/>
  <c r="K20" i="32"/>
  <c r="L20" i="32" s="1"/>
  <c r="K90" i="35"/>
  <c r="L90" i="35" s="1"/>
  <c r="K36" i="33"/>
  <c r="L36" i="33" s="1"/>
  <c r="K163" i="32"/>
  <c r="L163" i="32" s="1"/>
  <c r="K60" i="34"/>
  <c r="L60" i="34" s="1"/>
  <c r="K245" i="33"/>
  <c r="L245" i="33" s="1"/>
  <c r="K19" i="38"/>
  <c r="L19" i="38" s="1"/>
  <c r="K124" i="37"/>
  <c r="L124" i="37" s="1"/>
  <c r="K198" i="36"/>
  <c r="L198" i="36" s="1"/>
  <c r="K22" i="34"/>
  <c r="L22" i="34" s="1"/>
  <c r="K224" i="33"/>
  <c r="L224" i="33" s="1"/>
  <c r="K340" i="32"/>
  <c r="L340" i="32" s="1"/>
  <c r="K230" i="35"/>
  <c r="L230" i="35" s="1"/>
  <c r="K180" i="33"/>
  <c r="L180" i="33" s="1"/>
  <c r="K288" i="32"/>
  <c r="L288" i="32" s="1"/>
  <c r="K65" i="34"/>
  <c r="L65" i="34" s="1"/>
  <c r="K250" i="33"/>
  <c r="L250" i="33" s="1"/>
  <c r="K279" i="36"/>
  <c r="L279" i="36" s="1"/>
  <c r="K86" i="34"/>
  <c r="L86" i="34" s="1"/>
  <c r="K278" i="33"/>
  <c r="L278" i="33" s="1"/>
  <c r="K280" i="36"/>
  <c r="L280" i="36" s="1"/>
  <c r="K87" i="34"/>
  <c r="L87" i="34" s="1"/>
  <c r="K279" i="33"/>
  <c r="L279" i="33" s="1"/>
  <c r="K315" i="37"/>
  <c r="L315" i="37" s="1"/>
  <c r="K298" i="32"/>
  <c r="L298" i="32" s="1"/>
  <c r="K228" i="30"/>
  <c r="L228" i="30" s="1"/>
  <c r="K94" i="28"/>
  <c r="L94" i="28" s="1"/>
  <c r="K170" i="26"/>
  <c r="L170" i="26" s="1"/>
  <c r="K83" i="37"/>
  <c r="L83" i="37" s="1"/>
  <c r="K160" i="36"/>
  <c r="L160" i="36" s="1"/>
  <c r="K208" i="35"/>
  <c r="L208" i="35" s="1"/>
  <c r="K38" i="30"/>
  <c r="L38" i="30" s="1"/>
  <c r="K133" i="35"/>
  <c r="L133" i="35" s="1"/>
  <c r="K149" i="34"/>
  <c r="L149" i="34" s="1"/>
  <c r="K215" i="37"/>
  <c r="L215" i="37" s="1"/>
  <c r="K293" i="36"/>
  <c r="L293" i="36" s="1"/>
  <c r="K262" i="30"/>
  <c r="L262" i="30" s="1"/>
  <c r="K244" i="37"/>
  <c r="L244" i="37" s="1"/>
  <c r="K326" i="36"/>
  <c r="L326" i="36" s="1"/>
  <c r="K137" i="36"/>
  <c r="L137" i="36" s="1"/>
  <c r="K350" i="37"/>
  <c r="L350" i="37" s="1"/>
  <c r="K373" i="36"/>
  <c r="L373" i="36" s="1"/>
  <c r="K193" i="37"/>
  <c r="L193" i="37" s="1"/>
  <c r="K219" i="36"/>
  <c r="L219" i="36" s="1"/>
  <c r="K290" i="38"/>
  <c r="L290" i="38" s="1"/>
  <c r="K92" i="38"/>
  <c r="L92" i="38" s="1"/>
  <c r="K90" i="34"/>
  <c r="L90" i="34" s="1"/>
  <c r="K260" i="33"/>
  <c r="L260" i="33" s="1"/>
  <c r="K140" i="37"/>
  <c r="L140" i="37" s="1"/>
  <c r="K196" i="38"/>
  <c r="L196" i="38" s="1"/>
  <c r="K329" i="37"/>
  <c r="L329" i="37" s="1"/>
  <c r="K39" i="36"/>
  <c r="L39" i="36" s="1"/>
  <c r="K203" i="32"/>
  <c r="L203" i="32" s="1"/>
  <c r="K362" i="36"/>
  <c r="L362" i="36" s="1"/>
  <c r="K164" i="37"/>
  <c r="L164" i="37" s="1"/>
  <c r="K133" i="36"/>
  <c r="L133" i="36" s="1"/>
  <c r="K83" i="31"/>
  <c r="L83" i="31" s="1"/>
  <c r="K258" i="30"/>
  <c r="L258" i="30" s="1"/>
  <c r="K114" i="28"/>
  <c r="L114" i="28" s="1"/>
  <c r="K347" i="36"/>
  <c r="L347" i="36" s="1"/>
  <c r="K104" i="31"/>
  <c r="L104" i="31" s="1"/>
  <c r="K287" i="30"/>
  <c r="L287" i="30" s="1"/>
  <c r="K132" i="28"/>
  <c r="L132" i="28" s="1"/>
  <c r="K32" i="38"/>
  <c r="L32" i="38" s="1"/>
  <c r="K137" i="37"/>
  <c r="L137" i="37" s="1"/>
  <c r="K211" i="36"/>
  <c r="L211" i="36" s="1"/>
  <c r="K33" i="34"/>
  <c r="L33" i="34" s="1"/>
  <c r="K116" i="37"/>
  <c r="L116" i="37" s="1"/>
  <c r="K179" i="35"/>
  <c r="L179" i="35" s="1"/>
  <c r="K190" i="38"/>
  <c r="L190" i="38" s="1"/>
  <c r="K265" i="37"/>
  <c r="L265" i="37" s="1"/>
  <c r="K354" i="36"/>
  <c r="L354" i="36" s="1"/>
  <c r="K363" i="37"/>
  <c r="L363" i="37" s="1"/>
  <c r="K294" i="37"/>
  <c r="L294" i="37" s="1"/>
  <c r="K383" i="36"/>
  <c r="L383" i="36" s="1"/>
  <c r="K364" i="37"/>
  <c r="L364" i="37" s="1"/>
  <c r="K63" i="36"/>
  <c r="L63" i="36" s="1"/>
  <c r="K244" i="32"/>
  <c r="L244" i="32" s="1"/>
  <c r="K169" i="38"/>
  <c r="L169" i="38" s="1"/>
  <c r="K269" i="36"/>
  <c r="L269" i="36" s="1"/>
  <c r="K110" i="38"/>
  <c r="L110" i="38" s="1"/>
  <c r="K220" i="38"/>
  <c r="L220" i="38" s="1"/>
  <c r="K82" i="32"/>
  <c r="L82" i="32" s="1"/>
  <c r="K157" i="32"/>
  <c r="L157" i="32" s="1"/>
  <c r="K163" i="36"/>
  <c r="L163" i="36" s="1"/>
  <c r="K367" i="37"/>
  <c r="L367" i="37" s="1"/>
  <c r="K66" i="38"/>
  <c r="L66" i="38" s="1"/>
  <c r="K120" i="36"/>
  <c r="L120" i="36" s="1"/>
  <c r="K261" i="37"/>
  <c r="L261" i="37" s="1"/>
  <c r="K40" i="35"/>
  <c r="L40" i="35" s="1"/>
  <c r="K135" i="36"/>
  <c r="L135" i="36" s="1"/>
  <c r="K50" i="35"/>
  <c r="L50" i="35" s="1"/>
  <c r="K122" i="31"/>
  <c r="L122" i="31" s="1"/>
  <c r="K317" i="30"/>
  <c r="L317" i="30" s="1"/>
  <c r="K154" i="28"/>
  <c r="L154" i="28" s="1"/>
  <c r="K54" i="38"/>
  <c r="L54" i="38" s="1"/>
  <c r="K163" i="37"/>
  <c r="L163" i="37" s="1"/>
  <c r="K236" i="36"/>
  <c r="L236" i="36" s="1"/>
  <c r="K51" i="34"/>
  <c r="L51" i="34" s="1"/>
  <c r="K30" i="36"/>
  <c r="L30" i="36" s="1"/>
  <c r="K212" i="35"/>
  <c r="L212" i="35" s="1"/>
  <c r="K287" i="37"/>
  <c r="L287" i="37" s="1"/>
  <c r="K292" i="37"/>
  <c r="L292" i="37" s="1"/>
  <c r="K381" i="36"/>
  <c r="L381" i="36" s="1"/>
  <c r="K85" i="36"/>
  <c r="L85" i="36" s="1"/>
  <c r="K323" i="37"/>
  <c r="L323" i="37" s="1"/>
  <c r="K103" i="38"/>
  <c r="L103" i="38" s="1"/>
  <c r="K87" i="38"/>
  <c r="L87" i="38" s="1"/>
  <c r="K89" i="36"/>
  <c r="L89" i="36" s="1"/>
  <c r="K114" i="37"/>
  <c r="L114" i="37" s="1"/>
  <c r="K267" i="38"/>
  <c r="L267" i="38" s="1"/>
  <c r="K298" i="36"/>
  <c r="L298" i="36" s="1"/>
  <c r="K30" i="37"/>
  <c r="L30" i="37" s="1"/>
  <c r="K271" i="38"/>
  <c r="L271" i="38" s="1"/>
  <c r="K61" i="31"/>
  <c r="L61" i="31" s="1"/>
  <c r="K250" i="32"/>
  <c r="L250" i="32" s="1"/>
  <c r="K37" i="38"/>
  <c r="L37" i="38" s="1"/>
  <c r="K145" i="37"/>
  <c r="L145" i="37" s="1"/>
  <c r="K117" i="38"/>
  <c r="L117" i="38" s="1"/>
  <c r="K145" i="36"/>
  <c r="L145" i="36" s="1"/>
  <c r="K176" i="38"/>
  <c r="L176" i="38" s="1"/>
  <c r="K64" i="35"/>
  <c r="L64" i="35" s="1"/>
  <c r="K377" i="36"/>
  <c r="L377" i="36" s="1"/>
  <c r="K72" i="37"/>
  <c r="L72" i="37" s="1"/>
  <c r="K150" i="36"/>
  <c r="L150" i="36" s="1"/>
  <c r="K214" i="33"/>
  <c r="L214" i="33" s="1"/>
  <c r="K130" i="37"/>
  <c r="L130" i="37" s="1"/>
  <c r="K202" i="36"/>
  <c r="L202" i="36" s="1"/>
  <c r="K204" i="38"/>
  <c r="L204" i="38" s="1"/>
  <c r="K76" i="36"/>
  <c r="L76" i="36" s="1"/>
  <c r="K40" i="32"/>
  <c r="L40" i="32" s="1"/>
  <c r="K99" i="38"/>
  <c r="L99" i="38" s="1"/>
  <c r="K282" i="37"/>
  <c r="L282" i="37" s="1"/>
  <c r="K397" i="32"/>
  <c r="L397" i="32" s="1"/>
  <c r="K127" i="38"/>
  <c r="L127" i="38" s="1"/>
  <c r="K311" i="37"/>
  <c r="L311" i="37" s="1"/>
  <c r="K116" i="28"/>
  <c r="L116" i="28" s="1"/>
  <c r="K196" i="26"/>
  <c r="L196" i="26" s="1"/>
  <c r="K85" i="32"/>
  <c r="L85" i="32" s="1"/>
  <c r="K57" i="35"/>
  <c r="L57" i="35" s="1"/>
  <c r="K203" i="34"/>
  <c r="L203" i="34" s="1"/>
  <c r="K134" i="32"/>
  <c r="L134" i="32" s="1"/>
  <c r="K37" i="34"/>
  <c r="L37" i="34" s="1"/>
  <c r="K218" i="33"/>
  <c r="L218" i="33" s="1"/>
  <c r="K32" i="35"/>
  <c r="L32" i="35" s="1"/>
  <c r="K179" i="34"/>
  <c r="L179" i="34" s="1"/>
  <c r="K112" i="32"/>
  <c r="L112" i="32" s="1"/>
  <c r="K189" i="35"/>
  <c r="L189" i="35" s="1"/>
  <c r="K130" i="35"/>
  <c r="L130" i="35" s="1"/>
  <c r="K141" i="31"/>
  <c r="L141" i="31" s="1"/>
  <c r="K17" i="29"/>
  <c r="L17" i="29" s="1"/>
  <c r="K172" i="28"/>
  <c r="L172" i="28" s="1"/>
  <c r="K79" i="38"/>
  <c r="L79" i="38" s="1"/>
  <c r="K185" i="37"/>
  <c r="L185" i="37" s="1"/>
  <c r="K257" i="36"/>
  <c r="L257" i="36" s="1"/>
  <c r="K322" i="30"/>
  <c r="L322" i="30" s="1"/>
  <c r="K188" i="36"/>
  <c r="L188" i="36" s="1"/>
  <c r="K15" i="34"/>
  <c r="L15" i="34" s="1"/>
  <c r="K321" i="36"/>
  <c r="L321" i="36" s="1"/>
  <c r="K322" i="37"/>
  <c r="L322" i="37" s="1"/>
  <c r="K29" i="35"/>
  <c r="L29" i="35" s="1"/>
  <c r="K58" i="38"/>
  <c r="L58" i="38" s="1"/>
  <c r="K349" i="37"/>
  <c r="L349" i="37" s="1"/>
  <c r="K357" i="37"/>
  <c r="L357" i="37" s="1"/>
  <c r="K194" i="38"/>
  <c r="L194" i="38" s="1"/>
  <c r="K117" i="36"/>
  <c r="L117" i="36" s="1"/>
  <c r="K186" i="36"/>
  <c r="L186" i="36" s="1"/>
  <c r="K64" i="37"/>
  <c r="L64" i="37" s="1"/>
  <c r="K30" i="38"/>
  <c r="L30" i="38" s="1"/>
  <c r="K166" i="38"/>
  <c r="L166" i="38" s="1"/>
  <c r="K36" i="37"/>
  <c r="L36" i="37" s="1"/>
  <c r="K56" i="38"/>
  <c r="L56" i="38" s="1"/>
  <c r="K352" i="32"/>
  <c r="L352" i="32" s="1"/>
  <c r="K85" i="38"/>
  <c r="L85" i="38" s="1"/>
  <c r="K16" i="38"/>
  <c r="L16" i="38" s="1"/>
  <c r="K171" i="38"/>
  <c r="L171" i="38" s="1"/>
  <c r="K169" i="36"/>
  <c r="L169" i="36" s="1"/>
  <c r="K372" i="37"/>
  <c r="L372" i="37" s="1"/>
  <c r="K95" i="35"/>
  <c r="L95" i="35" s="1"/>
  <c r="K167" i="33"/>
  <c r="L167" i="33" s="1"/>
  <c r="K103" i="37"/>
  <c r="L103" i="37" s="1"/>
  <c r="K173" i="36"/>
  <c r="L173" i="36" s="1"/>
  <c r="K124" i="31"/>
  <c r="L124" i="31" s="1"/>
  <c r="K154" i="37"/>
  <c r="L154" i="37" s="1"/>
  <c r="K228" i="36"/>
  <c r="L228" i="36" s="1"/>
  <c r="K304" i="38"/>
  <c r="L304" i="38" s="1"/>
  <c r="K100" i="36"/>
  <c r="L100" i="36" s="1"/>
  <c r="K327" i="32"/>
  <c r="L327" i="32" s="1"/>
  <c r="K181" i="38"/>
  <c r="L181" i="38" s="1"/>
  <c r="K339" i="37"/>
  <c r="L339" i="37" s="1"/>
  <c r="K207" i="30"/>
  <c r="L207" i="30" s="1"/>
  <c r="K206" i="38"/>
  <c r="L206" i="38" s="1"/>
  <c r="K23" i="36"/>
  <c r="L23" i="36" s="1"/>
  <c r="K135" i="28"/>
  <c r="L135" i="28" s="1"/>
  <c r="K220" i="26"/>
  <c r="L220" i="26" s="1"/>
  <c r="K107" i="32"/>
  <c r="L107" i="32" s="1"/>
  <c r="K84" i="35"/>
  <c r="L84" i="35" s="1"/>
  <c r="K31" i="33"/>
  <c r="L31" i="33" s="1"/>
  <c r="K160" i="32"/>
  <c r="L160" i="32" s="1"/>
  <c r="K56" i="34"/>
  <c r="L56" i="34" s="1"/>
  <c r="K240" i="33"/>
  <c r="L240" i="33" s="1"/>
  <c r="K59" i="35"/>
  <c r="L59" i="35" s="1"/>
  <c r="K206" i="35"/>
  <c r="L206" i="35" s="1"/>
  <c r="K164" i="31"/>
  <c r="L164" i="31" s="1"/>
  <c r="K49" i="29"/>
  <c r="L49" i="29" s="1"/>
  <c r="K190" i="28"/>
  <c r="L190" i="28" s="1"/>
  <c r="K104" i="38"/>
  <c r="L104" i="38" s="1"/>
  <c r="K211" i="37"/>
  <c r="L211" i="37" s="1"/>
  <c r="K288" i="36"/>
  <c r="L288" i="36" s="1"/>
  <c r="K53" i="38"/>
  <c r="L53" i="38" s="1"/>
  <c r="K214" i="36"/>
  <c r="L214" i="36" s="1"/>
  <c r="K35" i="34"/>
  <c r="L35" i="34" s="1"/>
  <c r="K199" i="34"/>
  <c r="L199" i="34" s="1"/>
  <c r="K347" i="37"/>
  <c r="L347" i="37" s="1"/>
  <c r="K186" i="38"/>
  <c r="L186" i="38" s="1"/>
  <c r="K165" i="38"/>
  <c r="L165" i="38" s="1"/>
  <c r="K32" i="36"/>
  <c r="L32" i="36" s="1"/>
  <c r="K258" i="37"/>
  <c r="L258" i="37" s="1"/>
  <c r="K293" i="38"/>
  <c r="L293" i="38" s="1"/>
  <c r="K143" i="36"/>
  <c r="L143" i="36" s="1"/>
  <c r="K178" i="35"/>
  <c r="L178" i="35" s="1"/>
  <c r="K146" i="37"/>
  <c r="L146" i="37" s="1"/>
  <c r="K161" i="37"/>
  <c r="L161" i="37" s="1"/>
  <c r="K59" i="37"/>
  <c r="L59" i="37" s="1"/>
  <c r="K122" i="37"/>
  <c r="L122" i="37" s="1"/>
  <c r="K81" i="38"/>
  <c r="L81" i="38" s="1"/>
  <c r="K64" i="31"/>
  <c r="L64" i="31" s="1"/>
  <c r="K193" i="38"/>
  <c r="L193" i="38" s="1"/>
  <c r="K62" i="38"/>
  <c r="L62" i="38" s="1"/>
  <c r="K199" i="38"/>
  <c r="L199" i="38" s="1"/>
  <c r="K196" i="36"/>
  <c r="L196" i="36" s="1"/>
  <c r="K201" i="37"/>
  <c r="L201" i="37" s="1"/>
  <c r="K120" i="35"/>
  <c r="L120" i="35" s="1"/>
  <c r="K228" i="32"/>
  <c r="L228" i="32" s="1"/>
  <c r="K129" i="37"/>
  <c r="L129" i="37" s="1"/>
  <c r="K200" i="36"/>
  <c r="L200" i="36" s="1"/>
  <c r="K214" i="37"/>
  <c r="L214" i="37" s="1"/>
  <c r="K176" i="37"/>
  <c r="L176" i="37" s="1"/>
  <c r="K251" i="36"/>
  <c r="L251" i="36" s="1"/>
  <c r="K50" i="38"/>
  <c r="L50" i="38" s="1"/>
  <c r="K128" i="36"/>
  <c r="L128" i="36" s="1"/>
  <c r="K163" i="30"/>
  <c r="L163" i="30" s="1"/>
  <c r="K225" i="38"/>
  <c r="L225" i="38" s="1"/>
  <c r="K50" i="36"/>
  <c r="L50" i="36" s="1"/>
  <c r="K191" i="38"/>
  <c r="L191" i="38" s="1"/>
  <c r="K279" i="38"/>
  <c r="L279" i="38" s="1"/>
  <c r="K77" i="36"/>
  <c r="L77" i="36" s="1"/>
  <c r="K158" i="28"/>
  <c r="L158" i="28" s="1"/>
  <c r="K201" i="34"/>
  <c r="L201" i="34" s="1"/>
  <c r="K133" i="32"/>
  <c r="L133" i="32" s="1"/>
  <c r="K112" i="35"/>
  <c r="L112" i="35" s="1"/>
  <c r="K56" i="33"/>
  <c r="L56" i="33" s="1"/>
  <c r="K182" i="32"/>
  <c r="L182" i="32" s="1"/>
  <c r="K75" i="34"/>
  <c r="L75" i="34" s="1"/>
  <c r="K266" i="33"/>
  <c r="L266" i="33" s="1"/>
  <c r="K88" i="35"/>
  <c r="L88" i="35" s="1"/>
  <c r="K35" i="33"/>
  <c r="L35" i="33" s="1"/>
  <c r="K162" i="32"/>
  <c r="L162" i="32" s="1"/>
  <c r="K20" i="34"/>
  <c r="L20" i="34" s="1"/>
  <c r="K196" i="33"/>
  <c r="L196" i="33" s="1"/>
  <c r="K36" i="35"/>
  <c r="L36" i="35" s="1"/>
  <c r="K182" i="34"/>
  <c r="L182" i="34" s="1"/>
  <c r="K115" i="32"/>
  <c r="L115" i="32" s="1"/>
  <c r="K172" i="38"/>
  <c r="L172" i="38" s="1"/>
  <c r="K273" i="37"/>
  <c r="L273" i="37" s="1"/>
  <c r="K361" i="36"/>
  <c r="L361" i="36" s="1"/>
  <c r="K160" i="34"/>
  <c r="L160" i="34" s="1"/>
  <c r="K94" i="32"/>
  <c r="L94" i="32" s="1"/>
  <c r="K339" i="36"/>
  <c r="L339" i="36" s="1"/>
  <c r="K123" i="34"/>
  <c r="L123" i="34" s="1"/>
  <c r="K54" i="32"/>
  <c r="L54" i="32" s="1"/>
  <c r="K43" i="35"/>
  <c r="L43" i="35" s="1"/>
  <c r="K190" i="34"/>
  <c r="L190" i="34" s="1"/>
  <c r="K122" i="32"/>
  <c r="L122" i="32" s="1"/>
  <c r="K69" i="35"/>
  <c r="L69" i="35" s="1"/>
  <c r="K16" i="33"/>
  <c r="L16" i="33" s="1"/>
  <c r="K149" i="32"/>
  <c r="L149" i="32" s="1"/>
  <c r="K71" i="35"/>
  <c r="L71" i="35" s="1"/>
  <c r="K18" i="33"/>
  <c r="L18" i="33" s="1"/>
  <c r="K150" i="32"/>
  <c r="L150" i="32" s="1"/>
  <c r="K184" i="38"/>
  <c r="L184" i="38" s="1"/>
  <c r="K284" i="37"/>
  <c r="L284" i="37" s="1"/>
  <c r="K166" i="34"/>
  <c r="L166" i="34" s="1"/>
  <c r="K185" i="31"/>
  <c r="L185" i="31" s="1"/>
  <c r="K73" i="29"/>
  <c r="L73" i="29" s="1"/>
  <c r="K23" i="27"/>
  <c r="L23" i="27" s="1"/>
  <c r="K133" i="38"/>
  <c r="L133" i="38" s="1"/>
  <c r="K237" i="37"/>
  <c r="L237" i="37" s="1"/>
  <c r="K319" i="36"/>
  <c r="L319" i="36" s="1"/>
  <c r="K23" i="37"/>
  <c r="L23" i="37" s="1"/>
  <c r="K238" i="36"/>
  <c r="L238" i="36" s="1"/>
  <c r="K53" i="34"/>
  <c r="L53" i="34" s="1"/>
  <c r="K14" i="32"/>
  <c r="L14" i="32" s="1"/>
  <c r="K31" i="36"/>
  <c r="L31" i="36" s="1"/>
  <c r="K105" i="36"/>
  <c r="L105" i="36" s="1"/>
  <c r="K291" i="38"/>
  <c r="L291" i="38" s="1"/>
  <c r="K62" i="36"/>
  <c r="L62" i="36" s="1"/>
  <c r="K256" i="36"/>
  <c r="L256" i="36" s="1"/>
  <c r="K89" i="38"/>
  <c r="L89" i="38" s="1"/>
  <c r="K167" i="36"/>
  <c r="L167" i="36" s="1"/>
  <c r="K65" i="32"/>
  <c r="L65" i="32" s="1"/>
  <c r="K219" i="37"/>
  <c r="L219" i="37" s="1"/>
  <c r="K210" i="36"/>
  <c r="L210" i="36" s="1"/>
  <c r="K114" i="38"/>
  <c r="L114" i="38" s="1"/>
  <c r="K197" i="37"/>
  <c r="L197" i="37" s="1"/>
  <c r="K134" i="38"/>
  <c r="L134" i="38" s="1"/>
  <c r="K106" i="31"/>
  <c r="L106" i="31" s="1"/>
  <c r="K264" i="38"/>
  <c r="L264" i="38" s="1"/>
  <c r="K116" i="38"/>
  <c r="L116" i="38" s="1"/>
  <c r="K246" i="38"/>
  <c r="L246" i="38" s="1"/>
  <c r="K81" i="36"/>
  <c r="L81" i="36" s="1"/>
  <c r="K334" i="37"/>
  <c r="L334" i="37" s="1"/>
  <c r="K143" i="35"/>
  <c r="L143" i="35" s="1"/>
  <c r="K63" i="30"/>
  <c r="L63" i="30" s="1"/>
  <c r="K152" i="37"/>
  <c r="L152" i="37" s="1"/>
  <c r="K227" i="36"/>
  <c r="L227" i="36" s="1"/>
  <c r="K46" i="38"/>
  <c r="L46" i="38" s="1"/>
  <c r="K204" i="37"/>
  <c r="L204" i="37" s="1"/>
  <c r="K151" i="34"/>
  <c r="L151" i="34" s="1"/>
  <c r="K151" i="38"/>
  <c r="L151" i="38" s="1"/>
  <c r="K153" i="36"/>
  <c r="L153" i="36" s="1"/>
  <c r="K263" i="38"/>
  <c r="L263" i="38" s="1"/>
  <c r="K305" i="38"/>
  <c r="L305" i="38" s="1"/>
  <c r="K78" i="38"/>
  <c r="L78" i="38" s="1"/>
  <c r="K240" i="37"/>
  <c r="L240" i="37" s="1"/>
  <c r="K75" i="37"/>
  <c r="L75" i="37" s="1"/>
  <c r="K21" i="29"/>
  <c r="L21" i="29" s="1"/>
  <c r="K175" i="28"/>
  <c r="L175" i="28" s="1"/>
  <c r="K27" i="33"/>
  <c r="L27" i="33" s="1"/>
  <c r="K158" i="32"/>
  <c r="L158" i="32" s="1"/>
  <c r="K135" i="35"/>
  <c r="L135" i="35" s="1"/>
  <c r="K83" i="33"/>
  <c r="L83" i="33" s="1"/>
  <c r="K206" i="32"/>
  <c r="L206" i="32" s="1"/>
  <c r="K97" i="34"/>
  <c r="L97" i="34" s="1"/>
  <c r="K19" i="32"/>
  <c r="L19" i="32" s="1"/>
  <c r="K115" i="35"/>
  <c r="L115" i="35" s="1"/>
  <c r="K60" i="33"/>
  <c r="L60" i="33" s="1"/>
  <c r="K185" i="32"/>
  <c r="L185" i="32" s="1"/>
  <c r="K39" i="34"/>
  <c r="L39" i="34" s="1"/>
  <c r="K221" i="33"/>
  <c r="L221" i="33" s="1"/>
  <c r="K61" i="35"/>
  <c r="L61" i="35" s="1"/>
  <c r="K208" i="34"/>
  <c r="L208" i="34" s="1"/>
  <c r="K139" i="32"/>
  <c r="L139" i="32" s="1"/>
  <c r="K200" i="38"/>
  <c r="L200" i="38" s="1"/>
  <c r="K301" i="37"/>
  <c r="L301" i="37" s="1"/>
  <c r="K13" i="35"/>
  <c r="L13" i="35" s="1"/>
  <c r="K186" i="34"/>
  <c r="L186" i="34" s="1"/>
  <c r="K118" i="32"/>
  <c r="L118" i="32" s="1"/>
  <c r="K76" i="33"/>
  <c r="L76" i="33" s="1"/>
  <c r="K204" i="31"/>
  <c r="L204" i="31" s="1"/>
  <c r="K100" i="29"/>
  <c r="L100" i="29" s="1"/>
  <c r="K50" i="27"/>
  <c r="L50" i="27" s="1"/>
  <c r="K159" i="38"/>
  <c r="L159" i="38" s="1"/>
  <c r="K259" i="37"/>
  <c r="L259" i="37" s="1"/>
  <c r="K349" i="36"/>
  <c r="L349" i="36" s="1"/>
  <c r="K342" i="37"/>
  <c r="L342" i="37" s="1"/>
  <c r="K262" i="36"/>
  <c r="L262" i="36" s="1"/>
  <c r="K72" i="34"/>
  <c r="L72" i="34" s="1"/>
  <c r="K300" i="32"/>
  <c r="L300" i="32" s="1"/>
  <c r="K61" i="36"/>
  <c r="L61" i="36" s="1"/>
  <c r="K196" i="34"/>
  <c r="L196" i="34" s="1"/>
  <c r="K59" i="38"/>
  <c r="L59" i="38" s="1"/>
  <c r="K88" i="36"/>
  <c r="L88" i="36" s="1"/>
  <c r="K36" i="32"/>
  <c r="L36" i="32" s="1"/>
  <c r="K217" i="38"/>
  <c r="L217" i="38" s="1"/>
  <c r="K193" i="36"/>
  <c r="L193" i="36" s="1"/>
  <c r="K136" i="30"/>
  <c r="L136" i="30" s="1"/>
  <c r="K297" i="37"/>
  <c r="L297" i="37" s="1"/>
  <c r="K152" i="35"/>
  <c r="L152" i="35" s="1"/>
  <c r="K243" i="38"/>
  <c r="L243" i="38" s="1"/>
  <c r="K248" i="37"/>
  <c r="L248" i="37" s="1"/>
  <c r="K262" i="38"/>
  <c r="L262" i="38" s="1"/>
  <c r="K143" i="31"/>
  <c r="L143" i="31" s="1"/>
  <c r="K57" i="37"/>
  <c r="L57" i="37" s="1"/>
  <c r="K140" i="38"/>
  <c r="L140" i="38" s="1"/>
  <c r="K298" i="38"/>
  <c r="L298" i="38" s="1"/>
  <c r="K129" i="34"/>
  <c r="L129" i="34" s="1"/>
  <c r="K124" i="36"/>
  <c r="L124" i="36" s="1"/>
  <c r="K168" i="35"/>
  <c r="L168" i="35" s="1"/>
  <c r="K35" i="38"/>
  <c r="L35" i="38" s="1"/>
  <c r="K175" i="37"/>
  <c r="L175" i="37" s="1"/>
  <c r="K250" i="36"/>
  <c r="L250" i="36" s="1"/>
  <c r="K121" i="38"/>
  <c r="L121" i="38" s="1"/>
  <c r="K228" i="37"/>
  <c r="L228" i="37" s="1"/>
  <c r="K273" i="32"/>
  <c r="L273" i="32" s="1"/>
  <c r="K255" i="38"/>
  <c r="L255" i="38" s="1"/>
  <c r="K178" i="36"/>
  <c r="L178" i="36" s="1"/>
  <c r="K291" i="37"/>
  <c r="L291" i="37" s="1"/>
  <c r="K46" i="37"/>
  <c r="L46" i="37" s="1"/>
  <c r="K79" i="37"/>
  <c r="L79" i="37" s="1"/>
  <c r="K69" i="38"/>
  <c r="L69" i="38" s="1"/>
  <c r="K177" i="37"/>
  <c r="L177" i="37" s="1"/>
  <c r="K53" i="29"/>
  <c r="L53" i="29" s="1"/>
  <c r="K194" i="28"/>
  <c r="L194" i="28" s="1"/>
  <c r="K54" i="33"/>
  <c r="L54" i="33" s="1"/>
  <c r="K181" i="32"/>
  <c r="L181" i="32" s="1"/>
  <c r="K159" i="35"/>
  <c r="L159" i="35" s="1"/>
  <c r="K111" i="33"/>
  <c r="L111" i="33" s="1"/>
  <c r="K230" i="32"/>
  <c r="L230" i="32" s="1"/>
  <c r="K117" i="34"/>
  <c r="L117" i="34" s="1"/>
  <c r="K46" i="32"/>
  <c r="L46" i="32" s="1"/>
  <c r="K138" i="35"/>
  <c r="L138" i="35" s="1"/>
  <c r="K87" i="33"/>
  <c r="L87" i="33" s="1"/>
  <c r="K209" i="32"/>
  <c r="L209" i="32" s="1"/>
  <c r="K59" i="34"/>
  <c r="L59" i="34" s="1"/>
  <c r="K243" i="33"/>
  <c r="L243" i="33" s="1"/>
  <c r="K92" i="35"/>
  <c r="L92" i="35" s="1"/>
  <c r="K37" i="33"/>
  <c r="L37" i="33" s="1"/>
  <c r="K165" i="32"/>
  <c r="L165" i="32" s="1"/>
  <c r="K221" i="38"/>
  <c r="L221" i="38" s="1"/>
  <c r="K332" i="37"/>
  <c r="L332" i="37" s="1"/>
  <c r="K38" i="35"/>
  <c r="L38" i="35" s="1"/>
  <c r="K211" i="34"/>
  <c r="L211" i="34" s="1"/>
  <c r="K142" i="32"/>
  <c r="L142" i="32" s="1"/>
  <c r="K17" i="35"/>
  <c r="L17" i="35" s="1"/>
  <c r="K161" i="34"/>
  <c r="L161" i="34" s="1"/>
  <c r="K95" i="32"/>
  <c r="L95" i="32" s="1"/>
  <c r="K98" i="35"/>
  <c r="L98" i="35" s="1"/>
  <c r="K44" i="33"/>
  <c r="L44" i="33" s="1"/>
  <c r="K171" i="32"/>
  <c r="L171" i="32" s="1"/>
  <c r="K126" i="35"/>
  <c r="L126" i="35" s="1"/>
  <c r="K71" i="33"/>
  <c r="L71" i="33" s="1"/>
  <c r="K196" i="32"/>
  <c r="L196" i="32" s="1"/>
  <c r="K127" i="35"/>
  <c r="L127" i="35" s="1"/>
  <c r="K73" i="33"/>
  <c r="L73" i="33" s="1"/>
  <c r="K197" i="32"/>
  <c r="L197" i="32" s="1"/>
  <c r="K230" i="38"/>
  <c r="L230" i="38" s="1"/>
  <c r="K341" i="37"/>
  <c r="L341" i="37" s="1"/>
  <c r="K49" i="35"/>
  <c r="L49" i="35" s="1"/>
  <c r="K194" i="34"/>
  <c r="L194" i="34" s="1"/>
  <c r="K127" i="32"/>
  <c r="L127" i="32" s="1"/>
  <c r="K24" i="33"/>
  <c r="L24" i="33" s="1"/>
  <c r="K178" i="32"/>
  <c r="L178" i="32" s="1"/>
  <c r="K166" i="31"/>
  <c r="L166" i="31" s="1"/>
  <c r="K51" i="29"/>
  <c r="L51" i="29" s="1"/>
  <c r="K192" i="28"/>
  <c r="L192" i="28" s="1"/>
  <c r="K125" i="31"/>
  <c r="L125" i="31" s="1"/>
  <c r="K324" i="30"/>
  <c r="L324" i="30" s="1"/>
  <c r="K159" i="28"/>
  <c r="L159" i="28" s="1"/>
  <c r="K303" i="32"/>
  <c r="L303" i="32" s="1"/>
  <c r="K94" i="30"/>
  <c r="L94" i="30" s="1"/>
  <c r="K174" i="29"/>
  <c r="L174" i="29" s="1"/>
  <c r="K134" i="27"/>
  <c r="L134" i="27" s="1"/>
  <c r="K109" i="31"/>
  <c r="L109" i="31" s="1"/>
  <c r="K105" i="33"/>
  <c r="L105" i="33" s="1"/>
  <c r="K394" i="32"/>
  <c r="L394" i="32" s="1"/>
  <c r="K175" i="35"/>
  <c r="L175" i="35" s="1"/>
  <c r="K295" i="38"/>
  <c r="L295" i="38" s="1"/>
  <c r="K72" i="36"/>
  <c r="L72" i="36" s="1"/>
  <c r="K178" i="38"/>
  <c r="L178" i="38" s="1"/>
  <c r="K133" i="37"/>
  <c r="L133" i="37" s="1"/>
  <c r="K56" i="28"/>
  <c r="L56" i="28" s="1"/>
  <c r="K134" i="34"/>
  <c r="L134" i="34" s="1"/>
  <c r="K255" i="32"/>
  <c r="L255" i="32" s="1"/>
  <c r="K163" i="35"/>
  <c r="L163" i="35" s="1"/>
  <c r="K101" i="34"/>
  <c r="L101" i="34" s="1"/>
  <c r="K248" i="38"/>
  <c r="L248" i="38" s="1"/>
  <c r="K122" i="34"/>
  <c r="L122" i="34" s="1"/>
  <c r="K363" i="36"/>
  <c r="L363" i="36" s="1"/>
  <c r="K28" i="32"/>
  <c r="L28" i="32" s="1"/>
  <c r="K124" i="34"/>
  <c r="L124" i="34" s="1"/>
  <c r="K317" i="32"/>
  <c r="L317" i="32" s="1"/>
  <c r="K45" i="33"/>
  <c r="L45" i="33" s="1"/>
  <c r="K253" i="36"/>
  <c r="L253" i="36" s="1"/>
  <c r="K192" i="34"/>
  <c r="L192" i="34" s="1"/>
  <c r="K179" i="36"/>
  <c r="L179" i="36" s="1"/>
  <c r="K180" i="37"/>
  <c r="L180" i="37" s="1"/>
  <c r="K346" i="36"/>
  <c r="L346" i="36" s="1"/>
  <c r="K165" i="34"/>
  <c r="L165" i="34" s="1"/>
  <c r="K175" i="32"/>
  <c r="L175" i="32" s="1"/>
  <c r="K138" i="33"/>
  <c r="L138" i="33" s="1"/>
  <c r="K325" i="32"/>
  <c r="L325" i="32" s="1"/>
  <c r="K134" i="30"/>
  <c r="L134" i="30" s="1"/>
  <c r="K33" i="28"/>
  <c r="L33" i="28" s="1"/>
  <c r="K164" i="30"/>
  <c r="L164" i="30" s="1"/>
  <c r="K57" i="28"/>
  <c r="L57" i="28" s="1"/>
  <c r="K149" i="26"/>
  <c r="L149" i="26" s="1"/>
  <c r="K18" i="30"/>
  <c r="L18" i="30" s="1"/>
  <c r="K128" i="29"/>
  <c r="L128" i="29" s="1"/>
  <c r="K108" i="27"/>
  <c r="L108" i="27" s="1"/>
  <c r="K128" i="31"/>
  <c r="L128" i="31" s="1"/>
  <c r="K328" i="30"/>
  <c r="L328" i="30" s="1"/>
  <c r="K161" i="28"/>
  <c r="L161" i="28" s="1"/>
  <c r="K280" i="32"/>
  <c r="L280" i="32" s="1"/>
  <c r="K68" i="30"/>
  <c r="L68" i="30" s="1"/>
  <c r="K154" i="29"/>
  <c r="L154" i="29" s="1"/>
  <c r="K110" i="27"/>
  <c r="L110" i="27" s="1"/>
  <c r="K47" i="31"/>
  <c r="L47" i="31" s="1"/>
  <c r="K213" i="30"/>
  <c r="L213" i="30" s="1"/>
  <c r="K83" i="28"/>
  <c r="L83" i="28" s="1"/>
  <c r="K156" i="26"/>
  <c r="L156" i="26" s="1"/>
  <c r="K150" i="31"/>
  <c r="L150" i="31" s="1"/>
  <c r="K33" i="29"/>
  <c r="L33" i="29" s="1"/>
  <c r="K181" i="28"/>
  <c r="L181" i="28" s="1"/>
  <c r="K142" i="34"/>
  <c r="L142" i="34" s="1"/>
  <c r="K72" i="32"/>
  <c r="L72" i="32" s="1"/>
  <c r="K74" i="31"/>
  <c r="L74" i="31" s="1"/>
  <c r="K237" i="30"/>
  <c r="L237" i="30" s="1"/>
  <c r="K105" i="28"/>
  <c r="L105" i="28" s="1"/>
  <c r="K182" i="26"/>
  <c r="L182" i="26" s="1"/>
  <c r="K196" i="30"/>
  <c r="L196" i="30" s="1"/>
  <c r="K66" i="28"/>
  <c r="L66" i="28" s="1"/>
  <c r="K126" i="26"/>
  <c r="L126" i="26" s="1"/>
  <c r="K197" i="31"/>
  <c r="L197" i="31" s="1"/>
  <c r="K92" i="29"/>
  <c r="L92" i="29" s="1"/>
  <c r="K41" i="27"/>
  <c r="L41" i="27" s="1"/>
  <c r="K52" i="31"/>
  <c r="L52" i="31" s="1"/>
  <c r="K221" i="30"/>
  <c r="L221" i="30" s="1"/>
  <c r="K89" i="28"/>
  <c r="L89" i="28" s="1"/>
  <c r="K164" i="26"/>
  <c r="L164" i="26" s="1"/>
  <c r="K31" i="30"/>
  <c r="L31" i="30" s="1"/>
  <c r="K142" i="29"/>
  <c r="L142" i="29" s="1"/>
  <c r="K97" i="27"/>
  <c r="L97" i="27" s="1"/>
  <c r="K56" i="31"/>
  <c r="L56" i="31" s="1"/>
  <c r="K224" i="30"/>
  <c r="L224" i="30" s="1"/>
  <c r="K92" i="28"/>
  <c r="L92" i="28" s="1"/>
  <c r="K167" i="26"/>
  <c r="L167" i="26" s="1"/>
  <c r="K59" i="30"/>
  <c r="L59" i="30" s="1"/>
  <c r="K145" i="29"/>
  <c r="L145" i="29" s="1"/>
  <c r="K100" i="27"/>
  <c r="L100" i="27" s="1"/>
  <c r="K36" i="30"/>
  <c r="L36" i="30" s="1"/>
  <c r="K185" i="30"/>
  <c r="L185" i="30" s="1"/>
  <c r="K56" i="37"/>
  <c r="L56" i="37" s="1"/>
  <c r="K197" i="38"/>
  <c r="L197" i="38" s="1"/>
  <c r="K95" i="36"/>
  <c r="L95" i="36" s="1"/>
  <c r="K24" i="38"/>
  <c r="L24" i="38" s="1"/>
  <c r="K178" i="37"/>
  <c r="L178" i="37" s="1"/>
  <c r="K75" i="28"/>
  <c r="L75" i="28" s="1"/>
  <c r="K153" i="34"/>
  <c r="L153" i="34" s="1"/>
  <c r="K278" i="32"/>
  <c r="L278" i="32" s="1"/>
  <c r="K222" i="35"/>
  <c r="L222" i="35" s="1"/>
  <c r="K120" i="34"/>
  <c r="L120" i="34" s="1"/>
  <c r="K149" i="37"/>
  <c r="L149" i="37" s="1"/>
  <c r="K143" i="34"/>
  <c r="L143" i="34" s="1"/>
  <c r="K41" i="35"/>
  <c r="L41" i="35" s="1"/>
  <c r="K75" i="32"/>
  <c r="L75" i="32" s="1"/>
  <c r="K145" i="34"/>
  <c r="L145" i="34" s="1"/>
  <c r="K309" i="36"/>
  <c r="L309" i="36" s="1"/>
  <c r="K99" i="33"/>
  <c r="L99" i="33" s="1"/>
  <c r="K311" i="36"/>
  <c r="L311" i="36" s="1"/>
  <c r="K47" i="33"/>
  <c r="L47" i="33" s="1"/>
  <c r="K230" i="36"/>
  <c r="L230" i="36" s="1"/>
  <c r="K208" i="37"/>
  <c r="L208" i="37" s="1"/>
  <c r="K369" i="36"/>
  <c r="L369" i="36" s="1"/>
  <c r="K20" i="33"/>
  <c r="L20" i="33" s="1"/>
  <c r="K198" i="32"/>
  <c r="L198" i="32" s="1"/>
  <c r="K189" i="33"/>
  <c r="L189" i="33" s="1"/>
  <c r="K351" i="32"/>
  <c r="L351" i="32" s="1"/>
  <c r="K161" i="30"/>
  <c r="L161" i="30" s="1"/>
  <c r="K54" i="28"/>
  <c r="L54" i="28" s="1"/>
  <c r="K144" i="26"/>
  <c r="L144" i="26" s="1"/>
  <c r="K186" i="30"/>
  <c r="L186" i="30" s="1"/>
  <c r="K77" i="28"/>
  <c r="L77" i="28" s="1"/>
  <c r="K175" i="26"/>
  <c r="L175" i="26" s="1"/>
  <c r="K42" i="30"/>
  <c r="L42" i="30" s="1"/>
  <c r="K151" i="29"/>
  <c r="L151" i="29" s="1"/>
  <c r="K155" i="27"/>
  <c r="L155" i="27" s="1"/>
  <c r="K147" i="31"/>
  <c r="L147" i="31" s="1"/>
  <c r="K27" i="29"/>
  <c r="L27" i="29" s="1"/>
  <c r="K178" i="28"/>
  <c r="L178" i="28" s="1"/>
  <c r="K306" i="32"/>
  <c r="L306" i="32" s="1"/>
  <c r="K98" i="30"/>
  <c r="L98" i="30" s="1"/>
  <c r="K177" i="29"/>
  <c r="L177" i="29" s="1"/>
  <c r="K137" i="27"/>
  <c r="L137" i="27" s="1"/>
  <c r="K72" i="31"/>
  <c r="L72" i="31" s="1"/>
  <c r="K235" i="30"/>
  <c r="L235" i="30" s="1"/>
  <c r="K103" i="28"/>
  <c r="L103" i="28" s="1"/>
  <c r="K179" i="26"/>
  <c r="L179" i="26" s="1"/>
  <c r="K175" i="31"/>
  <c r="L175" i="31" s="1"/>
  <c r="K62" i="29"/>
  <c r="L62" i="29" s="1"/>
  <c r="K36" i="27"/>
  <c r="L36" i="27" s="1"/>
  <c r="K159" i="34"/>
  <c r="L159" i="34" s="1"/>
  <c r="K93" i="32"/>
  <c r="L93" i="32" s="1"/>
  <c r="K94" i="31"/>
  <c r="L94" i="31" s="1"/>
  <c r="K275" i="30"/>
  <c r="L275" i="30" s="1"/>
  <c r="K124" i="28"/>
  <c r="L124" i="28" s="1"/>
  <c r="K208" i="26"/>
  <c r="L208" i="26" s="1"/>
  <c r="K217" i="30"/>
  <c r="L217" i="30" s="1"/>
  <c r="K86" i="28"/>
  <c r="L86" i="28" s="1"/>
  <c r="K161" i="26"/>
  <c r="L161" i="26" s="1"/>
  <c r="K28" i="30"/>
  <c r="L28" i="30" s="1"/>
  <c r="K113" i="29"/>
  <c r="L113" i="29" s="1"/>
  <c r="K69" i="27"/>
  <c r="L69" i="27" s="1"/>
  <c r="K77" i="31"/>
  <c r="L77" i="31" s="1"/>
  <c r="K241" i="30"/>
  <c r="L241" i="30" s="1"/>
  <c r="K108" i="28"/>
  <c r="L108" i="28" s="1"/>
  <c r="K186" i="26"/>
  <c r="L186" i="26" s="1"/>
  <c r="K56" i="30"/>
  <c r="L56" i="30" s="1"/>
  <c r="K165" i="29"/>
  <c r="L165" i="29" s="1"/>
  <c r="K121" i="27"/>
  <c r="L121" i="27" s="1"/>
  <c r="K80" i="31"/>
  <c r="L80" i="31" s="1"/>
  <c r="K243" i="30"/>
  <c r="L243" i="30" s="1"/>
  <c r="K112" i="28"/>
  <c r="L112" i="28" s="1"/>
  <c r="K123" i="29"/>
  <c r="L123" i="29" s="1"/>
  <c r="K242" i="37"/>
  <c r="L242" i="37" s="1"/>
  <c r="K91" i="38"/>
  <c r="L91" i="38" s="1"/>
  <c r="K43" i="38"/>
  <c r="L43" i="38" s="1"/>
  <c r="K125" i="36"/>
  <c r="L125" i="36" s="1"/>
  <c r="K125" i="38"/>
  <c r="L125" i="38" s="1"/>
  <c r="K231" i="37"/>
  <c r="L231" i="37" s="1"/>
  <c r="K97" i="28"/>
  <c r="L97" i="28" s="1"/>
  <c r="K175" i="34"/>
  <c r="L175" i="34" s="1"/>
  <c r="K385" i="36"/>
  <c r="L385" i="36" s="1"/>
  <c r="K78" i="34"/>
  <c r="L78" i="34" s="1"/>
  <c r="K140" i="34"/>
  <c r="L140" i="34" s="1"/>
  <c r="K172" i="37"/>
  <c r="L172" i="37" s="1"/>
  <c r="K40" i="33"/>
  <c r="L40" i="33" s="1"/>
  <c r="K96" i="35"/>
  <c r="L96" i="35" s="1"/>
  <c r="K120" i="32"/>
  <c r="L120" i="32" s="1"/>
  <c r="K162" i="34"/>
  <c r="L162" i="34" s="1"/>
  <c r="K343" i="36"/>
  <c r="L343" i="36" s="1"/>
  <c r="K160" i="33"/>
  <c r="L160" i="33" s="1"/>
  <c r="K344" i="36"/>
  <c r="L344" i="36" s="1"/>
  <c r="K101" i="33"/>
  <c r="L101" i="33" s="1"/>
  <c r="K29" i="38"/>
  <c r="L29" i="38" s="1"/>
  <c r="K233" i="37"/>
  <c r="L233" i="37" s="1"/>
  <c r="K23" i="35"/>
  <c r="L23" i="35" s="1"/>
  <c r="K49" i="33"/>
  <c r="L49" i="33" s="1"/>
  <c r="K223" i="32"/>
  <c r="L223" i="32" s="1"/>
  <c r="K213" i="33"/>
  <c r="L213" i="33" s="1"/>
  <c r="K375" i="32"/>
  <c r="L375" i="32" s="1"/>
  <c r="K183" i="30"/>
  <c r="L183" i="30" s="1"/>
  <c r="K74" i="28"/>
  <c r="L74" i="28" s="1"/>
  <c r="K172" i="26"/>
  <c r="L172" i="26" s="1"/>
  <c r="K208" i="30"/>
  <c r="L208" i="30" s="1"/>
  <c r="K98" i="28"/>
  <c r="L98" i="28" s="1"/>
  <c r="K197" i="26"/>
  <c r="L197" i="26" s="1"/>
  <c r="K65" i="30"/>
  <c r="L65" i="30" s="1"/>
  <c r="K202" i="29"/>
  <c r="L202" i="29" s="1"/>
  <c r="K180" i="27"/>
  <c r="L180" i="27" s="1"/>
  <c r="K171" i="31"/>
  <c r="L171" i="31" s="1"/>
  <c r="K57" i="29"/>
  <c r="L57" i="29" s="1"/>
  <c r="K197" i="28"/>
  <c r="L197" i="28" s="1"/>
  <c r="K335" i="32"/>
  <c r="L335" i="32" s="1"/>
  <c r="K121" i="30"/>
  <c r="L121" i="30" s="1"/>
  <c r="K205" i="29"/>
  <c r="L205" i="29" s="1"/>
  <c r="K157" i="27"/>
  <c r="L157" i="27" s="1"/>
  <c r="K92" i="31"/>
  <c r="L92" i="31" s="1"/>
  <c r="K271" i="30"/>
  <c r="L271" i="30" s="1"/>
  <c r="K122" i="28"/>
  <c r="L122" i="28" s="1"/>
  <c r="K205" i="26"/>
  <c r="L205" i="26" s="1"/>
  <c r="K194" i="31"/>
  <c r="L194" i="31" s="1"/>
  <c r="K86" i="29"/>
  <c r="L86" i="29" s="1"/>
  <c r="K64" i="27"/>
  <c r="L64" i="27" s="1"/>
  <c r="K184" i="34"/>
  <c r="L184" i="34" s="1"/>
  <c r="K117" i="32"/>
  <c r="L117" i="32" s="1"/>
  <c r="K114" i="31"/>
  <c r="L114" i="31" s="1"/>
  <c r="K306" i="30"/>
  <c r="L306" i="30" s="1"/>
  <c r="K145" i="28"/>
  <c r="L145" i="28" s="1"/>
  <c r="K75" i="31"/>
  <c r="L75" i="31" s="1"/>
  <c r="K238" i="30"/>
  <c r="L238" i="30" s="1"/>
  <c r="K106" i="28"/>
  <c r="L106" i="28" s="1"/>
  <c r="K183" i="26"/>
  <c r="L183" i="26" s="1"/>
  <c r="K53" i="30"/>
  <c r="L53" i="30" s="1"/>
  <c r="K139" i="29"/>
  <c r="L139" i="29" s="1"/>
  <c r="K94" i="27"/>
  <c r="L94" i="27" s="1"/>
  <c r="K98" i="31"/>
  <c r="L98" i="31" s="1"/>
  <c r="K281" i="30"/>
  <c r="L281" i="30" s="1"/>
  <c r="K128" i="28"/>
  <c r="L128" i="28" s="1"/>
  <c r="K214" i="26"/>
  <c r="L214" i="26" s="1"/>
  <c r="K85" i="30"/>
  <c r="L85" i="30" s="1"/>
  <c r="K188" i="29"/>
  <c r="L188" i="29" s="1"/>
  <c r="K146" i="27"/>
  <c r="L146" i="27" s="1"/>
  <c r="K102" i="31"/>
  <c r="L102" i="31" s="1"/>
  <c r="K284" i="30"/>
  <c r="L284" i="30" s="1"/>
  <c r="K130" i="28"/>
  <c r="L130" i="28" s="1"/>
  <c r="K216" i="26"/>
  <c r="L216" i="26" s="1"/>
  <c r="K111" i="30"/>
  <c r="L111" i="30" s="1"/>
  <c r="K192" i="29"/>
  <c r="L192" i="29" s="1"/>
  <c r="K148" i="27"/>
  <c r="L148" i="27" s="1"/>
  <c r="K76" i="27"/>
  <c r="L76" i="27" s="1"/>
  <c r="K86" i="36"/>
  <c r="L86" i="36" s="1"/>
  <c r="K351" i="37"/>
  <c r="L351" i="37" s="1"/>
  <c r="K370" i="37"/>
  <c r="L370" i="37" s="1"/>
  <c r="K276" i="36"/>
  <c r="L276" i="36" s="1"/>
  <c r="K18" i="37"/>
  <c r="L18" i="37" s="1"/>
  <c r="K234" i="36"/>
  <c r="L234" i="36" s="1"/>
  <c r="K27" i="27"/>
  <c r="L27" i="27" s="1"/>
  <c r="K145" i="33"/>
  <c r="L145" i="33" s="1"/>
  <c r="K162" i="35"/>
  <c r="L162" i="35" s="1"/>
  <c r="K62" i="33"/>
  <c r="L62" i="33" s="1"/>
  <c r="K158" i="34"/>
  <c r="L158" i="34" s="1"/>
  <c r="K199" i="37"/>
  <c r="L199" i="37" s="1"/>
  <c r="K94" i="33"/>
  <c r="L94" i="33" s="1"/>
  <c r="K24" i="34"/>
  <c r="L24" i="34" s="1"/>
  <c r="K170" i="32"/>
  <c r="L170" i="32" s="1"/>
  <c r="K14" i="33"/>
  <c r="L14" i="33" s="1"/>
  <c r="K366" i="36"/>
  <c r="L366" i="36" s="1"/>
  <c r="K182" i="33"/>
  <c r="L182" i="33" s="1"/>
  <c r="K367" i="36"/>
  <c r="L367" i="36" s="1"/>
  <c r="K162" i="33"/>
  <c r="L162" i="33" s="1"/>
  <c r="K52" i="38"/>
  <c r="L52" i="38" s="1"/>
  <c r="K257" i="37"/>
  <c r="L257" i="37" s="1"/>
  <c r="K75" i="35"/>
  <c r="L75" i="35" s="1"/>
  <c r="K74" i="33"/>
  <c r="L74" i="33" s="1"/>
  <c r="K270" i="32"/>
  <c r="L270" i="32" s="1"/>
  <c r="K232" i="33"/>
  <c r="L232" i="33" s="1"/>
  <c r="K396" i="32"/>
  <c r="L396" i="32" s="1"/>
  <c r="K206" i="30"/>
  <c r="L206" i="30" s="1"/>
  <c r="K96" i="28"/>
  <c r="L96" i="28" s="1"/>
  <c r="K195" i="26"/>
  <c r="L195" i="26" s="1"/>
  <c r="K231" i="30"/>
  <c r="L231" i="30" s="1"/>
  <c r="K118" i="28"/>
  <c r="L118" i="28" s="1"/>
  <c r="K222" i="26"/>
  <c r="L222" i="26" s="1"/>
  <c r="K118" i="30"/>
  <c r="L118" i="30" s="1"/>
  <c r="K15" i="28"/>
  <c r="L15" i="28" s="1"/>
  <c r="K193" i="26"/>
  <c r="L193" i="26" s="1"/>
  <c r="K325" i="36"/>
  <c r="L325" i="36" s="1"/>
  <c r="K245" i="36"/>
  <c r="L245" i="36" s="1"/>
  <c r="K67" i="36"/>
  <c r="L67" i="36" s="1"/>
  <c r="K56" i="36"/>
  <c r="L56" i="36" s="1"/>
  <c r="K338" i="37"/>
  <c r="L338" i="37" s="1"/>
  <c r="K131" i="34"/>
  <c r="L131" i="34" s="1"/>
  <c r="K223" i="27"/>
  <c r="L223" i="27" s="1"/>
  <c r="K67" i="32"/>
  <c r="L67" i="32" s="1"/>
  <c r="K118" i="34"/>
  <c r="L118" i="34" s="1"/>
  <c r="K89" i="33"/>
  <c r="L89" i="33" s="1"/>
  <c r="K64" i="33"/>
  <c r="L64" i="33" s="1"/>
  <c r="K221" i="37"/>
  <c r="L221" i="37" s="1"/>
  <c r="K247" i="33"/>
  <c r="L247" i="33" s="1"/>
  <c r="K43" i="34"/>
  <c r="L43" i="34" s="1"/>
  <c r="K238" i="32"/>
  <c r="L238" i="32" s="1"/>
  <c r="K69" i="33"/>
  <c r="L69" i="33" s="1"/>
  <c r="K21" i="35"/>
  <c r="L21" i="35" s="1"/>
  <c r="K228" i="33"/>
  <c r="L228" i="33" s="1"/>
  <c r="K22" i="35"/>
  <c r="L22" i="35" s="1"/>
  <c r="K183" i="33"/>
  <c r="L183" i="33" s="1"/>
  <c r="K76" i="38"/>
  <c r="L76" i="38" s="1"/>
  <c r="K313" i="37"/>
  <c r="L313" i="37" s="1"/>
  <c r="K106" i="35"/>
  <c r="L106" i="35" s="1"/>
  <c r="K103" i="33"/>
  <c r="L103" i="33" s="1"/>
  <c r="K296" i="32"/>
  <c r="L296" i="32" s="1"/>
  <c r="K259" i="33"/>
  <c r="L259" i="33" s="1"/>
  <c r="K37" i="31"/>
  <c r="L37" i="31" s="1"/>
  <c r="K229" i="30"/>
  <c r="L229" i="30" s="1"/>
  <c r="K115" i="28"/>
  <c r="L115" i="28" s="1"/>
  <c r="K219" i="26"/>
  <c r="L219" i="26" s="1"/>
  <c r="K264" i="30"/>
  <c r="L264" i="30" s="1"/>
  <c r="K137" i="28"/>
  <c r="L137" i="28" s="1"/>
  <c r="K331" i="32"/>
  <c r="L331" i="32" s="1"/>
  <c r="K142" i="30"/>
  <c r="L142" i="30" s="1"/>
  <c r="K36" i="28"/>
  <c r="L36" i="28" s="1"/>
  <c r="K150" i="26"/>
  <c r="L150" i="26" s="1"/>
  <c r="K19" i="30"/>
  <c r="L19" i="30" s="1"/>
  <c r="K106" i="29"/>
  <c r="L106" i="29" s="1"/>
  <c r="K60" i="27"/>
  <c r="L60" i="27" s="1"/>
  <c r="K383" i="32"/>
  <c r="L383" i="32" s="1"/>
  <c r="K168" i="30"/>
  <c r="L168" i="30" s="1"/>
  <c r="K39" i="28"/>
  <c r="L39" i="28" s="1"/>
  <c r="K206" i="27"/>
  <c r="L206" i="27" s="1"/>
  <c r="K131" i="31"/>
  <c r="L131" i="31" s="1"/>
  <c r="K188" i="38"/>
  <c r="L188" i="38" s="1"/>
  <c r="K271" i="32"/>
  <c r="L271" i="32" s="1"/>
  <c r="K177" i="32"/>
  <c r="L177" i="32" s="1"/>
  <c r="K225" i="32"/>
  <c r="L225" i="32" s="1"/>
  <c r="K351" i="36"/>
  <c r="L351" i="36" s="1"/>
  <c r="K21" i="36"/>
  <c r="L21" i="36" s="1"/>
  <c r="K233" i="33"/>
  <c r="L233" i="33" s="1"/>
  <c r="K148" i="26"/>
  <c r="L148" i="26" s="1"/>
  <c r="K87" i="32"/>
  <c r="L87" i="32" s="1"/>
  <c r="K138" i="34"/>
  <c r="L138" i="34" s="1"/>
  <c r="K118" i="33"/>
  <c r="L118" i="33" s="1"/>
  <c r="K271" i="33"/>
  <c r="L271" i="33" s="1"/>
  <c r="K250" i="37"/>
  <c r="L250" i="37" s="1"/>
  <c r="K274" i="33"/>
  <c r="L274" i="33" s="1"/>
  <c r="K64" i="34"/>
  <c r="L64" i="34" s="1"/>
  <c r="K277" i="36"/>
  <c r="L277" i="36" s="1"/>
  <c r="K130" i="33"/>
  <c r="L130" i="33" s="1"/>
  <c r="K45" i="35"/>
  <c r="L45" i="35" s="1"/>
  <c r="K252" i="33"/>
  <c r="L252" i="33" s="1"/>
  <c r="K47" i="35"/>
  <c r="L47" i="35" s="1"/>
  <c r="K229" i="33"/>
  <c r="L229" i="33" s="1"/>
  <c r="K102" i="38"/>
  <c r="L102" i="38" s="1"/>
  <c r="K24" i="36"/>
  <c r="L24" i="36" s="1"/>
  <c r="K128" i="35"/>
  <c r="L128" i="35" s="1"/>
  <c r="K163" i="33"/>
  <c r="L163" i="33" s="1"/>
  <c r="K322" i="32"/>
  <c r="L322" i="32" s="1"/>
  <c r="K38" i="32"/>
  <c r="L38" i="32" s="1"/>
  <c r="K63" i="31"/>
  <c r="L63" i="31" s="1"/>
  <c r="K260" i="30"/>
  <c r="L260" i="30" s="1"/>
  <c r="K133" i="28"/>
  <c r="L133" i="28" s="1"/>
  <c r="K87" i="31"/>
  <c r="L87" i="31" s="1"/>
  <c r="K295" i="30"/>
  <c r="L295" i="30" s="1"/>
  <c r="K176" i="28"/>
  <c r="L176" i="28" s="1"/>
  <c r="K355" i="32"/>
  <c r="L355" i="32" s="1"/>
  <c r="K165" i="30"/>
  <c r="L165" i="30" s="1"/>
  <c r="K58" i="28"/>
  <c r="L58" i="28" s="1"/>
  <c r="K176" i="26"/>
  <c r="L176" i="26" s="1"/>
  <c r="K44" i="30"/>
  <c r="L44" i="30" s="1"/>
  <c r="K129" i="29"/>
  <c r="L129" i="29" s="1"/>
  <c r="K85" i="27"/>
  <c r="L85" i="27" s="1"/>
  <c r="K17" i="31"/>
  <c r="L17" i="31" s="1"/>
  <c r="K190" i="30"/>
  <c r="L190" i="30" s="1"/>
  <c r="K61" i="28"/>
  <c r="L61" i="28" s="1"/>
  <c r="K118" i="26"/>
  <c r="L118" i="26" s="1"/>
  <c r="K149" i="31"/>
  <c r="L149" i="31" s="1"/>
  <c r="K31" i="29"/>
  <c r="L31" i="29" s="1"/>
  <c r="K180" i="28"/>
  <c r="L180" i="28" s="1"/>
  <c r="K283" i="32"/>
  <c r="L283" i="32" s="1"/>
  <c r="K71" i="30"/>
  <c r="L71" i="30" s="1"/>
  <c r="K157" i="29"/>
  <c r="L157" i="29" s="1"/>
  <c r="K139" i="27"/>
  <c r="L139" i="27" s="1"/>
  <c r="K65" i="33"/>
  <c r="L65" i="33" s="1"/>
  <c r="K189" i="32"/>
  <c r="L189" i="32" s="1"/>
  <c r="K176" i="31"/>
  <c r="L176" i="31" s="1"/>
  <c r="K64" i="29"/>
  <c r="L64" i="29" s="1"/>
  <c r="K14" i="27"/>
  <c r="L14" i="27" s="1"/>
  <c r="K135" i="31"/>
  <c r="L135" i="31" s="1"/>
  <c r="K338" i="30"/>
  <c r="L338" i="30" s="1"/>
  <c r="K166" i="28"/>
  <c r="L166" i="28" s="1"/>
  <c r="K342" i="32"/>
  <c r="L342" i="32" s="1"/>
  <c r="K127" i="30"/>
  <c r="L127" i="30" s="1"/>
  <c r="K329" i="29"/>
  <c r="L329" i="29" s="1"/>
  <c r="K166" i="27"/>
  <c r="L166" i="27" s="1"/>
  <c r="K156" i="31"/>
  <c r="L156" i="31" s="1"/>
  <c r="K41" i="29"/>
  <c r="L41" i="29" s="1"/>
  <c r="K185" i="28"/>
  <c r="L185" i="28" s="1"/>
  <c r="K369" i="32"/>
  <c r="L369" i="32" s="1"/>
  <c r="K157" i="30"/>
  <c r="L157" i="30" s="1"/>
  <c r="K48" i="28"/>
  <c r="L48" i="28" s="1"/>
  <c r="K217" i="27"/>
  <c r="L217" i="27" s="1"/>
  <c r="K160" i="31"/>
  <c r="L160" i="31" s="1"/>
  <c r="K46" i="29"/>
  <c r="L46" i="29" s="1"/>
  <c r="K187" i="28"/>
  <c r="L187" i="28" s="1"/>
  <c r="K113" i="37"/>
  <c r="L113" i="37" s="1"/>
  <c r="K135" i="38"/>
  <c r="L135" i="38" s="1"/>
  <c r="K57" i="36"/>
  <c r="L57" i="36" s="1"/>
  <c r="K92" i="30"/>
  <c r="L92" i="30" s="1"/>
  <c r="K71" i="34"/>
  <c r="L71" i="34" s="1"/>
  <c r="K48" i="36"/>
  <c r="L48" i="36" s="1"/>
  <c r="K132" i="32"/>
  <c r="L132" i="32" s="1"/>
  <c r="K174" i="26"/>
  <c r="L174" i="26" s="1"/>
  <c r="K109" i="32"/>
  <c r="L109" i="32" s="1"/>
  <c r="K155" i="34"/>
  <c r="L155" i="34" s="1"/>
  <c r="K150" i="33"/>
  <c r="L150" i="33" s="1"/>
  <c r="K24" i="32"/>
  <c r="L24" i="32" s="1"/>
  <c r="K13" i="36"/>
  <c r="L13" i="36" s="1"/>
  <c r="K26" i="32"/>
  <c r="L26" i="32" s="1"/>
  <c r="K84" i="34"/>
  <c r="L84" i="34" s="1"/>
  <c r="K307" i="36"/>
  <c r="L307" i="36" s="1"/>
  <c r="K204" i="33"/>
  <c r="L204" i="33" s="1"/>
  <c r="K102" i="35"/>
  <c r="L102" i="35" s="1"/>
  <c r="K30" i="32"/>
  <c r="L30" i="32" s="1"/>
  <c r="K104" i="35"/>
  <c r="L104" i="35" s="1"/>
  <c r="K254" i="33"/>
  <c r="L254" i="33" s="1"/>
  <c r="K130" i="38"/>
  <c r="L130" i="38" s="1"/>
  <c r="K52" i="36"/>
  <c r="L52" i="36" s="1"/>
  <c r="K151" i="35"/>
  <c r="L151" i="35" s="1"/>
  <c r="K184" i="33"/>
  <c r="L184" i="33" s="1"/>
  <c r="K70" i="34"/>
  <c r="L70" i="34" s="1"/>
  <c r="K64" i="32"/>
  <c r="L64" i="32" s="1"/>
  <c r="K84" i="31"/>
  <c r="L84" i="31" s="1"/>
  <c r="K289" i="30"/>
  <c r="L289" i="30" s="1"/>
  <c r="K156" i="28"/>
  <c r="L156" i="28" s="1"/>
  <c r="K107" i="31"/>
  <c r="L107" i="31" s="1"/>
  <c r="K23" i="29"/>
  <c r="L23" i="29" s="1"/>
  <c r="K195" i="28"/>
  <c r="L195" i="28" s="1"/>
  <c r="K380" i="32"/>
  <c r="L380" i="32" s="1"/>
  <c r="K187" i="30"/>
  <c r="L187" i="30" s="1"/>
  <c r="K78" i="28"/>
  <c r="L78" i="28" s="1"/>
  <c r="K199" i="26"/>
  <c r="L199" i="26" s="1"/>
  <c r="K66" i="30"/>
  <c r="L66" i="30" s="1"/>
  <c r="K153" i="29"/>
  <c r="L153" i="29" s="1"/>
  <c r="K109" i="27"/>
  <c r="L109" i="27" s="1"/>
  <c r="K46" i="31"/>
  <c r="L46" i="31" s="1"/>
  <c r="K212" i="30"/>
  <c r="L212" i="30" s="1"/>
  <c r="K81" i="28"/>
  <c r="L81" i="28" s="1"/>
  <c r="K154" i="26"/>
  <c r="L154" i="26" s="1"/>
  <c r="K173" i="31"/>
  <c r="L173" i="31" s="1"/>
  <c r="K60" i="29"/>
  <c r="L60" i="29" s="1"/>
  <c r="K199" i="28"/>
  <c r="L199" i="28" s="1"/>
  <c r="K309" i="32"/>
  <c r="L309" i="32" s="1"/>
  <c r="K101" i="30"/>
  <c r="L101" i="30" s="1"/>
  <c r="K179" i="29"/>
  <c r="L179" i="29" s="1"/>
  <c r="K161" i="27"/>
  <c r="L161" i="27" s="1"/>
  <c r="K92" i="33"/>
  <c r="L92" i="33" s="1"/>
  <c r="K214" i="32"/>
  <c r="L214" i="32" s="1"/>
  <c r="K195" i="31"/>
  <c r="L195" i="31" s="1"/>
  <c r="K88" i="29"/>
  <c r="L88" i="29" s="1"/>
  <c r="K37" i="27"/>
  <c r="L37" i="27" s="1"/>
  <c r="K153" i="31"/>
  <c r="L153" i="31" s="1"/>
  <c r="K37" i="29"/>
  <c r="L37" i="29" s="1"/>
  <c r="K183" i="28"/>
  <c r="L183" i="28" s="1"/>
  <c r="K366" i="32"/>
  <c r="L366" i="32" s="1"/>
  <c r="K155" i="30"/>
  <c r="L155" i="30" s="1"/>
  <c r="K26" i="28"/>
  <c r="L26" i="28" s="1"/>
  <c r="K286" i="37"/>
  <c r="L286" i="37" s="1"/>
  <c r="K216" i="38"/>
  <c r="L216" i="38" s="1"/>
  <c r="K60" i="37"/>
  <c r="L60" i="37" s="1"/>
  <c r="K148" i="36"/>
  <c r="L148" i="36" s="1"/>
  <c r="K250" i="38"/>
  <c r="L250" i="38" s="1"/>
  <c r="K204" i="36"/>
  <c r="L204" i="36" s="1"/>
  <c r="K143" i="38"/>
  <c r="L143" i="38" s="1"/>
  <c r="K82" i="33"/>
  <c r="L82" i="33" s="1"/>
  <c r="K253" i="32"/>
  <c r="L253" i="32" s="1"/>
  <c r="K206" i="34"/>
  <c r="L206" i="34" s="1"/>
  <c r="K175" i="33"/>
  <c r="L175" i="33" s="1"/>
  <c r="K50" i="32"/>
  <c r="L50" i="32" s="1"/>
  <c r="K222" i="36"/>
  <c r="L222" i="36" s="1"/>
  <c r="K52" i="32"/>
  <c r="L52" i="32" s="1"/>
  <c r="K104" i="34"/>
  <c r="L104" i="34" s="1"/>
  <c r="K341" i="36"/>
  <c r="L341" i="36" s="1"/>
  <c r="K277" i="33"/>
  <c r="L277" i="33" s="1"/>
  <c r="K147" i="35"/>
  <c r="L147" i="35" s="1"/>
  <c r="K59" i="32"/>
  <c r="L59" i="32" s="1"/>
  <c r="K149" i="35"/>
  <c r="L149" i="35" s="1"/>
  <c r="K32" i="32"/>
  <c r="L32" i="32" s="1"/>
  <c r="K155" i="38"/>
  <c r="L155" i="38" s="1"/>
  <c r="K79" i="36"/>
  <c r="L79" i="36" s="1"/>
  <c r="K205" i="35"/>
  <c r="L205" i="35" s="1"/>
  <c r="K209" i="33"/>
  <c r="L209" i="33" s="1"/>
  <c r="K92" i="34"/>
  <c r="L92" i="34" s="1"/>
  <c r="K83" i="32"/>
  <c r="L83" i="32" s="1"/>
  <c r="K105" i="31"/>
  <c r="L105" i="31" s="1"/>
  <c r="K318" i="30"/>
  <c r="L318" i="30" s="1"/>
  <c r="K173" i="28"/>
  <c r="L173" i="28" s="1"/>
  <c r="K144" i="31"/>
  <c r="L144" i="31" s="1"/>
  <c r="K54" i="29"/>
  <c r="L54" i="29" s="1"/>
  <c r="K29" i="27"/>
  <c r="L29" i="27" s="1"/>
  <c r="K13" i="31"/>
  <c r="L13" i="31" s="1"/>
  <c r="K210" i="30"/>
  <c r="L210" i="30" s="1"/>
  <c r="K99" i="28"/>
  <c r="L99" i="28" s="1"/>
  <c r="K223" i="26"/>
  <c r="L223" i="26" s="1"/>
  <c r="K96" i="30"/>
  <c r="L96" i="30" s="1"/>
  <c r="K175" i="29"/>
  <c r="L175" i="29" s="1"/>
  <c r="K135" i="27"/>
  <c r="L135" i="27" s="1"/>
  <c r="K70" i="31"/>
  <c r="L70" i="31" s="1"/>
  <c r="K234" i="30"/>
  <c r="L234" i="30" s="1"/>
  <c r="K101" i="28"/>
  <c r="L101" i="28" s="1"/>
  <c r="K178" i="26"/>
  <c r="L178" i="26" s="1"/>
  <c r="K193" i="31"/>
  <c r="L193" i="31" s="1"/>
  <c r="K85" i="29"/>
  <c r="L85" i="29" s="1"/>
  <c r="K35" i="27"/>
  <c r="L35" i="27" s="1"/>
  <c r="K337" i="32"/>
  <c r="L337" i="32" s="1"/>
  <c r="K124" i="30"/>
  <c r="L124" i="30" s="1"/>
  <c r="K208" i="29"/>
  <c r="L208" i="29" s="1"/>
  <c r="K187" i="27"/>
  <c r="L187" i="27" s="1"/>
  <c r="K185" i="36"/>
  <c r="L185" i="36" s="1"/>
  <c r="K266" i="37"/>
  <c r="L266" i="37" s="1"/>
  <c r="K141" i="38"/>
  <c r="L141" i="38" s="1"/>
  <c r="K15" i="35"/>
  <c r="L15" i="35" s="1"/>
  <c r="K44" i="37"/>
  <c r="L44" i="37" s="1"/>
  <c r="K319" i="37"/>
  <c r="L319" i="37" s="1"/>
  <c r="K224" i="38"/>
  <c r="L224" i="38" s="1"/>
  <c r="K15" i="32"/>
  <c r="L15" i="32" s="1"/>
  <c r="K185" i="35"/>
  <c r="L185" i="35" s="1"/>
  <c r="K114" i="33"/>
  <c r="L114" i="33" s="1"/>
  <c r="K269" i="33"/>
  <c r="L269" i="33" s="1"/>
  <c r="K71" i="32"/>
  <c r="L71" i="32" s="1"/>
  <c r="K247" i="36"/>
  <c r="L247" i="36" s="1"/>
  <c r="K73" i="32"/>
  <c r="L73" i="32" s="1"/>
  <c r="K144" i="34"/>
  <c r="L144" i="34" s="1"/>
  <c r="K365" i="36"/>
  <c r="L365" i="36" s="1"/>
  <c r="K29" i="32"/>
  <c r="L29" i="32" s="1"/>
  <c r="K201" i="35"/>
  <c r="L201" i="35" s="1"/>
  <c r="K78" i="32"/>
  <c r="L78" i="32" s="1"/>
  <c r="K203" i="35"/>
  <c r="L203" i="35" s="1"/>
  <c r="K60" i="32"/>
  <c r="L60" i="32" s="1"/>
  <c r="K209" i="38"/>
  <c r="L209" i="38" s="1"/>
  <c r="K103" i="36"/>
  <c r="L103" i="36" s="1"/>
  <c r="K238" i="35"/>
  <c r="L238" i="35" s="1"/>
  <c r="K230" i="33"/>
  <c r="L230" i="33" s="1"/>
  <c r="K112" i="34"/>
  <c r="L112" i="34" s="1"/>
  <c r="K104" i="32"/>
  <c r="L104" i="32" s="1"/>
  <c r="K123" i="31"/>
  <c r="L123" i="31" s="1"/>
  <c r="K19" i="29"/>
  <c r="L19" i="29" s="1"/>
  <c r="K25" i="27"/>
  <c r="L25" i="27" s="1"/>
  <c r="K169" i="31"/>
  <c r="L169" i="31" s="1"/>
  <c r="K78" i="29"/>
  <c r="L78" i="29" s="1"/>
  <c r="K57" i="27"/>
  <c r="L57" i="27" s="1"/>
  <c r="K43" i="31"/>
  <c r="L43" i="31" s="1"/>
  <c r="K232" i="30"/>
  <c r="L232" i="30" s="1"/>
  <c r="K119" i="28"/>
  <c r="L119" i="28" s="1"/>
  <c r="K304" i="32"/>
  <c r="L304" i="32" s="1"/>
  <c r="K120" i="30"/>
  <c r="L120" i="30" s="1"/>
  <c r="K203" i="29"/>
  <c r="L203" i="29" s="1"/>
  <c r="K156" i="27"/>
  <c r="L156" i="27" s="1"/>
  <c r="K91" i="31"/>
  <c r="L91" i="31" s="1"/>
  <c r="K270" i="30"/>
  <c r="L270" i="30" s="1"/>
  <c r="K121" i="28"/>
  <c r="L121" i="28" s="1"/>
  <c r="K375" i="36"/>
  <c r="L375" i="36" s="1"/>
  <c r="K116" i="36"/>
  <c r="L116" i="36" s="1"/>
  <c r="K331" i="37"/>
  <c r="L331" i="37" s="1"/>
  <c r="K195" i="35"/>
  <c r="L195" i="35" s="1"/>
  <c r="K73" i="37"/>
  <c r="L73" i="37" s="1"/>
  <c r="K53" i="35"/>
  <c r="L53" i="35" s="1"/>
  <c r="K16" i="37"/>
  <c r="L16" i="37" s="1"/>
  <c r="K42" i="32"/>
  <c r="L42" i="32" s="1"/>
  <c r="K216" i="35"/>
  <c r="L216" i="35" s="1"/>
  <c r="K47" i="32"/>
  <c r="L47" i="32" s="1"/>
  <c r="K186" i="32"/>
  <c r="L186" i="32" s="1"/>
  <c r="K92" i="32"/>
  <c r="L92" i="32" s="1"/>
  <c r="K272" i="36"/>
  <c r="L272" i="36" s="1"/>
  <c r="K168" i="32"/>
  <c r="L168" i="32" s="1"/>
  <c r="K188" i="34"/>
  <c r="L188" i="34" s="1"/>
  <c r="K19" i="35"/>
  <c r="L19" i="35" s="1"/>
  <c r="K55" i="32"/>
  <c r="L55" i="32" s="1"/>
  <c r="K234" i="35"/>
  <c r="L234" i="35" s="1"/>
  <c r="K98" i="32"/>
  <c r="L98" i="32" s="1"/>
  <c r="K236" i="35"/>
  <c r="L236" i="35" s="1"/>
  <c r="K80" i="32"/>
  <c r="L80" i="32" s="1"/>
  <c r="K258" i="38"/>
  <c r="L258" i="38" s="1"/>
  <c r="K156" i="36"/>
  <c r="L156" i="36" s="1"/>
  <c r="K30" i="34"/>
  <c r="L30" i="34" s="1"/>
  <c r="K256" i="33"/>
  <c r="L256" i="33" s="1"/>
  <c r="K130" i="34"/>
  <c r="L130" i="34" s="1"/>
  <c r="K12" i="34"/>
  <c r="L12" i="34" s="1"/>
  <c r="K356" i="36"/>
  <c r="L356" i="36" s="1"/>
  <c r="K50" i="33"/>
  <c r="L50" i="33" s="1"/>
  <c r="K83" i="36"/>
  <c r="L83" i="36" s="1"/>
  <c r="K105" i="37"/>
  <c r="L105" i="37" s="1"/>
  <c r="K25" i="33"/>
  <c r="L25" i="33" s="1"/>
  <c r="K73" i="38"/>
  <c r="L73" i="38" s="1"/>
  <c r="K66" i="32"/>
  <c r="L66" i="32" s="1"/>
  <c r="K17" i="34"/>
  <c r="L17" i="34" s="1"/>
  <c r="K69" i="32"/>
  <c r="L69" i="32" s="1"/>
  <c r="K211" i="32"/>
  <c r="L211" i="32" s="1"/>
  <c r="K188" i="32"/>
  <c r="L188" i="32" s="1"/>
  <c r="K302" i="36"/>
  <c r="L302" i="36" s="1"/>
  <c r="K215" i="32"/>
  <c r="L215" i="32" s="1"/>
  <c r="K42" i="33"/>
  <c r="L42" i="33" s="1"/>
  <c r="K68" i="35"/>
  <c r="L68" i="35" s="1"/>
  <c r="K76" i="32"/>
  <c r="L76" i="32" s="1"/>
  <c r="K45" i="34"/>
  <c r="L45" i="34" s="1"/>
  <c r="K123" i="32"/>
  <c r="L123" i="32" s="1"/>
  <c r="K46" i="34"/>
  <c r="L46" i="34" s="1"/>
  <c r="K99" i="32"/>
  <c r="L99" i="32" s="1"/>
  <c r="K355" i="37"/>
  <c r="L355" i="37" s="1"/>
  <c r="K181" i="36"/>
  <c r="L181" i="36" s="1"/>
  <c r="K48" i="34"/>
  <c r="L48" i="34" s="1"/>
  <c r="K280" i="33"/>
  <c r="L280" i="33" s="1"/>
  <c r="K150" i="34"/>
  <c r="L150" i="34" s="1"/>
  <c r="K156" i="32"/>
  <c r="L156" i="32" s="1"/>
  <c r="K186" i="31"/>
  <c r="L186" i="31" s="1"/>
  <c r="K101" i="29"/>
  <c r="L101" i="29" s="1"/>
  <c r="K78" i="27"/>
  <c r="L78" i="27" s="1"/>
  <c r="K16" i="30"/>
  <c r="L16" i="30" s="1"/>
  <c r="K126" i="29"/>
  <c r="L126" i="29" s="1"/>
  <c r="K107" i="27"/>
  <c r="L107" i="27" s="1"/>
  <c r="K88" i="31"/>
  <c r="L88" i="31" s="1"/>
  <c r="K297" i="30"/>
  <c r="L297" i="30" s="1"/>
  <c r="K160" i="28"/>
  <c r="L160" i="28" s="1"/>
  <c r="K356" i="32"/>
  <c r="L356" i="32" s="1"/>
  <c r="K166" i="30"/>
  <c r="L166" i="30" s="1"/>
  <c r="K38" i="28"/>
  <c r="L38" i="28" s="1"/>
  <c r="K204" i="27"/>
  <c r="L204" i="27" s="1"/>
  <c r="K129" i="31"/>
  <c r="L129" i="31" s="1"/>
  <c r="K330" i="30"/>
  <c r="L330" i="30" s="1"/>
  <c r="K162" i="28"/>
  <c r="L162" i="28" s="1"/>
  <c r="K281" i="32"/>
  <c r="L281" i="32" s="1"/>
  <c r="K70" i="30"/>
  <c r="L70" i="30" s="1"/>
  <c r="K156" i="29"/>
  <c r="L156" i="29" s="1"/>
  <c r="K112" i="27"/>
  <c r="L112" i="27" s="1"/>
  <c r="K21" i="31"/>
  <c r="L21" i="31" s="1"/>
  <c r="K193" i="30"/>
  <c r="L193" i="30" s="1"/>
  <c r="K64" i="28"/>
  <c r="L64" i="28" s="1"/>
  <c r="K157" i="26"/>
  <c r="L157" i="26" s="1"/>
  <c r="K199" i="33"/>
  <c r="L199" i="33" s="1"/>
  <c r="K313" i="32"/>
  <c r="L313" i="32" s="1"/>
  <c r="K102" i="30"/>
  <c r="L102" i="30" s="1"/>
  <c r="K180" i="29"/>
  <c r="L180" i="29" s="1"/>
  <c r="K140" i="27"/>
  <c r="L140" i="27" s="1"/>
  <c r="K51" i="30"/>
  <c r="L51" i="30" s="1"/>
  <c r="K137" i="29"/>
  <c r="L137" i="29" s="1"/>
  <c r="K92" i="27"/>
  <c r="L92" i="27" s="1"/>
  <c r="K76" i="31"/>
  <c r="L76" i="31" s="1"/>
  <c r="K239" i="30"/>
  <c r="L239" i="30" s="1"/>
  <c r="K107" i="28"/>
  <c r="L107" i="28" s="1"/>
  <c r="K184" i="26"/>
  <c r="L184" i="26" s="1"/>
  <c r="K83" i="30"/>
  <c r="L83" i="30" s="1"/>
  <c r="K163" i="29"/>
  <c r="L163" i="29" s="1"/>
  <c r="K120" i="27"/>
  <c r="L120" i="27" s="1"/>
  <c r="K77" i="35"/>
  <c r="L77" i="35" s="1"/>
  <c r="K27" i="35"/>
  <c r="L27" i="35" s="1"/>
  <c r="K25" i="37"/>
  <c r="L25" i="37" s="1"/>
  <c r="K346" i="37"/>
  <c r="L346" i="37" s="1"/>
  <c r="K254" i="37"/>
  <c r="L254" i="37" s="1"/>
  <c r="K202" i="38"/>
  <c r="L202" i="38" s="1"/>
  <c r="K51" i="38"/>
  <c r="L51" i="38" s="1"/>
  <c r="K205" i="32"/>
  <c r="L205" i="32" s="1"/>
  <c r="K136" i="34"/>
  <c r="L136" i="34" s="1"/>
  <c r="K90" i="32"/>
  <c r="L90" i="32" s="1"/>
  <c r="K233" i="32"/>
  <c r="L233" i="32" s="1"/>
  <c r="K44" i="38"/>
  <c r="L44" i="38" s="1"/>
  <c r="K336" i="36"/>
  <c r="L336" i="36" s="1"/>
  <c r="K364" i="32"/>
  <c r="L364" i="32" s="1"/>
  <c r="K126" i="33"/>
  <c r="L126" i="33" s="1"/>
  <c r="K124" i="35"/>
  <c r="L124" i="35" s="1"/>
  <c r="K97" i="32"/>
  <c r="L97" i="32" s="1"/>
  <c r="K107" i="34"/>
  <c r="L107" i="34" s="1"/>
  <c r="K173" i="32"/>
  <c r="L173" i="32" s="1"/>
  <c r="K67" i="34"/>
  <c r="L67" i="34" s="1"/>
  <c r="K125" i="32"/>
  <c r="L125" i="32" s="1"/>
  <c r="K21" i="37"/>
  <c r="L21" i="37" s="1"/>
  <c r="K208" i="36"/>
  <c r="L208" i="36" s="1"/>
  <c r="K68" i="34"/>
  <c r="L68" i="34" s="1"/>
  <c r="K34" i="32"/>
  <c r="L34" i="32" s="1"/>
  <c r="K168" i="34"/>
  <c r="L168" i="34" s="1"/>
  <c r="K202" i="32"/>
  <c r="L202" i="32" s="1"/>
  <c r="K205" i="31"/>
  <c r="L205" i="31" s="1"/>
  <c r="K124" i="29"/>
  <c r="L124" i="29" s="1"/>
  <c r="K104" i="27"/>
  <c r="L104" i="27" s="1"/>
  <c r="K40" i="30"/>
  <c r="L40" i="30" s="1"/>
  <c r="K149" i="29"/>
  <c r="L149" i="29" s="1"/>
  <c r="K132" i="27"/>
  <c r="L132" i="27" s="1"/>
  <c r="K108" i="31"/>
  <c r="L108" i="31" s="1"/>
  <c r="K326" i="30"/>
  <c r="L326" i="30" s="1"/>
  <c r="K177" i="28"/>
  <c r="L177" i="28" s="1"/>
  <c r="K382" i="32"/>
  <c r="L382" i="32" s="1"/>
  <c r="K188" i="30"/>
  <c r="L188" i="30" s="1"/>
  <c r="K59" i="28"/>
  <c r="L59" i="28" s="1"/>
  <c r="K116" i="26"/>
  <c r="L116" i="26" s="1"/>
  <c r="K148" i="31"/>
  <c r="L148" i="31" s="1"/>
  <c r="K29" i="29"/>
  <c r="L29" i="29" s="1"/>
  <c r="K179" i="28"/>
  <c r="L179" i="28" s="1"/>
  <c r="K307" i="32"/>
  <c r="L307" i="32" s="1"/>
  <c r="K99" i="30"/>
  <c r="L99" i="30" s="1"/>
  <c r="K178" i="29"/>
  <c r="L178" i="29" s="1"/>
  <c r="K138" i="27"/>
  <c r="L138" i="27" s="1"/>
  <c r="K48" i="31"/>
  <c r="L48" i="31" s="1"/>
  <c r="K215" i="30"/>
  <c r="L215" i="30" s="1"/>
  <c r="K84" i="28"/>
  <c r="L84" i="28" s="1"/>
  <c r="K181" i="26"/>
  <c r="L181" i="26" s="1"/>
  <c r="K223" i="33"/>
  <c r="L223" i="33" s="1"/>
  <c r="K338" i="32"/>
  <c r="L338" i="32" s="1"/>
  <c r="K125" i="30"/>
  <c r="L125" i="30" s="1"/>
  <c r="K210" i="29"/>
  <c r="L210" i="29" s="1"/>
  <c r="K163" i="27"/>
  <c r="L163" i="27" s="1"/>
  <c r="K73" i="30"/>
  <c r="L73" i="30" s="1"/>
  <c r="K160" i="29"/>
  <c r="L160" i="29" s="1"/>
  <c r="K118" i="27"/>
  <c r="L118" i="27" s="1"/>
  <c r="K97" i="31"/>
  <c r="L97" i="31" s="1"/>
  <c r="K279" i="30"/>
  <c r="L279" i="30" s="1"/>
  <c r="K127" i="28"/>
  <c r="L127" i="28" s="1"/>
  <c r="K212" i="26"/>
  <c r="L212" i="26" s="1"/>
  <c r="K105" i="30"/>
  <c r="L105" i="30" s="1"/>
  <c r="K184" i="29"/>
  <c r="L184" i="29" s="1"/>
  <c r="K145" i="27"/>
  <c r="L145" i="27" s="1"/>
  <c r="K119" i="31"/>
  <c r="L119" i="31" s="1"/>
  <c r="K313" i="30"/>
  <c r="L313" i="30" s="1"/>
  <c r="K169" i="28"/>
  <c r="L169" i="28" s="1"/>
  <c r="K320" i="32"/>
  <c r="L320" i="32" s="1"/>
  <c r="K109" i="30"/>
  <c r="L109" i="30" s="1"/>
  <c r="K190" i="29"/>
  <c r="L190" i="29" s="1"/>
  <c r="K109" i="38"/>
  <c r="L109" i="38" s="1"/>
  <c r="K136" i="38"/>
  <c r="L136" i="38" s="1"/>
  <c r="K84" i="32"/>
  <c r="L84" i="32" s="1"/>
  <c r="K302" i="38"/>
  <c r="L302" i="38" s="1"/>
  <c r="K127" i="36"/>
  <c r="L127" i="36" s="1"/>
  <c r="K179" i="38"/>
  <c r="L179" i="38" s="1"/>
  <c r="K158" i="37"/>
  <c r="L158" i="37" s="1"/>
  <c r="K398" i="32"/>
  <c r="L398" i="32" s="1"/>
  <c r="K146" i="33"/>
  <c r="L146" i="33" s="1"/>
  <c r="K136" i="32"/>
  <c r="L136" i="32" s="1"/>
  <c r="K258" i="32"/>
  <c r="L258" i="32" s="1"/>
  <c r="K67" i="38"/>
  <c r="L67" i="38" s="1"/>
  <c r="K63" i="35"/>
  <c r="L63" i="35" s="1"/>
  <c r="K387" i="32"/>
  <c r="L387" i="32" s="1"/>
  <c r="K203" i="33"/>
  <c r="L203" i="33" s="1"/>
  <c r="K170" i="35"/>
  <c r="L170" i="35" s="1"/>
  <c r="K147" i="32"/>
  <c r="L147" i="32" s="1"/>
  <c r="K126" i="34"/>
  <c r="L126" i="34" s="1"/>
  <c r="K220" i="32"/>
  <c r="L220" i="32" s="1"/>
  <c r="K109" i="34"/>
  <c r="L109" i="34" s="1"/>
  <c r="K174" i="32"/>
  <c r="L174" i="32" s="1"/>
  <c r="K77" i="37"/>
  <c r="L77" i="37" s="1"/>
  <c r="K232" i="36"/>
  <c r="L232" i="36" s="1"/>
  <c r="K88" i="34"/>
  <c r="L88" i="34" s="1"/>
  <c r="K61" i="32"/>
  <c r="L61" i="32" s="1"/>
  <c r="K197" i="34"/>
  <c r="L197" i="34" s="1"/>
  <c r="K226" i="32"/>
  <c r="L226" i="32" s="1"/>
  <c r="K37" i="30"/>
  <c r="L37" i="30" s="1"/>
  <c r="K147" i="29"/>
  <c r="L147" i="29" s="1"/>
  <c r="K127" i="27"/>
  <c r="L127" i="27" s="1"/>
  <c r="K64" i="30"/>
  <c r="L64" i="30" s="1"/>
  <c r="K173" i="29"/>
  <c r="L173" i="29" s="1"/>
  <c r="K291" i="36"/>
  <c r="L291" i="36" s="1"/>
  <c r="K33" i="37"/>
  <c r="L33" i="37" s="1"/>
  <c r="K168" i="31"/>
  <c r="L168" i="31" s="1"/>
  <c r="K14" i="37"/>
  <c r="L14" i="37" s="1"/>
  <c r="K152" i="36"/>
  <c r="L152" i="36" s="1"/>
  <c r="K253" i="38"/>
  <c r="L253" i="38" s="1"/>
  <c r="K207" i="37"/>
  <c r="L207" i="37" s="1"/>
  <c r="K41" i="31"/>
  <c r="L41" i="31" s="1"/>
  <c r="K172" i="33"/>
  <c r="L172" i="33" s="1"/>
  <c r="K232" i="32"/>
  <c r="L232" i="32" s="1"/>
  <c r="K334" i="36"/>
  <c r="L334" i="36" s="1"/>
  <c r="K94" i="38"/>
  <c r="L94" i="38" s="1"/>
  <c r="K41" i="34"/>
  <c r="L41" i="34" s="1"/>
  <c r="K24" i="31"/>
  <c r="L24" i="31" s="1"/>
  <c r="K225" i="33"/>
  <c r="L225" i="33" s="1"/>
  <c r="K25" i="34"/>
  <c r="L25" i="34" s="1"/>
  <c r="K195" i="32"/>
  <c r="L195" i="32" s="1"/>
  <c r="K146" i="34"/>
  <c r="L146" i="34" s="1"/>
  <c r="K267" i="32"/>
  <c r="L267" i="32" s="1"/>
  <c r="K127" i="34"/>
  <c r="L127" i="34" s="1"/>
  <c r="K221" i="32"/>
  <c r="L221" i="32" s="1"/>
  <c r="K110" i="37"/>
  <c r="L110" i="37" s="1"/>
  <c r="K254" i="36"/>
  <c r="L254" i="36" s="1"/>
  <c r="K110" i="34"/>
  <c r="L110" i="34" s="1"/>
  <c r="K81" i="32"/>
  <c r="L81" i="32" s="1"/>
  <c r="K51" i="33"/>
  <c r="L51" i="33" s="1"/>
  <c r="K246" i="32"/>
  <c r="L246" i="32" s="1"/>
  <c r="K61" i="30"/>
  <c r="L61" i="30" s="1"/>
  <c r="K170" i="29"/>
  <c r="L170" i="29" s="1"/>
  <c r="K151" i="27"/>
  <c r="L151" i="27" s="1"/>
  <c r="K93" i="30"/>
  <c r="L93" i="30" s="1"/>
  <c r="K200" i="29"/>
  <c r="L200" i="29" s="1"/>
  <c r="K178" i="27"/>
  <c r="L178" i="27" s="1"/>
  <c r="K146" i="31"/>
  <c r="L146" i="31" s="1"/>
  <c r="K55" i="29"/>
  <c r="L55" i="29" s="1"/>
  <c r="K31" i="27"/>
  <c r="L31" i="27" s="1"/>
  <c r="K44" i="31"/>
  <c r="L44" i="31" s="1"/>
  <c r="K233" i="30"/>
  <c r="L233" i="30" s="1"/>
  <c r="K100" i="28"/>
  <c r="L100" i="28" s="1"/>
  <c r="K177" i="26"/>
  <c r="L177" i="26" s="1"/>
  <c r="K191" i="31"/>
  <c r="L191" i="31" s="1"/>
  <c r="K84" i="29"/>
  <c r="L84" i="29" s="1"/>
  <c r="K34" i="27"/>
  <c r="L34" i="27" s="1"/>
  <c r="K359" i="32"/>
  <c r="L359" i="32" s="1"/>
  <c r="K150" i="30"/>
  <c r="L150" i="30" s="1"/>
  <c r="K20" i="28"/>
  <c r="L20" i="28" s="1"/>
  <c r="K185" i="27"/>
  <c r="L185" i="27" s="1"/>
  <c r="K93" i="31"/>
  <c r="L93" i="31" s="1"/>
  <c r="K273" i="30"/>
  <c r="L273" i="30" s="1"/>
  <c r="K123" i="28"/>
  <c r="L123" i="28" s="1"/>
  <c r="K81" i="34"/>
  <c r="L81" i="34" s="1"/>
  <c r="K273" i="33"/>
  <c r="L273" i="33" s="1"/>
  <c r="K157" i="35"/>
  <c r="L157" i="35" s="1"/>
  <c r="K36" i="36"/>
  <c r="L36" i="36" s="1"/>
  <c r="K321" i="37"/>
  <c r="L321" i="37" s="1"/>
  <c r="K42" i="37"/>
  <c r="L42" i="37" s="1"/>
  <c r="K174" i="36"/>
  <c r="L174" i="36" s="1"/>
  <c r="K25" i="38"/>
  <c r="L25" i="38" s="1"/>
  <c r="K65" i="31"/>
  <c r="L65" i="31" s="1"/>
  <c r="K194" i="33"/>
  <c r="L194" i="33" s="1"/>
  <c r="K116" i="35"/>
  <c r="L116" i="35" s="1"/>
  <c r="K118" i="35"/>
  <c r="L118" i="35" s="1"/>
  <c r="K119" i="38"/>
  <c r="L119" i="38" s="1"/>
  <c r="K61" i="34"/>
  <c r="L61" i="34" s="1"/>
  <c r="K50" i="31"/>
  <c r="L50" i="31" s="1"/>
  <c r="K248" i="33"/>
  <c r="L248" i="33" s="1"/>
  <c r="K85" i="34"/>
  <c r="L85" i="34" s="1"/>
  <c r="K239" i="32"/>
  <c r="L239" i="32" s="1"/>
  <c r="K163" i="34"/>
  <c r="L163" i="34" s="1"/>
  <c r="K292" i="32"/>
  <c r="L292" i="32" s="1"/>
  <c r="K147" i="34"/>
  <c r="L147" i="34" s="1"/>
  <c r="K268" i="32"/>
  <c r="L268" i="32" s="1"/>
  <c r="K134" i="37"/>
  <c r="L134" i="37" s="1"/>
  <c r="K284" i="36"/>
  <c r="L284" i="36" s="1"/>
  <c r="K128" i="34"/>
  <c r="L128" i="34" s="1"/>
  <c r="K101" i="32"/>
  <c r="L101" i="32" s="1"/>
  <c r="K80" i="33"/>
  <c r="L80" i="33" s="1"/>
  <c r="K272" i="32"/>
  <c r="L272" i="32" s="1"/>
  <c r="K91" i="30"/>
  <c r="L91" i="30" s="1"/>
  <c r="K196" i="29"/>
  <c r="L196" i="29" s="1"/>
  <c r="K175" i="27"/>
  <c r="L175" i="27" s="1"/>
  <c r="K117" i="30"/>
  <c r="L117" i="30" s="1"/>
  <c r="K14" i="28"/>
  <c r="L14" i="28" s="1"/>
  <c r="K202" i="27"/>
  <c r="L202" i="27" s="1"/>
  <c r="K170" i="31"/>
  <c r="L170" i="31" s="1"/>
  <c r="K80" i="29"/>
  <c r="L80" i="29" s="1"/>
  <c r="K58" i="27"/>
  <c r="L58" i="27" s="1"/>
  <c r="K68" i="31"/>
  <c r="L68" i="31" s="1"/>
  <c r="K268" i="30"/>
  <c r="L268" i="30" s="1"/>
  <c r="K120" i="28"/>
  <c r="L120" i="28" s="1"/>
  <c r="K201" i="26"/>
  <c r="L201" i="26" s="1"/>
  <c r="K20" i="30"/>
  <c r="L20" i="30" s="1"/>
  <c r="K107" i="29"/>
  <c r="L107" i="29" s="1"/>
  <c r="K61" i="27"/>
  <c r="L61" i="27" s="1"/>
  <c r="K384" i="32"/>
  <c r="L384" i="32" s="1"/>
  <c r="K169" i="30"/>
  <c r="L169" i="30" s="1"/>
  <c r="K40" i="28"/>
  <c r="L40" i="28" s="1"/>
  <c r="K208" i="27"/>
  <c r="L208" i="27" s="1"/>
  <c r="K113" i="31"/>
  <c r="L113" i="31" s="1"/>
  <c r="K304" i="30"/>
  <c r="L304" i="30" s="1"/>
  <c r="K143" i="28"/>
  <c r="L143" i="28" s="1"/>
  <c r="K102" i="34"/>
  <c r="L102" i="34" s="1"/>
  <c r="K25" i="32"/>
  <c r="L25" i="32" s="1"/>
  <c r="K23" i="31"/>
  <c r="L23" i="31" s="1"/>
  <c r="K195" i="30"/>
  <c r="L195" i="30" s="1"/>
  <c r="K65" i="28"/>
  <c r="L65" i="28" s="1"/>
  <c r="K124" i="26"/>
  <c r="L124" i="26" s="1"/>
  <c r="K153" i="30"/>
  <c r="L153" i="30" s="1"/>
  <c r="K25" i="28"/>
  <c r="L25" i="28" s="1"/>
  <c r="K191" i="27"/>
  <c r="L191" i="27" s="1"/>
  <c r="K155" i="31"/>
  <c r="L155" i="31" s="1"/>
  <c r="K39" i="29"/>
  <c r="L39" i="29" s="1"/>
  <c r="K184" i="28"/>
  <c r="L184" i="28" s="1"/>
  <c r="K390" i="32"/>
  <c r="L390" i="32" s="1"/>
  <c r="K176" i="30"/>
  <c r="L176" i="30" s="1"/>
  <c r="K47" i="28"/>
  <c r="L47" i="28" s="1"/>
  <c r="K216" i="27"/>
  <c r="L216" i="27" s="1"/>
  <c r="K181" i="31"/>
  <c r="L181" i="31" s="1"/>
  <c r="K94" i="29"/>
  <c r="L94" i="29" s="1"/>
  <c r="K45" i="27"/>
  <c r="L45" i="27" s="1"/>
  <c r="K392" i="32"/>
  <c r="L392" i="32" s="1"/>
  <c r="K178" i="30"/>
  <c r="L178" i="30" s="1"/>
  <c r="K50" i="28"/>
  <c r="L50" i="28" s="1"/>
  <c r="K218" i="27"/>
  <c r="L218" i="27" s="1"/>
  <c r="K203" i="31"/>
  <c r="L203" i="31" s="1"/>
  <c r="K98" i="29"/>
  <c r="L98" i="29" s="1"/>
  <c r="K48" i="27"/>
  <c r="L48" i="27" s="1"/>
  <c r="K94" i="34"/>
  <c r="L94" i="34" s="1"/>
  <c r="K266" i="32"/>
  <c r="L266" i="32" s="1"/>
  <c r="K52" i="27"/>
  <c r="L52" i="27" s="1"/>
  <c r="K196" i="28"/>
  <c r="L196" i="28" s="1"/>
  <c r="K152" i="26"/>
  <c r="L152" i="26" s="1"/>
  <c r="K226" i="26"/>
  <c r="L226" i="26" s="1"/>
  <c r="K63" i="27"/>
  <c r="L63" i="27" s="1"/>
  <c r="K109" i="29"/>
  <c r="L109" i="29" s="1"/>
  <c r="K177" i="33"/>
  <c r="L177" i="33" s="1"/>
  <c r="K152" i="30"/>
  <c r="L152" i="30" s="1"/>
  <c r="K189" i="27"/>
  <c r="L189" i="27" s="1"/>
  <c r="K181" i="29"/>
  <c r="L181" i="29" s="1"/>
  <c r="K116" i="31"/>
  <c r="L116" i="31" s="1"/>
  <c r="K147" i="28"/>
  <c r="L147" i="28" s="1"/>
  <c r="K29" i="30"/>
  <c r="L29" i="30" s="1"/>
  <c r="K18" i="27"/>
  <c r="L18" i="27" s="1"/>
  <c r="K200" i="31"/>
  <c r="L200" i="31" s="1"/>
  <c r="K129" i="28"/>
  <c r="L129" i="28" s="1"/>
  <c r="K139" i="31"/>
  <c r="L139" i="31" s="1"/>
  <c r="K341" i="29"/>
  <c r="L341" i="29" s="1"/>
  <c r="K372" i="32"/>
  <c r="L372" i="32" s="1"/>
  <c r="K226" i="30"/>
  <c r="L226" i="30" s="1"/>
  <c r="K153" i="28"/>
  <c r="L153" i="28" s="1"/>
  <c r="K87" i="28"/>
  <c r="L87" i="28" s="1"/>
  <c r="K218" i="36"/>
  <c r="L218" i="36" s="1"/>
  <c r="K191" i="34"/>
  <c r="L191" i="34" s="1"/>
  <c r="K199" i="27"/>
  <c r="L199" i="27" s="1"/>
  <c r="K83" i="27"/>
  <c r="L83" i="27" s="1"/>
  <c r="K225" i="26"/>
  <c r="L225" i="26" s="1"/>
  <c r="K336" i="32"/>
  <c r="L336" i="32" s="1"/>
  <c r="K88" i="27"/>
  <c r="L88" i="27" s="1"/>
  <c r="K134" i="29"/>
  <c r="L134" i="29" s="1"/>
  <c r="K246" i="33"/>
  <c r="L246" i="33" s="1"/>
  <c r="K171" i="30"/>
  <c r="L171" i="30" s="1"/>
  <c r="K211" i="27"/>
  <c r="L211" i="27" s="1"/>
  <c r="K325" i="29"/>
  <c r="L325" i="29" s="1"/>
  <c r="K136" i="31"/>
  <c r="L136" i="31" s="1"/>
  <c r="K167" i="28"/>
  <c r="L167" i="28" s="1"/>
  <c r="K54" i="30"/>
  <c r="L54" i="30" s="1"/>
  <c r="K43" i="27"/>
  <c r="L43" i="27" s="1"/>
  <c r="K107" i="30"/>
  <c r="L107" i="30" s="1"/>
  <c r="K150" i="28"/>
  <c r="L150" i="28" s="1"/>
  <c r="K182" i="31"/>
  <c r="L182" i="31" s="1"/>
  <c r="K29" i="28"/>
  <c r="L29" i="28" s="1"/>
  <c r="K393" i="32"/>
  <c r="L393" i="32" s="1"/>
  <c r="K244" i="30"/>
  <c r="L244" i="30" s="1"/>
  <c r="K171" i="28"/>
  <c r="L171" i="28" s="1"/>
  <c r="K203" i="26"/>
  <c r="L203" i="26" s="1"/>
  <c r="K39" i="38"/>
  <c r="L39" i="38" s="1"/>
  <c r="K206" i="36"/>
  <c r="L206" i="36" s="1"/>
  <c r="K188" i="31"/>
  <c r="L188" i="31" s="1"/>
  <c r="K203" i="27"/>
  <c r="L203" i="27" s="1"/>
  <c r="K358" i="32"/>
  <c r="L358" i="32" s="1"/>
  <c r="K19" i="31"/>
  <c r="L19" i="31" s="1"/>
  <c r="K159" i="27"/>
  <c r="L159" i="27" s="1"/>
  <c r="K22" i="28"/>
  <c r="L22" i="28" s="1"/>
  <c r="K51" i="32"/>
  <c r="L51" i="32" s="1"/>
  <c r="K216" i="30"/>
  <c r="L216" i="30" s="1"/>
  <c r="K159" i="26"/>
  <c r="L159" i="26" s="1"/>
  <c r="K44" i="28"/>
  <c r="L44" i="28" s="1"/>
  <c r="K179" i="31"/>
  <c r="L179" i="31" s="1"/>
  <c r="K17" i="27"/>
  <c r="L17" i="27" s="1"/>
  <c r="K128" i="30"/>
  <c r="L128" i="30" s="1"/>
  <c r="K70" i="27"/>
  <c r="L70" i="27" s="1"/>
  <c r="K129" i="30"/>
  <c r="L129" i="30" s="1"/>
  <c r="K186" i="28"/>
  <c r="L186" i="28" s="1"/>
  <c r="K201" i="31"/>
  <c r="L201" i="31" s="1"/>
  <c r="K70" i="28"/>
  <c r="L70" i="28" s="1"/>
  <c r="K34" i="31"/>
  <c r="L34" i="31" s="1"/>
  <c r="K286" i="30"/>
  <c r="L286" i="30" s="1"/>
  <c r="K189" i="28"/>
  <c r="L189" i="28" s="1"/>
  <c r="K72" i="30"/>
  <c r="L72" i="30" s="1"/>
  <c r="K202" i="37"/>
  <c r="L202" i="37" s="1"/>
  <c r="K164" i="34"/>
  <c r="L164" i="34" s="1"/>
  <c r="K140" i="30"/>
  <c r="L140" i="30" s="1"/>
  <c r="K333" i="32"/>
  <c r="L333" i="32" s="1"/>
  <c r="K110" i="31"/>
  <c r="L110" i="31" s="1"/>
  <c r="K112" i="31"/>
  <c r="L112" i="31" s="1"/>
  <c r="K120" i="26"/>
  <c r="L120" i="26" s="1"/>
  <c r="K42" i="28"/>
  <c r="L42" i="28" s="1"/>
  <c r="K140" i="32"/>
  <c r="L140" i="32" s="1"/>
  <c r="K336" i="30"/>
  <c r="L336" i="30" s="1"/>
  <c r="K95" i="31"/>
  <c r="L95" i="31" s="1"/>
  <c r="K126" i="28"/>
  <c r="L126" i="28" s="1"/>
  <c r="K81" i="30"/>
  <c r="L81" i="30" s="1"/>
  <c r="K119" i="27"/>
  <c r="L119" i="27" s="1"/>
  <c r="K156" i="30"/>
  <c r="L156" i="30" s="1"/>
  <c r="K96" i="27"/>
  <c r="L96" i="27" s="1"/>
  <c r="K177" i="30"/>
  <c r="L177" i="30" s="1"/>
  <c r="K19" i="27"/>
  <c r="L19" i="27" s="1"/>
  <c r="K33" i="30"/>
  <c r="L33" i="30" s="1"/>
  <c r="K152" i="28"/>
  <c r="L152" i="28" s="1"/>
  <c r="K57" i="31"/>
  <c r="L57" i="31" s="1"/>
  <c r="K316" i="30"/>
  <c r="L316" i="30" s="1"/>
  <c r="K22" i="27"/>
  <c r="L22" i="27" s="1"/>
  <c r="K198" i="31"/>
  <c r="L198" i="31" s="1"/>
  <c r="K120" i="31"/>
  <c r="L120" i="31" s="1"/>
  <c r="K348" i="32"/>
  <c r="L348" i="32" s="1"/>
  <c r="K115" i="30"/>
  <c r="L115" i="30" s="1"/>
  <c r="K102" i="36"/>
  <c r="L102" i="36" s="1"/>
  <c r="K103" i="29"/>
  <c r="L103" i="29" s="1"/>
  <c r="K15" i="31"/>
  <c r="L15" i="31" s="1"/>
  <c r="K172" i="31"/>
  <c r="L172" i="31" s="1"/>
  <c r="K21" i="30"/>
  <c r="L21" i="30" s="1"/>
  <c r="K238" i="26"/>
  <c r="L238" i="26" s="1"/>
  <c r="K104" i="28"/>
  <c r="L104" i="28" s="1"/>
  <c r="K166" i="32"/>
  <c r="L166" i="32" s="1"/>
  <c r="K35" i="29"/>
  <c r="L35" i="29" s="1"/>
  <c r="K115" i="31"/>
  <c r="L115" i="31" s="1"/>
  <c r="K146" i="28"/>
  <c r="L146" i="28" s="1"/>
  <c r="K104" i="30"/>
  <c r="L104" i="30" s="1"/>
  <c r="K143" i="27"/>
  <c r="L143" i="27" s="1"/>
  <c r="K199" i="30"/>
  <c r="L199" i="30" s="1"/>
  <c r="K167" i="27"/>
  <c r="L167" i="27" s="1"/>
  <c r="K200" i="30"/>
  <c r="L200" i="30" s="1"/>
  <c r="K72" i="27"/>
  <c r="L72" i="27" s="1"/>
  <c r="K58" i="30"/>
  <c r="L58" i="30" s="1"/>
  <c r="K170" i="28"/>
  <c r="L170" i="28" s="1"/>
  <c r="K82" i="31"/>
  <c r="L82" i="31" s="1"/>
  <c r="K16" i="29"/>
  <c r="L16" i="29" s="1"/>
  <c r="K75" i="27"/>
  <c r="L75" i="27" s="1"/>
  <c r="K138" i="28"/>
  <c r="L138" i="28" s="1"/>
  <c r="K156" i="37"/>
  <c r="L156" i="37" s="1"/>
  <c r="K159" i="37"/>
  <c r="L159" i="37" s="1"/>
  <c r="K35" i="28"/>
  <c r="L35" i="28" s="1"/>
  <c r="K89" i="31"/>
  <c r="L89" i="31" s="1"/>
  <c r="K45" i="30"/>
  <c r="L45" i="30" s="1"/>
  <c r="K47" i="30"/>
  <c r="L47" i="30" s="1"/>
  <c r="K260" i="32"/>
  <c r="L260" i="32" s="1"/>
  <c r="K164" i="28"/>
  <c r="L164" i="28" s="1"/>
  <c r="K235" i="32"/>
  <c r="L235" i="32" s="1"/>
  <c r="K110" i="29"/>
  <c r="L110" i="29" s="1"/>
  <c r="K177" i="31"/>
  <c r="L177" i="31" s="1"/>
  <c r="K16" i="27"/>
  <c r="L16" i="27" s="1"/>
  <c r="K174" i="30"/>
  <c r="L174" i="30" s="1"/>
  <c r="K192" i="27"/>
  <c r="L192" i="27" s="1"/>
  <c r="K312" i="30"/>
  <c r="L312" i="30" s="1"/>
  <c r="K193" i="27"/>
  <c r="L193" i="27" s="1"/>
  <c r="K222" i="30"/>
  <c r="L222" i="30" s="1"/>
  <c r="K169" i="27"/>
  <c r="L169" i="27" s="1"/>
  <c r="K87" i="30"/>
  <c r="L87" i="30" s="1"/>
  <c r="K20" i="27"/>
  <c r="L20" i="27" s="1"/>
  <c r="K103" i="31"/>
  <c r="L103" i="31" s="1"/>
  <c r="K48" i="29"/>
  <c r="L48" i="29" s="1"/>
  <c r="K124" i="27"/>
  <c r="L124" i="27" s="1"/>
  <c r="K334" i="30"/>
  <c r="L334" i="30" s="1"/>
  <c r="K110" i="28"/>
  <c r="L110" i="28" s="1"/>
  <c r="K76" i="29"/>
  <c r="L76" i="29" s="1"/>
  <c r="K313" i="36"/>
  <c r="L313" i="36" s="1"/>
  <c r="K81" i="27"/>
  <c r="L81" i="27" s="1"/>
  <c r="K190" i="31"/>
  <c r="L190" i="31" s="1"/>
  <c r="K146" i="30"/>
  <c r="L146" i="30" s="1"/>
  <c r="K123" i="30"/>
  <c r="L123" i="30" s="1"/>
  <c r="K360" i="32"/>
  <c r="L360" i="32" s="1"/>
  <c r="K90" i="27"/>
  <c r="L90" i="27" s="1"/>
  <c r="K262" i="32"/>
  <c r="L262" i="32" s="1"/>
  <c r="K135" i="29"/>
  <c r="L135" i="29" s="1"/>
  <c r="K196" i="31"/>
  <c r="L196" i="31" s="1"/>
  <c r="K39" i="27"/>
  <c r="L39" i="27" s="1"/>
  <c r="K198" i="30"/>
  <c r="L198" i="30" s="1"/>
  <c r="K215" i="27"/>
  <c r="L215" i="27" s="1"/>
  <c r="K77" i="30"/>
  <c r="L77" i="30" s="1"/>
  <c r="K130" i="26"/>
  <c r="L130" i="26" s="1"/>
  <c r="K242" i="30"/>
  <c r="L242" i="30" s="1"/>
  <c r="K194" i="27"/>
  <c r="L194" i="27" s="1"/>
  <c r="K131" i="30"/>
  <c r="L131" i="30" s="1"/>
  <c r="K47" i="27"/>
  <c r="L47" i="27" s="1"/>
  <c r="K121" i="31"/>
  <c r="L121" i="31" s="1"/>
  <c r="K72" i="29"/>
  <c r="L72" i="29" s="1"/>
  <c r="K171" i="27"/>
  <c r="L171" i="27" s="1"/>
  <c r="K163" i="28"/>
  <c r="L163" i="28" s="1"/>
  <c r="K181" i="35"/>
  <c r="L181" i="35" s="1"/>
  <c r="K148" i="34"/>
  <c r="L148" i="34" s="1"/>
  <c r="K154" i="27"/>
  <c r="L154" i="27" s="1"/>
  <c r="K144" i="30"/>
  <c r="L144" i="30" s="1"/>
  <c r="K300" i="30"/>
  <c r="L300" i="30" s="1"/>
  <c r="K191" i="30"/>
  <c r="L191" i="30" s="1"/>
  <c r="K385" i="32"/>
  <c r="L385" i="32" s="1"/>
  <c r="K114" i="27"/>
  <c r="L114" i="27" s="1"/>
  <c r="K284" i="32"/>
  <c r="L284" i="32" s="1"/>
  <c r="K159" i="29"/>
  <c r="L159" i="29" s="1"/>
  <c r="K26" i="30"/>
  <c r="L26" i="30" s="1"/>
  <c r="K67" i="27"/>
  <c r="L67" i="27" s="1"/>
  <c r="K219" i="30"/>
  <c r="L219" i="30" s="1"/>
  <c r="K128" i="26"/>
  <c r="L128" i="26" s="1"/>
  <c r="K69" i="29"/>
  <c r="L69" i="29" s="1"/>
  <c r="K319" i="32"/>
  <c r="L319" i="32" s="1"/>
  <c r="K282" i="30"/>
  <c r="L282" i="30" s="1"/>
  <c r="K132" i="26"/>
  <c r="L132" i="26" s="1"/>
  <c r="K158" i="30"/>
  <c r="L158" i="30" s="1"/>
  <c r="K74" i="27"/>
  <c r="L74" i="27" s="1"/>
  <c r="K140" i="31"/>
  <c r="L140" i="31" s="1"/>
  <c r="K121" i="29"/>
  <c r="L121" i="29" s="1"/>
  <c r="K197" i="27"/>
  <c r="L197" i="27" s="1"/>
  <c r="K105" i="34"/>
  <c r="L105" i="34" s="1"/>
  <c r="K68" i="32"/>
  <c r="L68" i="32" s="1"/>
  <c r="K152" i="32"/>
  <c r="L152" i="32" s="1"/>
  <c r="K225" i="27"/>
  <c r="L225" i="27" s="1"/>
  <c r="K211" i="30"/>
  <c r="L211" i="30" s="1"/>
  <c r="K58" i="29"/>
  <c r="L58" i="29" s="1"/>
  <c r="K302" i="30"/>
  <c r="L302" i="30" s="1"/>
  <c r="K73" i="31"/>
  <c r="L73" i="31" s="1"/>
  <c r="K209" i="27"/>
  <c r="L209" i="27" s="1"/>
  <c r="K362" i="32"/>
  <c r="L362" i="32" s="1"/>
  <c r="K23" i="28"/>
  <c r="L23" i="28" s="1"/>
  <c r="K103" i="30"/>
  <c r="L103" i="30" s="1"/>
  <c r="K142" i="27"/>
  <c r="L142" i="27" s="1"/>
  <c r="K310" i="30"/>
  <c r="L310" i="30" s="1"/>
  <c r="K163" i="26"/>
  <c r="L163" i="26" s="1"/>
  <c r="K93" i="29"/>
  <c r="L93" i="29" s="1"/>
  <c r="K344" i="32"/>
  <c r="L344" i="32" s="1"/>
  <c r="K45" i="29"/>
  <c r="L45" i="29" s="1"/>
  <c r="K166" i="26"/>
  <c r="L166" i="26" s="1"/>
  <c r="K201" i="30"/>
  <c r="L201" i="30" s="1"/>
  <c r="K99" i="27"/>
  <c r="L99" i="27" s="1"/>
  <c r="K162" i="31"/>
  <c r="L162" i="31" s="1"/>
  <c r="K167" i="29"/>
  <c r="L167" i="29" s="1"/>
  <c r="K220" i="27"/>
  <c r="L220" i="27" s="1"/>
  <c r="K152" i="33"/>
  <c r="L152" i="33" s="1"/>
  <c r="K139" i="35"/>
  <c r="L139" i="35" s="1"/>
  <c r="K107" i="33"/>
  <c r="L107" i="33" s="1"/>
  <c r="K67" i="31"/>
  <c r="L67" i="31" s="1"/>
  <c r="K298" i="30"/>
  <c r="L298" i="30" s="1"/>
  <c r="K131" i="29"/>
  <c r="L131" i="29" s="1"/>
  <c r="K332" i="30"/>
  <c r="L332" i="30" s="1"/>
  <c r="K133" i="31"/>
  <c r="L133" i="31" s="1"/>
  <c r="K122" i="26"/>
  <c r="L122" i="26" s="1"/>
  <c r="K386" i="32"/>
  <c r="L386" i="32" s="1"/>
  <c r="K43" i="28"/>
  <c r="L43" i="28" s="1"/>
  <c r="K126" i="30"/>
  <c r="L126" i="30" s="1"/>
  <c r="K165" i="27"/>
  <c r="L165" i="27" s="1"/>
  <c r="K340" i="30"/>
  <c r="L340" i="30" s="1"/>
  <c r="K343" i="32"/>
  <c r="L343" i="32" s="1"/>
  <c r="K117" i="29"/>
  <c r="L117" i="29" s="1"/>
  <c r="K391" i="32"/>
  <c r="L391" i="32" s="1"/>
  <c r="K70" i="29"/>
  <c r="L70" i="29" s="1"/>
  <c r="K188" i="26"/>
  <c r="L188" i="26" s="1"/>
  <c r="K314" i="30"/>
  <c r="L314" i="30" s="1"/>
  <c r="K123" i="27"/>
  <c r="L123" i="27" s="1"/>
  <c r="K184" i="31"/>
  <c r="L184" i="31" s="1"/>
  <c r="K345" i="29"/>
  <c r="L345" i="29" s="1"/>
  <c r="K136" i="26"/>
  <c r="L136" i="26" s="1"/>
  <c r="K182" i="27"/>
  <c r="L182" i="27" s="1"/>
  <c r="K131" i="28"/>
  <c r="L131" i="28" s="1"/>
  <c r="K79" i="34"/>
  <c r="L79" i="34" s="1"/>
  <c r="K130" i="32"/>
  <c r="L130" i="32" s="1"/>
  <c r="K127" i="31"/>
  <c r="L127" i="31" s="1"/>
  <c r="K82" i="29"/>
  <c r="L82" i="29" s="1"/>
  <c r="K18" i="28"/>
  <c r="L18" i="28" s="1"/>
  <c r="K108" i="29"/>
  <c r="L108" i="29" s="1"/>
  <c r="K23" i="30"/>
  <c r="L23" i="30" s="1"/>
  <c r="K207" i="26"/>
  <c r="L207" i="26" s="1"/>
  <c r="K49" i="31"/>
  <c r="L49" i="31" s="1"/>
  <c r="K85" i="28"/>
  <c r="L85" i="28" s="1"/>
  <c r="K172" i="30"/>
  <c r="L172" i="30" s="1"/>
  <c r="K213" i="27"/>
  <c r="L213" i="27" s="1"/>
  <c r="K67" i="29"/>
  <c r="L67" i="29" s="1"/>
  <c r="K367" i="32"/>
  <c r="L367" i="32" s="1"/>
  <c r="K141" i="29"/>
  <c r="L141" i="29" s="1"/>
  <c r="K30" i="31"/>
  <c r="L30" i="31" s="1"/>
  <c r="K118" i="29"/>
  <c r="L118" i="29" s="1"/>
  <c r="K215" i="26"/>
  <c r="L215" i="26" s="1"/>
  <c r="K14" i="29"/>
  <c r="L14" i="29" s="1"/>
  <c r="K147" i="27"/>
  <c r="L147" i="27" s="1"/>
  <c r="K35" i="30"/>
  <c r="L35" i="30" s="1"/>
  <c r="K30" i="28"/>
  <c r="L30" i="28" s="1"/>
  <c r="K169" i="26"/>
  <c r="L169" i="26" s="1"/>
  <c r="K116" i="27"/>
  <c r="L116" i="27" s="1"/>
  <c r="K142" i="38"/>
  <c r="L142" i="38" s="1"/>
  <c r="K299" i="32"/>
  <c r="L299" i="32" s="1"/>
  <c r="K189" i="31"/>
  <c r="L189" i="31" s="1"/>
  <c r="K17" i="28"/>
  <c r="L17" i="28" s="1"/>
  <c r="K141" i="28"/>
  <c r="L141" i="28" s="1"/>
  <c r="K133" i="29"/>
  <c r="L133" i="29" s="1"/>
  <c r="K49" i="30"/>
  <c r="L49" i="30" s="1"/>
  <c r="K121" i="34"/>
  <c r="L121" i="34" s="1"/>
  <c r="K134" i="31"/>
  <c r="L134" i="31" s="1"/>
  <c r="K165" i="28"/>
  <c r="L165" i="28" s="1"/>
  <c r="K277" i="30"/>
  <c r="L277" i="30" s="1"/>
  <c r="K210" i="26"/>
  <c r="L210" i="26" s="1"/>
  <c r="K161" i="29"/>
  <c r="L161" i="29" s="1"/>
  <c r="K28" i="31"/>
  <c r="L28" i="31" s="1"/>
  <c r="K333" i="29"/>
  <c r="L333" i="29" s="1"/>
  <c r="K54" i="31"/>
  <c r="L54" i="31" s="1"/>
  <c r="K337" i="29"/>
  <c r="L337" i="29" s="1"/>
  <c r="K294" i="32"/>
  <c r="L294" i="32" s="1"/>
  <c r="K71" i="29"/>
  <c r="L71" i="29" s="1"/>
  <c r="K170" i="27"/>
  <c r="L170" i="27" s="1"/>
  <c r="K88" i="30"/>
  <c r="L88" i="30" s="1"/>
  <c r="K52" i="28"/>
  <c r="L52" i="28" s="1"/>
  <c r="K192" i="26"/>
  <c r="L192" i="26" s="1"/>
  <c r="K111" i="29"/>
  <c r="L111" i="29" s="1"/>
  <c r="K158" i="31"/>
  <c r="L158" i="31" s="1"/>
  <c r="K103" i="34"/>
  <c r="L103" i="34" s="1"/>
  <c r="K142" i="31"/>
  <c r="L142" i="31" s="1"/>
  <c r="K266" i="30"/>
  <c r="L266" i="30" s="1"/>
  <c r="K80" i="28"/>
  <c r="L80" i="28" s="1"/>
  <c r="K198" i="28"/>
  <c r="L198" i="28" s="1"/>
  <c r="K207" i="29"/>
  <c r="L207" i="29" s="1"/>
  <c r="K151" i="30"/>
  <c r="L151" i="30" s="1"/>
  <c r="K210" i="34"/>
  <c r="L210" i="34" s="1"/>
  <c r="K151" i="31"/>
  <c r="L151" i="31" s="1"/>
  <c r="K182" i="28"/>
  <c r="L182" i="28" s="1"/>
  <c r="K308" i="30"/>
  <c r="L308" i="30" s="1"/>
  <c r="K316" i="32"/>
  <c r="L316" i="32" s="1"/>
  <c r="K182" i="29"/>
  <c r="L182" i="29" s="1"/>
  <c r="K118" i="31"/>
  <c r="L118" i="31" s="1"/>
  <c r="K27" i="28"/>
  <c r="L27" i="28" s="1"/>
  <c r="K79" i="31"/>
  <c r="L79" i="31" s="1"/>
  <c r="K28" i="28"/>
  <c r="L28" i="28" s="1"/>
  <c r="K346" i="32"/>
  <c r="L346" i="32" s="1"/>
  <c r="K96" i="29"/>
  <c r="L96" i="29" s="1"/>
  <c r="K196" i="27"/>
  <c r="L196" i="27" s="1"/>
  <c r="K132" i="30"/>
  <c r="L132" i="30" s="1"/>
  <c r="K71" i="28"/>
  <c r="L71" i="28" s="1"/>
  <c r="K217" i="26"/>
  <c r="L217" i="26" s="1"/>
  <c r="K353" i="29"/>
  <c r="L353" i="29" s="1"/>
  <c r="K166" i="29"/>
  <c r="L166" i="29" s="1"/>
  <c r="K305" i="36"/>
  <c r="L305" i="36" s="1"/>
  <c r="K114" i="30"/>
  <c r="L114" i="30" s="1"/>
  <c r="K25" i="29"/>
  <c r="L25" i="29" s="1"/>
  <c r="K140" i="28"/>
  <c r="L140" i="28" s="1"/>
  <c r="K86" i="27"/>
  <c r="L86" i="27" s="1"/>
  <c r="K63" i="28"/>
  <c r="L63" i="28" s="1"/>
  <c r="K170" i="30"/>
  <c r="L170" i="30" s="1"/>
  <c r="K38" i="33"/>
  <c r="L38" i="33" s="1"/>
  <c r="K24" i="30"/>
  <c r="L24" i="30" s="1"/>
  <c r="K66" i="27"/>
  <c r="L66" i="27" s="1"/>
  <c r="K65" i="29"/>
  <c r="L65" i="29" s="1"/>
  <c r="K388" i="32"/>
  <c r="L388" i="32" s="1"/>
  <c r="K46" i="28"/>
  <c r="L46" i="28" s="1"/>
  <c r="K137" i="31"/>
  <c r="L137" i="31" s="1"/>
  <c r="K68" i="28"/>
  <c r="L68" i="28" s="1"/>
  <c r="K100" i="31"/>
  <c r="L100" i="31" s="1"/>
  <c r="K69" i="28"/>
  <c r="L69" i="28" s="1"/>
  <c r="K370" i="32"/>
  <c r="L370" i="32" s="1"/>
  <c r="K119" i="29"/>
  <c r="L119" i="29" s="1"/>
  <c r="K134" i="26"/>
  <c r="L134" i="26" s="1"/>
  <c r="K159" i="30"/>
  <c r="L159" i="30" s="1"/>
  <c r="K93" i="28"/>
  <c r="L93" i="28" s="1"/>
  <c r="K168" i="28"/>
  <c r="L168" i="28" s="1"/>
  <c r="K203" i="30"/>
  <c r="L203" i="30" s="1"/>
  <c r="K275" i="33"/>
  <c r="L275" i="33" s="1"/>
  <c r="K74" i="29"/>
  <c r="L74" i="29" s="1"/>
  <c r="K104" i="29"/>
  <c r="L104" i="29" s="1"/>
  <c r="K32" i="27"/>
  <c r="L32" i="27" s="1"/>
  <c r="K183" i="27"/>
  <c r="L183" i="27" s="1"/>
  <c r="K142" i="28"/>
  <c r="L142" i="28" s="1"/>
  <c r="K236" i="30"/>
  <c r="L236" i="30" s="1"/>
  <c r="K122" i="33"/>
  <c r="L122" i="33" s="1"/>
  <c r="K50" i="30"/>
  <c r="L50" i="30" s="1"/>
  <c r="K91" i="27"/>
  <c r="L91" i="27" s="1"/>
  <c r="K90" i="29"/>
  <c r="L90" i="29" s="1"/>
  <c r="K26" i="31"/>
  <c r="L26" i="31" s="1"/>
  <c r="K67" i="28"/>
  <c r="L67" i="28" s="1"/>
  <c r="K180" i="31"/>
  <c r="L180" i="31" s="1"/>
  <c r="K149" i="28"/>
  <c r="L149" i="28" s="1"/>
  <c r="K138" i="31"/>
  <c r="L138" i="31" s="1"/>
  <c r="K91" i="28"/>
  <c r="L91" i="28" s="1"/>
  <c r="K32" i="31"/>
  <c r="L32" i="31" s="1"/>
  <c r="K144" i="29"/>
  <c r="L144" i="29" s="1"/>
  <c r="K190" i="26"/>
  <c r="L190" i="26" s="1"/>
  <c r="K180" i="30"/>
  <c r="L180" i="30" s="1"/>
  <c r="K113" i="28"/>
  <c r="L113" i="28" s="1"/>
  <c r="K51" i="31"/>
  <c r="L51" i="31" s="1"/>
  <c r="K79" i="26"/>
  <c r="L79" i="26" s="1"/>
  <c r="K98" i="26"/>
  <c r="L98" i="26" s="1"/>
  <c r="K23" i="25"/>
  <c r="L23" i="25" s="1"/>
  <c r="K71" i="25"/>
  <c r="L71" i="25" s="1"/>
  <c r="K93" i="25"/>
  <c r="L93" i="25" s="1"/>
  <c r="K120" i="25"/>
  <c r="L120" i="25" s="1"/>
  <c r="K92" i="39"/>
  <c r="L92" i="39" s="1"/>
  <c r="K80" i="41"/>
  <c r="L80" i="41" s="1"/>
  <c r="K47" i="42"/>
  <c r="L47" i="42" s="1"/>
  <c r="K266" i="42"/>
  <c r="L266" i="42" s="1"/>
  <c r="K261" i="40"/>
  <c r="L261" i="40" s="1"/>
  <c r="K382" i="42"/>
  <c r="L382" i="42" s="1"/>
  <c r="K271" i="42"/>
  <c r="L271" i="42" s="1"/>
  <c r="K38" i="43"/>
  <c r="L38" i="43" s="1"/>
  <c r="K37" i="39"/>
  <c r="L37" i="39" s="1"/>
  <c r="K403" i="42"/>
  <c r="L403" i="42" s="1"/>
  <c r="K94" i="43"/>
  <c r="L94" i="43" s="1"/>
  <c r="K99" i="41"/>
  <c r="L99" i="41" s="1"/>
  <c r="K69" i="42"/>
  <c r="L69" i="42" s="1"/>
  <c r="K327" i="42"/>
  <c r="L327" i="42" s="1"/>
  <c r="K122" i="41"/>
  <c r="L122" i="41" s="1"/>
  <c r="K35" i="43"/>
  <c r="L35" i="43" s="1"/>
  <c r="K104" i="42"/>
  <c r="L104" i="42" s="1"/>
  <c r="K173" i="40"/>
  <c r="L173" i="40" s="1"/>
  <c r="K325" i="42"/>
  <c r="L325" i="42" s="1"/>
  <c r="K70" i="40"/>
  <c r="L70" i="40" s="1"/>
  <c r="K201" i="40"/>
  <c r="L201" i="40" s="1"/>
  <c r="K348" i="42"/>
  <c r="L348" i="42" s="1"/>
  <c r="K75" i="43"/>
  <c r="L75" i="43" s="1"/>
  <c r="K161" i="41"/>
  <c r="L161" i="41" s="1"/>
  <c r="K147" i="42"/>
  <c r="L147" i="42" s="1"/>
  <c r="K265" i="39"/>
  <c r="L265" i="39" s="1"/>
  <c r="K112" i="40"/>
  <c r="L112" i="40" s="1"/>
  <c r="K260" i="42"/>
  <c r="L260" i="42" s="1"/>
  <c r="K134" i="41"/>
  <c r="L134" i="41" s="1"/>
  <c r="K113" i="42"/>
  <c r="L113" i="42" s="1"/>
  <c r="K133" i="41"/>
  <c r="L133" i="41" s="1"/>
  <c r="K109" i="42"/>
  <c r="L109" i="42" s="1"/>
  <c r="K270" i="40"/>
  <c r="L270" i="40" s="1"/>
  <c r="K389" i="42"/>
  <c r="L389" i="42" s="1"/>
  <c r="K385" i="42"/>
  <c r="L385" i="42" s="1"/>
  <c r="K189" i="40"/>
  <c r="L189" i="40" s="1"/>
  <c r="K312" i="42"/>
  <c r="L312" i="42" s="1"/>
  <c r="K115" i="43"/>
  <c r="L115" i="43" s="1"/>
  <c r="K158" i="40"/>
  <c r="L158" i="40" s="1"/>
  <c r="K280" i="42"/>
  <c r="L280" i="42" s="1"/>
  <c r="K48" i="42"/>
  <c r="L48" i="42" s="1"/>
  <c r="I12" i="39"/>
  <c r="G8" i="39"/>
  <c r="I14" i="30"/>
  <c r="G8" i="30"/>
  <c r="I12" i="27"/>
  <c r="G8" i="27"/>
  <c r="G12" i="25"/>
  <c r="I12" i="25" s="1"/>
  <c r="I14" i="26"/>
  <c r="I8" i="26" s="1"/>
  <c r="G8" i="26"/>
  <c r="I12" i="28"/>
  <c r="G8" i="28"/>
  <c r="I12" i="35"/>
  <c r="G8" i="35"/>
  <c r="K12" i="32"/>
  <c r="L12" i="32" s="1"/>
  <c r="K99" i="26"/>
  <c r="L99" i="26" s="1"/>
  <c r="K20" i="26"/>
  <c r="L20" i="26" s="1"/>
  <c r="K43" i="26"/>
  <c r="L43" i="26" s="1"/>
  <c r="K63" i="26"/>
  <c r="L63" i="26" s="1"/>
  <c r="K87" i="26"/>
  <c r="L87" i="26" s="1"/>
  <c r="K104" i="26"/>
  <c r="L104" i="26" s="1"/>
  <c r="K45" i="26"/>
  <c r="L45" i="26" s="1"/>
  <c r="K64" i="26"/>
  <c r="L64" i="26" s="1"/>
  <c r="K88" i="26"/>
  <c r="L88" i="26" s="1"/>
  <c r="K105" i="26"/>
  <c r="L105" i="26" s="1"/>
  <c r="K100" i="26"/>
  <c r="L100" i="26" s="1"/>
  <c r="L59" i="26"/>
  <c r="K84" i="26"/>
  <c r="L84" i="26" s="1"/>
  <c r="K61" i="26"/>
  <c r="L61" i="26" s="1"/>
  <c r="K26" i="26"/>
  <c r="L26" i="26" s="1"/>
  <c r="K49" i="26"/>
  <c r="L49" i="26" s="1"/>
  <c r="K69" i="26"/>
  <c r="L69" i="26" s="1"/>
  <c r="K91" i="26"/>
  <c r="L91" i="26" s="1"/>
  <c r="K110" i="26"/>
  <c r="L110" i="26" s="1"/>
  <c r="K35" i="26"/>
  <c r="L35" i="26" s="1"/>
  <c r="L58" i="26"/>
  <c r="K38" i="26"/>
  <c r="L38" i="26" s="1"/>
  <c r="K40" i="26"/>
  <c r="L40" i="26" s="1"/>
  <c r="K85" i="26"/>
  <c r="L85" i="26" s="1"/>
  <c r="L90" i="26"/>
  <c r="K47" i="26"/>
  <c r="L47" i="26" s="1"/>
  <c r="K28" i="26"/>
  <c r="L28" i="26" s="1"/>
  <c r="K50" i="26"/>
  <c r="L50" i="26" s="1"/>
  <c r="K71" i="26"/>
  <c r="L71" i="26" s="1"/>
  <c r="K92" i="26"/>
  <c r="L92" i="26" s="1"/>
  <c r="L37" i="26"/>
  <c r="K83" i="26"/>
  <c r="L83" i="26" s="1"/>
  <c r="K17" i="26"/>
  <c r="L17" i="26" s="1"/>
  <c r="K23" i="26"/>
  <c r="L23" i="26" s="1"/>
  <c r="K29" i="26"/>
  <c r="L29" i="26" s="1"/>
  <c r="K51" i="26"/>
  <c r="L51" i="26" s="1"/>
  <c r="K72" i="26"/>
  <c r="L72" i="26" s="1"/>
  <c r="K93" i="26"/>
  <c r="L93" i="26" s="1"/>
  <c r="K55" i="26"/>
  <c r="L55" i="26" s="1"/>
  <c r="L81" i="26"/>
  <c r="K56" i="26"/>
  <c r="L56" i="26" s="1"/>
  <c r="L15" i="26"/>
  <c r="K16" i="26"/>
  <c r="L16" i="26" s="1"/>
  <c r="K101" i="26"/>
  <c r="L101" i="26" s="1"/>
  <c r="L60" i="26"/>
  <c r="K41" i="26"/>
  <c r="L41" i="26" s="1"/>
  <c r="K102" i="26"/>
  <c r="L102" i="26" s="1"/>
  <c r="L18" i="26"/>
  <c r="K42" i="26"/>
  <c r="L42" i="26" s="1"/>
  <c r="K86" i="26"/>
  <c r="L86" i="26" s="1"/>
  <c r="K103" i="26"/>
  <c r="L103" i="26" s="1"/>
  <c r="L65" i="26"/>
  <c r="K46" i="26"/>
  <c r="L46" i="26" s="1"/>
  <c r="K107" i="26"/>
  <c r="L107" i="26" s="1"/>
  <c r="K25" i="26"/>
  <c r="L25" i="26" s="1"/>
  <c r="K108" i="26"/>
  <c r="L108" i="26" s="1"/>
  <c r="K31" i="26"/>
  <c r="L31" i="26" s="1"/>
  <c r="K52" i="26"/>
  <c r="L52" i="26" s="1"/>
  <c r="K74" i="26"/>
  <c r="L74" i="26" s="1"/>
  <c r="K94" i="26"/>
  <c r="L94" i="26" s="1"/>
  <c r="L21" i="26"/>
  <c r="L32" i="26"/>
  <c r="L53" i="26"/>
  <c r="L75" i="26"/>
  <c r="L95" i="26"/>
  <c r="L33" i="26"/>
  <c r="K13" i="25"/>
  <c r="L13" i="25" s="1"/>
  <c r="I12" i="43"/>
  <c r="I8" i="43" s="1"/>
  <c r="I12" i="42"/>
  <c r="I12" i="41"/>
  <c r="I12" i="40"/>
  <c r="K12" i="40" s="1"/>
  <c r="G8" i="40"/>
  <c r="I12" i="38"/>
  <c r="I8" i="38" s="1"/>
  <c r="I12" i="37"/>
  <c r="I8" i="37" s="1"/>
  <c r="I12" i="36"/>
  <c r="I8" i="36" s="1"/>
  <c r="I12" i="33"/>
  <c r="G12" i="31"/>
  <c r="I12" i="29"/>
  <c r="B7" i="14"/>
  <c r="B18" i="14"/>
  <c r="B21" i="14"/>
  <c r="B6" i="14"/>
  <c r="B4" i="14"/>
  <c r="B17" i="14"/>
  <c r="B10" i="14"/>
  <c r="B16" i="14"/>
  <c r="B19" i="14"/>
  <c r="B5" i="14"/>
  <c r="B8" i="14"/>
  <c r="B20" i="14"/>
  <c r="C4" i="14"/>
  <c r="K12" i="29" l="1"/>
  <c r="L12" i="29" s="1"/>
  <c r="I8" i="29"/>
  <c r="G8" i="25"/>
  <c r="K12" i="42"/>
  <c r="L12" i="42" s="1"/>
  <c r="I8" i="42"/>
  <c r="K12" i="41"/>
  <c r="I8" i="41"/>
  <c r="K12" i="39"/>
  <c r="L12" i="39" s="1"/>
  <c r="I8" i="39"/>
  <c r="K12" i="35"/>
  <c r="L12" i="35" s="1"/>
  <c r="I8" i="35"/>
  <c r="K12" i="33"/>
  <c r="L12" i="33" s="1"/>
  <c r="I8" i="33"/>
  <c r="I12" i="31"/>
  <c r="G8" i="31"/>
  <c r="K14" i="30"/>
  <c r="L14" i="30" s="1"/>
  <c r="I8" i="30"/>
  <c r="K12" i="27"/>
  <c r="L12" i="27" s="1"/>
  <c r="I8" i="27"/>
  <c r="K12" i="25"/>
  <c r="L12" i="25" s="1"/>
  <c r="I8" i="25"/>
  <c r="K14" i="26"/>
  <c r="L14" i="26" s="1"/>
  <c r="K12" i="28"/>
  <c r="L12" i="28" s="1"/>
  <c r="I8" i="28"/>
  <c r="K12" i="36"/>
  <c r="L12" i="36" s="1"/>
  <c r="K12" i="37"/>
  <c r="L12" i="37" s="1"/>
  <c r="K12" i="38"/>
  <c r="L12" i="38" s="1"/>
  <c r="K12" i="43"/>
  <c r="L12" i="43" s="1"/>
  <c r="I8" i="34"/>
  <c r="L12" i="40"/>
  <c r="I8" i="40"/>
  <c r="L12" i="41"/>
  <c r="D4" i="14"/>
  <c r="C17" i="14"/>
  <c r="C3" i="14"/>
  <c r="C13" i="14"/>
  <c r="C21" i="14"/>
  <c r="B9" i="14"/>
  <c r="B3" i="14"/>
  <c r="B13" i="14"/>
  <c r="C8" i="14"/>
  <c r="C10" i="14"/>
  <c r="C16" i="14"/>
  <c r="C14" i="14"/>
  <c r="C5" i="14"/>
  <c r="C6" i="14"/>
  <c r="B11" i="14"/>
  <c r="C20" i="14"/>
  <c r="B14" i="14"/>
  <c r="C19" i="14"/>
  <c r="C18" i="14"/>
  <c r="C7" i="14"/>
  <c r="B12" i="14"/>
  <c r="D17" i="14" l="1"/>
  <c r="K12" i="31"/>
  <c r="L12" i="31" s="1"/>
  <c r="I8" i="31"/>
  <c r="D8" i="14"/>
  <c r="D5" i="14"/>
  <c r="D3" i="14"/>
  <c r="D19" i="14"/>
  <c r="D18" i="14"/>
  <c r="D6" i="14"/>
  <c r="D20" i="14"/>
  <c r="D21" i="14"/>
  <c r="D16" i="14"/>
  <c r="D10" i="14"/>
  <c r="D7" i="14"/>
  <c r="D13" i="14"/>
  <c r="D14" i="14"/>
  <c r="C11" i="14"/>
  <c r="C9" i="14"/>
  <c r="D9" i="14" l="1"/>
  <c r="D11" i="14"/>
  <c r="C12" i="14"/>
  <c r="D12" i="14" l="1"/>
  <c r="C15" i="14"/>
  <c r="B15" i="14"/>
  <c r="D15" i="14" l="1"/>
</calcChain>
</file>

<file path=xl/sharedStrings.xml><?xml version="1.0" encoding="utf-8"?>
<sst xmlns="http://schemas.openxmlformats.org/spreadsheetml/2006/main" count="23588" uniqueCount="2891">
  <si>
    <t>Allgemeine Hinweise</t>
  </si>
  <si>
    <t>-</t>
  </si>
  <si>
    <t xml:space="preserve">Der im GAEB-LV anzugebende Einheitspreis der Unterhaltsreinigung [in EUR/m² p.a.] ist ergänzend in der gegenständlichen Anlage Kalkulationsauskunft Reinigung weiter aufzuschlüsseln.
</t>
  </si>
  <si>
    <t xml:space="preserve"> -</t>
  </si>
  <si>
    <t>Im Tabellenblatt "Auskunft SVS" sind alle gemäß GAEB-LV angegebenen sowie der Angebotskalkulation der Unterhaltsreinigung zu grunde liegenden Stundenverrechnungssätze entsprechend der Aufstellung aufzuschlüsseln und eindeutig in der Zeile "Bezeichnung" (Zeile 2) zu bezeichen.</t>
  </si>
  <si>
    <t>In den nachfolgenden Tabellenblättern „Kalkulationsauskunft Los xx“ (bspw. "Kalkulationsauskunft Los 2") sind im Weiteren die Einheitspreise der Unterhaltsreinigung je angebotenem Los unter Angabe:</t>
  </si>
  <si>
    <r>
      <t xml:space="preserve">1. der </t>
    </r>
    <r>
      <rPr>
        <b/>
        <sz val="11"/>
        <color rgb="FF000000"/>
        <rFont val="Tahoma"/>
        <family val="2"/>
      </rPr>
      <t>Leistungsproduktivität "Leistungswert  (in m²/h)</t>
    </r>
    <r>
      <rPr>
        <sz val="11"/>
        <color indexed="8"/>
        <rFont val="Tahoma"/>
        <family val="2"/>
      </rPr>
      <t xml:space="preserve"> [Spalte H] sowie</t>
    </r>
  </si>
  <si>
    <r>
      <t xml:space="preserve">2. Auswahl des berücksichtigten </t>
    </r>
    <r>
      <rPr>
        <b/>
        <sz val="11"/>
        <color rgb="FF000000"/>
        <rFont val="Tahoma"/>
        <family val="2"/>
      </rPr>
      <t>Stundenverrechnungssatzes</t>
    </r>
    <r>
      <rPr>
        <sz val="11"/>
        <color indexed="8"/>
        <rFont val="Tahoma"/>
        <family val="2"/>
      </rPr>
      <t xml:space="preserve"> [Spalte J]</t>
    </r>
  </si>
  <si>
    <t>differenziert je Leistungsposition anzugeben.</t>
  </si>
  <si>
    <t xml:space="preserve">Bei der Auswahl des Stundenverrechnungssatzes können dazu über ein Auswahlfeld alle gemäß Tabellenblatt "Auskunft SVS" dargestellten aufgeschlüsselten SVS ausgewählt werden.
Die weitere Berechnung erfolgt auf Grundlage des ausgewählten Stundenverrechnungssatzes (als "Stundenverrechnungssatz gesamt" [werktags]) automatisch.
Alle Leistungspositionen der Kalkulationsauskunft sind zunächst als Muster mit dem SVS "UHR LG 1" vorbelegt. Sowohl die Bezeichnung als auch die Auswahl des Stundenverrechnungssatzes kann dabei vom Bieter frei geändert werden. </t>
  </si>
  <si>
    <t>Bei Abweichungen und/oder Widersprüchen zwischen den Angaben des GAEB-LV und der Kalkulationsauskunft sind die Angaben des GAEB-LVs maßgebend.</t>
  </si>
  <si>
    <r>
      <t xml:space="preserve">Im Tabellenblatt "Zusammenfassung" erfolgt die Berechnung der durchschnittlichen Leistungswerte [in m²/h] gemäß nachstehender Formel:
</t>
    </r>
    <r>
      <rPr>
        <i/>
        <u/>
        <sz val="11"/>
        <color rgb="FF000000"/>
        <rFont val="Tahoma"/>
        <family val="2"/>
      </rPr>
      <t xml:space="preserve">durchschnittlicher Leistungswert des Loses [in m²/Std.] = 
</t>
    </r>
    <r>
      <rPr>
        <i/>
        <sz val="11"/>
        <color rgb="FF000000"/>
        <rFont val="Tahoma"/>
        <family val="2"/>
      </rPr>
      <t xml:space="preserve">   Jahresreinigungsfläche je Los [in m² p.a.]
/ Kalkulierter Stundenaufwand (Unterhaltsreinigung [in Std. p.a]
</t>
    </r>
    <r>
      <rPr>
        <sz val="11"/>
        <color indexed="8"/>
        <rFont val="Tahoma"/>
        <family val="2"/>
      </rPr>
      <t>Der ermittelte durchschnittliche Leistungswert des Loses wird zur Wertung des Wertungskriteriums 2.1 "Produktivität (Leistunsgwert) der Unterhaltsreinigung
[in m²/Std.]" gem. Bewertungsmatrix herangezogen.</t>
    </r>
  </si>
  <si>
    <t>Bei Abweichungen und/oder Widersprüchen zwischen den Angaben des GAEB-LV je Los und der Kalkulationsauskunft Reinigung sind die Angaben des GAEB-LVs maßgebend.</t>
  </si>
  <si>
    <t>LOS</t>
  </si>
  <si>
    <t>Jahresreinigungs-fläche je Los
[qm / a]</t>
  </si>
  <si>
    <t xml:space="preserve">Kalkulierter Stundenaufwand
je Los
[Std. p.a.]
</t>
  </si>
  <si>
    <r>
      <t xml:space="preserve">durchschnittlicher Leistungswert je Los
Produktivität
[in qm / Std.]
</t>
    </r>
    <r>
      <rPr>
        <b/>
        <sz val="11"/>
        <color rgb="FFC00000"/>
        <rFont val="Calibri"/>
        <family val="2"/>
        <scheme val="minor"/>
      </rPr>
      <t>[= Wertung gem. Wertungskriterium 2.1]</t>
    </r>
  </si>
  <si>
    <t>[FL] = [F] x [AT]</t>
  </si>
  <si>
    <t xml:space="preserve"> [STD] = [FL] / [LW]</t>
  </si>
  <si>
    <t xml:space="preserve"> [durschn. LW] = [FL] / [STD]</t>
  </si>
  <si>
    <t>Los 1</t>
  </si>
  <si>
    <t>Los 2</t>
  </si>
  <si>
    <t>Los 3</t>
  </si>
  <si>
    <t>Los 4</t>
  </si>
  <si>
    <t>Los 5</t>
  </si>
  <si>
    <t>Los 6</t>
  </si>
  <si>
    <t>Los 7</t>
  </si>
  <si>
    <t>Los 8</t>
  </si>
  <si>
    <t>Los 9</t>
  </si>
  <si>
    <t>Los 10</t>
  </si>
  <si>
    <t>Los 11</t>
  </si>
  <si>
    <t>Los 12</t>
  </si>
  <si>
    <t>Los 13</t>
  </si>
  <si>
    <t>Los 14</t>
  </si>
  <si>
    <t>Los 15</t>
  </si>
  <si>
    <t>Los 16</t>
  </si>
  <si>
    <t>Los 17</t>
  </si>
  <si>
    <t>Los 18</t>
  </si>
  <si>
    <t>Los 19</t>
  </si>
  <si>
    <t xml:space="preserve">Kalkulationsauskunft SVS 
</t>
  </si>
  <si>
    <t>Eintragung durch Bieter</t>
  </si>
  <si>
    <t>Bezeichnung</t>
  </si>
  <si>
    <t>UHR LG 1</t>
  </si>
  <si>
    <t>UHR LG 4</t>
  </si>
  <si>
    <t>Glas LG 6</t>
  </si>
  <si>
    <t>1</t>
  </si>
  <si>
    <t>2</t>
  </si>
  <si>
    <t>3</t>
  </si>
  <si>
    <t>lfd.-Nr.</t>
  </si>
  <si>
    <t>Positionen</t>
  </si>
  <si>
    <t>1.</t>
  </si>
  <si>
    <t>Produktiver Stundenlohn</t>
  </si>
  <si>
    <t>2.</t>
  </si>
  <si>
    <t>Lohngebundene Kosten (Urlaubsgeld, Feiertage, Lohnfortzahlung im Krankheitsfall, etc.)</t>
  </si>
  <si>
    <t>3.</t>
  </si>
  <si>
    <t>Sozialabgaben (Arbeitgeberanteil)</t>
  </si>
  <si>
    <t>4.</t>
  </si>
  <si>
    <t>Unternehmensbezogene Kosten (Fuhrparkkosten, sonstige Verwaltungskosten, Gewerbesteuer, Gehälter etc.)</t>
  </si>
  <si>
    <t>5.</t>
  </si>
  <si>
    <t>Auftragsbezogene Kosten (Maschinen, Geräte etc.)</t>
  </si>
  <si>
    <t>6.</t>
  </si>
  <si>
    <t>Wagnis und Gewinn</t>
  </si>
  <si>
    <t>7.</t>
  </si>
  <si>
    <t>Stundenverrechnungssatz gesamt</t>
  </si>
  <si>
    <t>8.</t>
  </si>
  <si>
    <t>Zuschlag Mehrarbeit
(als absoluter Zuschlag (in €/Std.) auf den Stundenverrechnungssatz)</t>
  </si>
  <si>
    <t>9.</t>
  </si>
  <si>
    <t>Zuschlag Nachtarbeit
(als absoluter Zuschlag (in €/Std.) auf den Stundenverrechnungssatz)</t>
  </si>
  <si>
    <t>10.</t>
  </si>
  <si>
    <t>Zuschlag Sonn-/ Feiertagsarbeit
(als absoluter Zuschlag (in €/Std.) auf den Stundenverrechnungssatz)</t>
  </si>
  <si>
    <t>Ausschreibung von Reinigungsleistungen</t>
  </si>
  <si>
    <t>OZ
gem GAEB-LV</t>
  </si>
  <si>
    <t>Kurztext
gem GAEB-LV</t>
  </si>
  <si>
    <t>Langtext
gem GAEB-LV</t>
  </si>
  <si>
    <t>Fläche 
[qm]</t>
  </si>
  <si>
    <t>Reinigungsintervall</t>
  </si>
  <si>
    <t>Jahresfaktor
[Ausführungen p.a.]</t>
  </si>
  <si>
    <t>Fläche 
[qm / a]</t>
  </si>
  <si>
    <t>Leistungswert
[in qm / Std.]</t>
  </si>
  <si>
    <t>Aufwand
[Std. p.a.]</t>
  </si>
  <si>
    <t>Stunden-verrechnungs-satz
[EUR / Std.]</t>
  </si>
  <si>
    <t>Angebotspreis
GESAMT
[EUR p.a.]</t>
  </si>
  <si>
    <t>Einheitspreis
(gerundet)
[€ / qm/ Jahr]</t>
  </si>
  <si>
    <t>Angabe des Leistungswerts durch Bieter</t>
  </si>
  <si>
    <t>Auswahl SVS
gem. Auskunft SVS</t>
  </si>
  <si>
    <t>= GB gem. GAEB-LV</t>
  </si>
  <si>
    <t>[F]</t>
  </si>
  <si>
    <t>[AT]</t>
  </si>
  <si>
    <t>[LW]</t>
  </si>
  <si>
    <t>[SVS]</t>
  </si>
  <si>
    <t>[GB] = [STD] x SVS</t>
  </si>
  <si>
    <t>[EP] = [GB] / [F]</t>
  </si>
  <si>
    <t>01</t>
  </si>
  <si>
    <t>WE 30108 - Turmstr. 91, Berlin</t>
  </si>
  <si>
    <t>01.01</t>
  </si>
  <si>
    <t>Unterhaltsreinigung</t>
  </si>
  <si>
    <t>01.01.01</t>
  </si>
  <si>
    <t>DIN 277 - NUF 1  Gemeinschaftsräume</t>
  </si>
  <si>
    <t/>
  </si>
  <si>
    <t>01.01.01.01</t>
  </si>
  <si>
    <t>NUF-1.2 - Bodenbelag: Fliesen/Keramik</t>
  </si>
  <si>
    <t>Reinigungsintervall: 5x pro Woche
Raumgruppenzuordnung  NUF 1
Anzahl Räume:  1
EP-Preis in EUR / m² p.a.</t>
  </si>
  <si>
    <t>5x pro Woche</t>
  </si>
  <si>
    <t>01.01.01.02</t>
  </si>
  <si>
    <t>NUF-1.2 - Bodenbelag: Hartboden</t>
  </si>
  <si>
    <t>Reinigungsintervall: 5x pro Woche
Raumgruppenzuordnung  NUF 1
Anzahl Räume:  10
EP-Preis in EUR / m² p.a.</t>
  </si>
  <si>
    <t>01.01.02</t>
  </si>
  <si>
    <t>DIN 277 - NUF 1  Pausenräume</t>
  </si>
  <si>
    <t>01.01.02.01</t>
  </si>
  <si>
    <t>NUF-1.3 - Bodenbelag: Hartboden</t>
  </si>
  <si>
    <t>Reinigungsintervall: 5x pro Woche
Raumgruppe NUF 1
Anzahl Räume:  9
EP-Preis in EUR / m² p.a.</t>
  </si>
  <si>
    <t>01.01.03</t>
  </si>
  <si>
    <t>DIN 277 - NUF 1  Warteräume</t>
  </si>
  <si>
    <t>01.01.03.01</t>
  </si>
  <si>
    <t>NUF-1.4 - Bodenbelag: Hartboden</t>
  </si>
  <si>
    <t>Reinigungsintervall: 5x pro Woche
Raumgruppe NUF 1
Anzahl Räume:  4
EP-Preis in EUR / m² p.a.</t>
  </si>
  <si>
    <t>01.01.04</t>
  </si>
  <si>
    <t>DIN 277 - NUF 1  Speiseräume</t>
  </si>
  <si>
    <t>01.01.04.01</t>
  </si>
  <si>
    <t xml:space="preserve">NUF-1.5 - Bodenbelag: Hartboden
</t>
  </si>
  <si>
    <t>Reinigungsintervall: 5x pro Woche
Raumgruppe NUF 1
Anzahl Räume:  1
EP-Preis in EUR / m² p.a.</t>
  </si>
  <si>
    <t>01.01.05</t>
  </si>
  <si>
    <t>DIN 277 - NUF 1  Hafträume</t>
  </si>
  <si>
    <t>01.01.05.01</t>
  </si>
  <si>
    <t>NUF-1.6 - Bodenbelag: Hartboden</t>
  </si>
  <si>
    <t>Reinigungsintervall: 5x pro Woche
Raumgruppe NUF 1
Anzahl Räume:  111
EP-Preis in EUR / m² p.a.</t>
  </si>
  <si>
    <t>01.01.06</t>
  </si>
  <si>
    <t>DIN 277 - NUF 2  Büroräume</t>
  </si>
  <si>
    <t>01.01.06.01</t>
  </si>
  <si>
    <t>NUF-2.1 - Bodenbelag: Textile Bodenbeläge</t>
  </si>
  <si>
    <t>Reinigungsintervall: 5x pro Woche
Raumgruppe NUF 2
Anzahl Räume:  31
EP-Preis in EUR / m² p.a.</t>
  </si>
  <si>
    <t>01.01.06.02</t>
  </si>
  <si>
    <t>NUF-2.1 - Bodenbelag: Hartboden</t>
  </si>
  <si>
    <t>Reinigungsintervall: 5x pro Woche
Raumgruppe NUF 2
Anzahl Räume:  901
EP-Preis in EUR / m² p.a.</t>
  </si>
  <si>
    <t>01.01.06.03</t>
  </si>
  <si>
    <t>Reinigungsintervall: 1x pro Woche
Raumgruppe NUF 2
Anzahl Räume:  2
EP-Preis in EUR / m² p.a.</t>
  </si>
  <si>
    <t>1x pro Woche</t>
  </si>
  <si>
    <t>01.01.07</t>
  </si>
  <si>
    <t>DIN 277 - NUF 2  Besprechungsräume</t>
  </si>
  <si>
    <t>01.01.07.01</t>
  </si>
  <si>
    <t>NUF-2.3 - Bodenbelag: Hartboden</t>
  </si>
  <si>
    <t>Reinigungsintervall: 5x pro Woche
Raumgruppe NUF 2
Anzahl Räume:  142
EP-Preis in EUR / m² p.a.</t>
  </si>
  <si>
    <t>01.01.07.02</t>
  </si>
  <si>
    <t>NUF-2.3 - Bodenbelag: Hartbeläge (Holz/Parkett)</t>
  </si>
  <si>
    <t>Reinigungsintervall: 5x pro Woche
Raumgruppe NUF 2
Anzahl Räume:  11
EP-Preis in EUR / m² p.a.</t>
  </si>
  <si>
    <t>01.01.07.03</t>
  </si>
  <si>
    <t>NUF-2.3 - Bodenbelag: Textile Bodenbeläge</t>
  </si>
  <si>
    <t>Reinigungsintervall: 5x pro Woche
Raumgruppe NUF 2
Anzahl Räume:  7
EP-Preis in EUR / m² p.a.</t>
  </si>
  <si>
    <t>01.01.08</t>
  </si>
  <si>
    <t>DIN 277 - NUF 2  Aufsichtssräume</t>
  </si>
  <si>
    <t>01.01.08.01</t>
  </si>
  <si>
    <t>NUF-2.7 - Bodenbelag: Hartboden</t>
  </si>
  <si>
    <t>Reinigungsintervall: 5x pro Woche
Raumgruppe NUF 2
Anzahl Räume:  5
EP-Preis in EUR / m² p.a.</t>
  </si>
  <si>
    <t>01.01.09</t>
  </si>
  <si>
    <t>DIN 277 - NUF 2  Bürogeräteräume</t>
  </si>
  <si>
    <t>01.01.09.01</t>
  </si>
  <si>
    <t>NUF-2.8 - Bodenbelag: Hartboden</t>
  </si>
  <si>
    <t>Reinigungsintervall: 5x pro Woche
Raumgruppe NUF 2
Anzahl Räume:  30
EP-Preis in EUR / m² p.a.</t>
  </si>
  <si>
    <t>01.01.10</t>
  </si>
  <si>
    <t>DIN 277 - NUF 3  gewerbliche Küchen</t>
  </si>
  <si>
    <t>01.01.10.01</t>
  </si>
  <si>
    <t>NUF-3.8 - Bodenbelag: Fliesen/Keramik</t>
  </si>
  <si>
    <t>Reinigungsintervall: 3x pro Woche
Raumgruppe NUF 3
Anzahl Räume:  36
EP-Preis in EUR / m² p.a.</t>
  </si>
  <si>
    <t>3x pro Woche</t>
  </si>
  <si>
    <t>01.01.10.02</t>
  </si>
  <si>
    <t>Reinigungsintervall: 5x pro Woche
Raumgruppe NUF 3
Anzahl Räume:  2
EP-Preis in EUR / m² p.a.</t>
  </si>
  <si>
    <t>01.01.11</t>
  </si>
  <si>
    <t>DIN 277 - NUF 4  Lagerräume</t>
  </si>
  <si>
    <t>01.01.11.01</t>
  </si>
  <si>
    <t>NUF-4.4 - Bodenbelag: Hartboden</t>
  </si>
  <si>
    <t>Reinigungsintervall: 1x pro Jahr
Raumgruppe NUF 4
Anzahl Räume:  166
EP-Preis in EUR / m² p.a.</t>
  </si>
  <si>
    <t>1x pro Jahr</t>
  </si>
  <si>
    <t>01.01.11.02</t>
  </si>
  <si>
    <t>Reinigungsintervall: 1x pro Woche
Raumgruppe NUF 4
Anzahl Räume:  2
EP-Preis in EUR / m² p.a.</t>
  </si>
  <si>
    <t>01.01.11.03</t>
  </si>
  <si>
    <t>NUF-4.4 - Bodenbelag: Textile Bodenbeläge</t>
  </si>
  <si>
    <t>Reinigungsintervall: 1x pro Jahr
Raumgruppe NUF 4
Anzahl Räume:  3
EP-Preis in EUR / m² p.a.</t>
  </si>
  <si>
    <t>01.01.12</t>
  </si>
  <si>
    <t>DIN 277 - NUF 4  Annahme- und Ausgaberäume</t>
  </si>
  <si>
    <t>01.01.12.01</t>
  </si>
  <si>
    <t>NUF-5.2 - Bodenbelag: Hartboden</t>
  </si>
  <si>
    <t>Reinigungsintervall: 5x pro Woche
Raumgruppe NUF 5
Anzahl Räume:  1
EP-Preis in EUR / m² p.a.</t>
  </si>
  <si>
    <t>01.01.13</t>
  </si>
  <si>
    <t>DIN 277 - NUF 5  Bibliothek</t>
  </si>
  <si>
    <t>01.01.13.01</t>
  </si>
  <si>
    <t>Reinigungsintervall: 5x pro Woche
Raumgruppe NUF 5
Anzahl Räume:  2
EP-Preis in EUR / m² p.a.</t>
  </si>
  <si>
    <t>01.01.14</t>
  </si>
  <si>
    <t>DIN 277 - NUF 5  Bildung, Unterricht und Kultur</t>
  </si>
  <si>
    <t>01.01.14.01</t>
  </si>
  <si>
    <t>NUF-5.4 - Bodenbelag: Textile Bodenbeläge</t>
  </si>
  <si>
    <t>01.01.15</t>
  </si>
  <si>
    <t>DIN 277 - NUF 5  Zuschauerräume</t>
  </si>
  <si>
    <t>01.01.15.01</t>
  </si>
  <si>
    <t>NUF-5.6 - Bodenbelag: Hartboden</t>
  </si>
  <si>
    <t>Reinigungsintervall: 5x pro Woche
Raumgruppe NUF 5
Anzahl Räume:  5
EP-Preis in EUR / m² p.a.</t>
  </si>
  <si>
    <t>01.01.16</t>
  </si>
  <si>
    <t>DIN 277 - NUF 6  Allg. Untersuchungs-, Behandlungsräume</t>
  </si>
  <si>
    <t>01.01.16.01</t>
  </si>
  <si>
    <t>Reinigungsintervall: 1x pro Woche
Raumgruppe NUF 5
Anzahl Räume:  1
EP-Preis in EUR / m² p.a.</t>
  </si>
  <si>
    <t>01.01.17</t>
  </si>
  <si>
    <t>DIN 277 - NUF 7  Sanitärräume</t>
  </si>
  <si>
    <t>01.01.17.01</t>
  </si>
  <si>
    <t>NUF-7.1 - Bodenbelag: Fliesen/Keramik</t>
  </si>
  <si>
    <t>Reinigungsintervall: 10x pro Woche
Raumgruppe NUF 7
Anzahl Räume:  463
EP-Preis in EUR / m² p.a.</t>
  </si>
  <si>
    <t>10x pro Woche</t>
  </si>
  <si>
    <t>01.01.18</t>
  </si>
  <si>
    <t>DIN 277 - NUF 7  Umkleideräume</t>
  </si>
  <si>
    <t>01.01.18.01</t>
  </si>
  <si>
    <t>NUF-7.2 - Bodenbelag: Hartboden</t>
  </si>
  <si>
    <t>Reinigungsintervall: 2x pro Woche
Raumgruppe NUF 7
Anzahl Räume:  15
EP-Preis in EUR / m² p.a.</t>
  </si>
  <si>
    <t>2x pro Woche</t>
  </si>
  <si>
    <t>01.01.18.02</t>
  </si>
  <si>
    <t>NUF-7.2 - Bodenbelag: Textile Bodenbeläge</t>
  </si>
  <si>
    <t>Reinigungsintervall: 2x pro Woche
Raumgruppe NUF 7
Anzahl Räume:  2
EP-Preis in EUR / m² p.a.</t>
  </si>
  <si>
    <t>01.01.19</t>
  </si>
  <si>
    <t>DIN 277 - NUF 7  Fahrzeugabstellflächen</t>
  </si>
  <si>
    <t>01.01.19.01</t>
  </si>
  <si>
    <t>NUF-7.4 - Bodenbelag: Hartboden</t>
  </si>
  <si>
    <t>01.01.20</t>
  </si>
  <si>
    <t>DIN 277 - NUF 7  Räume für zentrale Technik</t>
  </si>
  <si>
    <t>01.01.20.01</t>
  </si>
  <si>
    <t>NUF-7.6 - Bodenbelag: Hartboden</t>
  </si>
  <si>
    <t>Reinigungsintervall: 5x pro Woche
Raumgruppe NUF 7
Anzahl Räume:  4
EP-Preis in EUR / m² p.a.</t>
  </si>
  <si>
    <t>01.01.21</t>
  </si>
  <si>
    <t>DIN 277 - VF  Flure, Hallen</t>
  </si>
  <si>
    <t>01.01.21.01</t>
  </si>
  <si>
    <t>VF-9.1 - Bodenbelag: Hartboden</t>
  </si>
  <si>
    <t>Reinigungsintervall: 5x pro Woche
Raumgruppe VF
Anzahl Räume:  518
EP-Preis in EUR / m² p.a.</t>
  </si>
  <si>
    <t>01.01.21.02</t>
  </si>
  <si>
    <t>VF-9.1 - Bodenbelag: Fliesen/Keramik</t>
  </si>
  <si>
    <t>Reinigungsintervall: 1x pro Woche
Raumgruppe VF
Anzahl Räume:  147
EP-Preis in EUR / m² p.a.</t>
  </si>
  <si>
    <t>01.01.22</t>
  </si>
  <si>
    <t>DIN 277 - VF  Treppen</t>
  </si>
  <si>
    <t>01.01.22.01</t>
  </si>
  <si>
    <t>VF-9.2 - Bodenbelag: Hartboden</t>
  </si>
  <si>
    <t>Reinigungsintervall: 2x pro Woche
Raumgruppe VF
Anzahl Räume:  306
EP-Preis in EUR / m² p.a.</t>
  </si>
  <si>
    <t>01.01.22.02</t>
  </si>
  <si>
    <t>Reinigungsintervall: 1x pro Woche
Raumgruppe VF
Anzahl Räume:  23
EP-Preis in EUR / m² p.a.</t>
  </si>
  <si>
    <t>01.01.22.03</t>
  </si>
  <si>
    <t>VF-9.2 - Bodenbelag: Textile Bodenbeläge</t>
  </si>
  <si>
    <t>Reinigungsintervall: 2x pro Woche
Raumgruppe VF
Anzahl Räume:  1
EP-Preis in EUR / m² p.a.</t>
  </si>
  <si>
    <t>01.01.23</t>
  </si>
  <si>
    <t>DIN 277 - VF  Schächte für Förderanlagen</t>
  </si>
  <si>
    <t>01.01.23.01</t>
  </si>
  <si>
    <t>VF-9.3 - Bodenbelag: Hartboden</t>
  </si>
  <si>
    <t>Reinigungsintervall: 1x pro Woche
Raumgruppe VF
Anzahl Räume:  2
EP-Preis in EUR / m² p.a.</t>
  </si>
  <si>
    <t>01.01.23.02</t>
  </si>
  <si>
    <t>Reinigungsintervall: 5x pro Woche
Raumgruppe VF
Anzahl Räume:  12
EP-Preis in EUR / m² p.a.</t>
  </si>
  <si>
    <t>01.01.24</t>
  </si>
  <si>
    <t>DIN 277 - VF  Sonstige Verkehrsflächen</t>
  </si>
  <si>
    <t>01.01.24.01</t>
  </si>
  <si>
    <t>VF-9.9 - Bodenbelag: Sonstige Bodenbeläge</t>
  </si>
  <si>
    <t>Reinigungsintervall: 4x pro Jahr
Raumgruppe VF
Anzahl Räume:  11
EP-Preis in EUR / m² p.a.</t>
  </si>
  <si>
    <t>4x pro Jahr</t>
  </si>
  <si>
    <t>02</t>
  </si>
  <si>
    <t>WE 30461 - Alt-Moabit 12a, Berlin</t>
  </si>
  <si>
    <t>02.01</t>
  </si>
  <si>
    <t>02.01.01</t>
  </si>
  <si>
    <t>02.01.01.01</t>
  </si>
  <si>
    <t>Reinigungsintervall: 5x pro Woche
Raumgruppe NUF 1
Anzahl Räume:  5
EP-Preis in EUR / m² p.a.</t>
  </si>
  <si>
    <t>02.01.02</t>
  </si>
  <si>
    <t>02.01.02.01</t>
  </si>
  <si>
    <t>Reinigungsintervall: 5x pro Woche
Raumgruppe NUF 1
Anzahl Räume:  2
EP-Preis in EUR / m² p.a.</t>
  </si>
  <si>
    <t>02.01.03</t>
  </si>
  <si>
    <t>02.01.03.01</t>
  </si>
  <si>
    <t>Reinigungsintervall: 2x pro Monat
Raumgruppe NUF 2
Anzahl Räume:  1
EP-Preis in EUR / m² p.a.</t>
  </si>
  <si>
    <t>2x pro Monat</t>
  </si>
  <si>
    <t>02.01.03.02</t>
  </si>
  <si>
    <t>Reinigungsintervall: 1x pro Woche
Raumgruppe NUF 2
Anzahl Räume:  3
EP-Preis in EUR / m² p.a.</t>
  </si>
  <si>
    <t>02.01.03.03</t>
  </si>
  <si>
    <t>Reinigungsintervall: 2x pro Woche
Raumgruppe NUF 2
Anzahl Räume:  3
EP-Preis in EUR / m² p.a.</t>
  </si>
  <si>
    <t>02.01.03.04</t>
  </si>
  <si>
    <t>Reinigungsintervall: 3x pro Woche
Raumgruppe NUF 2
Anzahl Räume:  1
EP-Preis in EUR / m² p.a.</t>
  </si>
  <si>
    <t>02.01.03.05</t>
  </si>
  <si>
    <t>Reinigungsintervall: 5x pro Woche
Raumgruppe NUF 2
Anzahl Räume:  1
EP-Preis in EUR / m² p.a.</t>
  </si>
  <si>
    <t>02.01.03.06</t>
  </si>
  <si>
    <t>Reinigungsintervall: 1x pro Woche
Raumgruppe NUF 2
Anzahl Räume:  1
EP-Preis in EUR / m² p.a.</t>
  </si>
  <si>
    <t>02.01.04</t>
  </si>
  <si>
    <t>DIN 277 - NUF 2  Aufsichtsräume</t>
  </si>
  <si>
    <t>02.01.04.01</t>
  </si>
  <si>
    <t>02.01.05</t>
  </si>
  <si>
    <t>02.01.05.01</t>
  </si>
  <si>
    <t>02.01.06</t>
  </si>
  <si>
    <t>02.01.06.01</t>
  </si>
  <si>
    <t>NUF-3.8 - Bodenbelag: Hartboden</t>
  </si>
  <si>
    <t>Reinigungsintervall: 5x pro Woche
Raumgruppe NUF 3
Anzahl Räume:  3
EP-Preis in EUR / m² p.a.</t>
  </si>
  <si>
    <t>02.01.07</t>
  </si>
  <si>
    <t>02.01.07.01</t>
  </si>
  <si>
    <t>NUF-4.1 - Bodenbelag: Hartboden</t>
  </si>
  <si>
    <t>Reinigungsintervall: 1x pro Jahr
Raumgruppe NUF 4
Anzahl Räume:  4
EP-Preis in EUR / m² p.a.</t>
  </si>
  <si>
    <t>02.01.07.02</t>
  </si>
  <si>
    <t>Reinigungsintervall: 5x pro Woche
Raumgruppe NUF 4
Anzahl Räume:  1
EP-Preis in EUR / m² p.a.</t>
  </si>
  <si>
    <t>02.01.08</t>
  </si>
  <si>
    <t>02.01.08.01</t>
  </si>
  <si>
    <t>Reinigungsintervall: 2x pro Woche
Raumgruppe NUF 4
Anzahl Räume:  3
EP-Preis in EUR / m² p.a.</t>
  </si>
  <si>
    <t>02.01.08.02</t>
  </si>
  <si>
    <t>02.01.09</t>
  </si>
  <si>
    <t>02.01.09.01</t>
  </si>
  <si>
    <t>NUF-6.1 - Bodenbelag: Hartboden</t>
  </si>
  <si>
    <t>Reinigungsintervall: 5x pro Woche
Raumgruppe NUF 6
Anzahl Räume:  2
EP-Preis in EUR / m² p.a.</t>
  </si>
  <si>
    <t>02.01.10</t>
  </si>
  <si>
    <t>DIN 277 - NUF 6  Räume für Strahlendiagnostik</t>
  </si>
  <si>
    <t>02.01.10.01</t>
  </si>
  <si>
    <t>NUF-6.4 - Bodenbelag: Hartboden</t>
  </si>
  <si>
    <t>Reinigungsintervall: 5x pro Woche
Raumgruppe NUF 6
Anzahl Räume:  1
EP-Preis in EUR / m² p.a.</t>
  </si>
  <si>
    <t>02.01.11</t>
  </si>
  <si>
    <t>02.01.11.01</t>
  </si>
  <si>
    <t>NUF-7.1 - Bodenbelag: Hartboden</t>
  </si>
  <si>
    <t>Reinigungsintervall: 3x pro Woche
Raumgruppe NUF 7
Anzahl Räume:  1
EP-Preis in EUR / m² p.a.</t>
  </si>
  <si>
    <t>02.01.11.02</t>
  </si>
  <si>
    <t>Reinigungsintervall: 5x pro Woche
Raumgruppe NUF 7
Anzahl Räume:  6
EP-Preis in EUR / m² p.a.</t>
  </si>
  <si>
    <t>02.01.12</t>
  </si>
  <si>
    <t>02.01.12.01</t>
  </si>
  <si>
    <t>Reinigungsintervall: 2x pro Woche
Raumgruppe NUF 7
Anzahl Räume:  1
EP-Preis in EUR / m² p.a.</t>
  </si>
  <si>
    <t>02.01.12.02</t>
  </si>
  <si>
    <t>02.01.13</t>
  </si>
  <si>
    <t>DIN 277 - NUF 7  Abstellräume</t>
  </si>
  <si>
    <t>02.01.13.01</t>
  </si>
  <si>
    <t>NUF-7.3 - Bodenbelag: Hartboden</t>
  </si>
  <si>
    <t>Reinigungsintervall: 1x pro Jahr
Raumgruppe NUF 7
Anzahl Räume:  3
EP-Preis in EUR / m² p.a.</t>
  </si>
  <si>
    <t>02.01.14</t>
  </si>
  <si>
    <t>02.01.14.01</t>
  </si>
  <si>
    <t>02.01.15</t>
  </si>
  <si>
    <t>02.01.15.01</t>
  </si>
  <si>
    <t>Reinigungsintervall: 2x pro Woche
Raumgruppe VF
Anzahl Räume:  7
EP-Preis in EUR / m² p.a.</t>
  </si>
  <si>
    <t>02.01.15.02</t>
  </si>
  <si>
    <t>Reinigungsintervall: 3x pro Woche
Raumgruppe VF
Anzahl Räume:  1
EP-Preis in EUR / m² p.a.</t>
  </si>
  <si>
    <t>02.01.15.03</t>
  </si>
  <si>
    <t>Reinigungsintervall: 5x pro Woche
Raumgruppe VF
Anzahl Räume:  2
EP-Preis in EUR / m² p.a.</t>
  </si>
  <si>
    <t>02.01.16</t>
  </si>
  <si>
    <t>02.01.16.01</t>
  </si>
  <si>
    <t>Reinigungsintervall: 2x pro Woche
Raumgruppe VF
Anzahl Räume:  3
EP-Preis in EUR / m² p.a.</t>
  </si>
  <si>
    <t>02.01.17</t>
  </si>
  <si>
    <t>02.01.17.01</t>
  </si>
  <si>
    <t>Reinigungsintervall: 2x pro Woche
Raumgruppe VF
Anzahl Räume:  2
EP-Preis in EUR / m² p.a.</t>
  </si>
  <si>
    <t>02.01.18</t>
  </si>
  <si>
    <t>DIN 277 - VF  Fahrzeugverkehrsflächen</t>
  </si>
  <si>
    <t>02.01.18.01</t>
  </si>
  <si>
    <t>VF-9.4 - Bodenbelag: Hartboden</t>
  </si>
  <si>
    <t>Reinigungsintervall: 1x pro Monat
Raumgruppe VF
Anzahl Räume:  1
EP-Preis in EUR / m² p.a.</t>
  </si>
  <si>
    <t>1x pro Monat</t>
  </si>
  <si>
    <t>WE 80390 - Böttgerstr. 4, Berlin</t>
  </si>
  <si>
    <t>Hausreinigung von Wohngebäuden</t>
  </si>
  <si>
    <t>WE 30081 - Brunnenplatz 1, Berlin</t>
  </si>
  <si>
    <t>DIN 277 - NUF 1  Wohnräume</t>
  </si>
  <si>
    <t>NUF-1.1 - Bodenbelag: Fliesen/Keramik</t>
  </si>
  <si>
    <t>Reinigungsintervall: 5x pro Woche
Raumgruppenzuordnung  NUF 1
Anzahl Räume:  3
EP-Preis in EUR / m² p.a.</t>
  </si>
  <si>
    <t>02.01.01.02</t>
  </si>
  <si>
    <t>NUF-1.1 - Bodenbelag: Sonstige Bodenbeläge</t>
  </si>
  <si>
    <t>Reinigungsintervall: 1x pro Jahr
Raumgruppenzuordnung  NUF 1
Anzahl Räume:  2
EP-Preis in EUR / m² p.a.</t>
  </si>
  <si>
    <t>02.01.01.03</t>
  </si>
  <si>
    <t>Reinigungsintervall: 4x pro Jahr
Raumgruppenzuordnung  NUF 1
Anzahl Räume:  2
EP-Preis in EUR / m² p.a.</t>
  </si>
  <si>
    <t>02.01.01.04</t>
  </si>
  <si>
    <t>Reinigungsintervall: 2x pro Woche
Raumgruppenzuordnung  NUF 1
Anzahl Räume:  12
EP-Preis in EUR / m² p.a.</t>
  </si>
  <si>
    <t>02.01.01.05</t>
  </si>
  <si>
    <t xml:space="preserve">NUF-1.1 - Bodenbelag: Sonstige Bodenbeläge
</t>
  </si>
  <si>
    <t>NUF-1.3 - Bodenbelag: Fliesen/Keramik</t>
  </si>
  <si>
    <t>02.01.02.02</t>
  </si>
  <si>
    <t xml:space="preserve">NUF-1.5 - Bodenbelag: Fliesen/Keramik
</t>
  </si>
  <si>
    <t>Reinigungsintervall: 2x pro Woche
Raumgruppe NUF 1
Anzahl Räume:  1
EP-Preis in EUR / m² p.a.</t>
  </si>
  <si>
    <t>02.01.04.02</t>
  </si>
  <si>
    <t>NUF-1.6 - Bodenbelag: Sonstige Bodenbeläge</t>
  </si>
  <si>
    <t>Reinigungsintervall: 2x pro Woche
Raumgruppe NUF 2
Anzahl Räume:  113
EP-Preis in EUR / m² p.a.</t>
  </si>
  <si>
    <t>02.01.05.02</t>
  </si>
  <si>
    <t>Reinigungsintervall: 3x pro Woche
Raumgruppe NUF 2
Anzahl Räume:  4
EP-Preis in EUR / m² p.a.</t>
  </si>
  <si>
    <t>Reinigungsintervall: 2x pro Woche
Raumgruppe NUF 2
Anzahl Räume:  10
EP-Preis in EUR / m² p.a.</t>
  </si>
  <si>
    <t>02.01.06.02</t>
  </si>
  <si>
    <t>NUF-2.3 - Bodenbelag: Fliesen/Keramik</t>
  </si>
  <si>
    <t>Reinigungsintervall: 2x pro Woche
Raumgruppe NUF 2
Anzahl Räume:  1
EP-Preis in EUR / m² p.a.</t>
  </si>
  <si>
    <t>02.01.06.03</t>
  </si>
  <si>
    <t>DIN 277 - NUF 2  Schalterräume</t>
  </si>
  <si>
    <t>NUF-2.5
 - Bodenbelag: Hartboden</t>
  </si>
  <si>
    <t>NUF-2.7
 - Bodenbelag: Textile Bodenbeläge</t>
  </si>
  <si>
    <t>Reinigungsintervall: 1x pro Jahr
Raumgruppe NUF 2
Anzahl Räume:  2
EP-Preis in EUR / m² p.a.</t>
  </si>
  <si>
    <t>02.01.09.02</t>
  </si>
  <si>
    <t>Reinigungsintervall: 2x pro Jahr
Raumgruppe NUF 2
Anzahl Räume:  1
EP-Preis in EUR / m² p.a.</t>
  </si>
  <si>
    <t>2x pro Jahr</t>
  </si>
  <si>
    <t>02.01.09.03</t>
  </si>
  <si>
    <t>Reinigungsintervall: 4x pro Jahr
Raumgruppe NUF 2
Anzahl Räume:  1
EP-Preis in EUR / m² p.a.</t>
  </si>
  <si>
    <t>02.01.09.04</t>
  </si>
  <si>
    <t>Reinigungsintervall: 2x pro Woche
Raumgruppe NUF 2
Anzahl Räume:  2
EP-Preis in EUR / m² p.a.</t>
  </si>
  <si>
    <t>Reinigungsintervall: 1x pro Woche
Raumgruppe NUF 3
Anzahl Räume:  1
EP-Preis in EUR / m² p.a.</t>
  </si>
  <si>
    <t>02.01.10.02</t>
  </si>
  <si>
    <t>02.01.10.03</t>
  </si>
  <si>
    <t>Reinigungsintervall: 1x pro Jahr
Raumgruppe NUF 4
Anzahl Räume:  4
EP-Preis in EUR / m² p.a.</t>
  </si>
  <si>
    <t>Reinigungsintervall: 4x pro Jahr
Raumgruppe NUF 4
Anzahl Räume:  3
EP-Preis in EUR / m² p.a.</t>
  </si>
  <si>
    <t>02.01.11.03</t>
  </si>
  <si>
    <t>Reinigungsintervall: 1x pro Monat
Raumgruppe NUF 4
Anzahl Räume:  2
EP-Preis in EUR / m² p.a.</t>
  </si>
  <si>
    <t>02.01.11.04</t>
  </si>
  <si>
    <t>Reinigungsintervall: 2x pro Woche
Raumgruppe NUF 4
Anzahl Räume:  1
EP-Preis in EUR / m² p.a.</t>
  </si>
  <si>
    <t>02.01.11.05</t>
  </si>
  <si>
    <t>NUF-4.4 - Bodenbelag: Fliesen/Keramik</t>
  </si>
  <si>
    <t>Reinigungsintervall: 4x pro Jahr
Raumgruppe NUF 4
Anzahl Räume:  1
EP-Preis in EUR / m² p.a.</t>
  </si>
  <si>
    <t>02.01.11.06</t>
  </si>
  <si>
    <t>NUF-4.4 - Bodenbelag: Sonstige Bodenbeläge</t>
  </si>
  <si>
    <t>Reinigungsintervall: 1x pro Jahr
Raumgruppe NUF 4
Anzahl Räume:  13
EP-Preis in EUR / m² p.a.</t>
  </si>
  <si>
    <t>02.01.11.07</t>
  </si>
  <si>
    <t>Reinigungsintervall: 2x pro Jahr
Raumgruppe NUF 4
Anzahl Räume:  2
EP-Preis in EUR / m² p.a.</t>
  </si>
  <si>
    <t>02.01.11.08</t>
  </si>
  <si>
    <t>DIN 277 - NUF 4  Archive, Sammlungsräume</t>
  </si>
  <si>
    <t>NUF-4.2 - Bodenbelag: Hartboden</t>
  </si>
  <si>
    <t>Reinigungsintervall: 1x pro Jahr
Raumgruppe NUF 4
Anzahl Räume:  9
EP-Preis in EUR / m² p.a.</t>
  </si>
  <si>
    <t>Reinigungsintervall: 2x pro Woche
Raumgruppe NUF 4
Anzahl Räume:  2
EP-Preis in EUR / m² p.a.</t>
  </si>
  <si>
    <t>02.01.12.03</t>
  </si>
  <si>
    <t>NUF-4.2 - Bodenbelag: Hartbeläge (Holz/Parkett)</t>
  </si>
  <si>
    <t>Reinigungsintervall: 1x pro Jahr
Raumgruppe NUF 4
Anzahl Räume:  2
EP-Preis in EUR / m² p.a.</t>
  </si>
  <si>
    <t>02.01.12.04</t>
  </si>
  <si>
    <t>NUF-4.2 - Bodenbelag: Sonstige Bodenbeläge</t>
  </si>
  <si>
    <t>Reinigungsintervall: 1x pro Jahr
Raumgruppe NUF 4
Anzahl Räume:  21
EP-Preis in EUR / m² p.a.</t>
  </si>
  <si>
    <t>Reinigungsintervall: 1x pro Monat
Raumgruppe NUF 4
Anzahl Räume:  5
EP-Preis in EUR / m² p.a.</t>
  </si>
  <si>
    <t>02.01.13.02</t>
  </si>
  <si>
    <t>Reinigungsintervall: 3x pro Woche
Raumgruppe NUF 4
Anzahl Räume:  1
EP-Preis in EUR / m² p.a.</t>
  </si>
  <si>
    <t>02.01.13.03</t>
  </si>
  <si>
    <t>Reinigungsintervall: 5x pro Woche
Raumgruppe NUF 4
Anzahl Räume:  2
EP-Preis in EUR / m² p.a.</t>
  </si>
  <si>
    <t>DIN 277 - NUF 5  Bibliotheks-, Leseräume</t>
  </si>
  <si>
    <t>NUF-5.4 - Bodenbelag: Hartboden</t>
  </si>
  <si>
    <t>Reinigungsintervall: 2x pro Woche
Raumgruppe NUF 5
Anzahl Räume:  3
EP-Preis in EUR / m² p.a.</t>
  </si>
  <si>
    <t>Reinigungsintervall: 5x pro Woche
Raumgruppe NUF 7
Anzahl Räume:  2
EP-Preis in EUR / m² p.a.</t>
  </si>
  <si>
    <t>02.01.16.02</t>
  </si>
  <si>
    <t>Reinigungsintervall: 5x pro Woche
Raumgruppe NUF 7
Anzahl Räume:  31
EP-Preis in EUR / m² p.a.</t>
  </si>
  <si>
    <t>NUF-7.2 - Bodenbelag: Hartbeläge (Holz/Parkett)</t>
  </si>
  <si>
    <t>Reinigungsintervall: 5x pro Woche
Raumgruppe NUF 7
Anzahl Räume:  1
EP-Preis in EUR / m² p.a.</t>
  </si>
  <si>
    <t>02.01.17.02</t>
  </si>
  <si>
    <t>NUF-7.2 - Bodenbelag: Fliesen/Keramik</t>
  </si>
  <si>
    <t>Reinigungsintervall: 1x pro Jahr
Raumgruppe NUF 7
Anzahl Räume:  2
EP-Preis in EUR / m² p.a.</t>
  </si>
  <si>
    <t>02.01.19</t>
  </si>
  <si>
    <t>DIN 277 - TF  Heizung und Brauchwassererwärmung</t>
  </si>
  <si>
    <t>02.01.19.01</t>
  </si>
  <si>
    <t>TF-8.2 - Bodenbelag: Sonstige Bodenbeläge</t>
  </si>
  <si>
    <t>Reinigungsintervall: 1x pro Jahr
Raumgruppe TF
Anzahl Räume:  3
EP-Preis in EUR / m² p.a.</t>
  </si>
  <si>
    <t>02.01.20</t>
  </si>
  <si>
    <t>DIN 277 - TF  Sonstige betriebstechnische Anlagen</t>
  </si>
  <si>
    <t>02.01.20.01</t>
  </si>
  <si>
    <t>TF-8.9 - Bodenbelag: Hartboden</t>
  </si>
  <si>
    <t>Reinigungsintervall: 1x pro Jahr
Raumgruppe TF
Anzahl Räume:  1
EP-Preis in EUR / m² p.a.</t>
  </si>
  <si>
    <t>02.01.21</t>
  </si>
  <si>
    <t>02.01.21.01</t>
  </si>
  <si>
    <t>Reinigungsintervall: 1x pro Jahr
Raumgruppe VF
Anzahl Räume:  3
EP-Preis in EUR / m² p.a.</t>
  </si>
  <si>
    <t>02.01.21.02</t>
  </si>
  <si>
    <t>Reinigungsintervall: 1x pro Monat
Raumgruppe VF
Anzahl Räume:  4
EP-Preis in EUR / m² p.a.</t>
  </si>
  <si>
    <t>02.01.21.03</t>
  </si>
  <si>
    <t>Reinigungsintervall: 1x pro Woche
Raumgruppe VF
Anzahl Räume:  1
EP-Preis in EUR / m² p.a.</t>
  </si>
  <si>
    <t>02.01.21.04</t>
  </si>
  <si>
    <t>02.01.21.05</t>
  </si>
  <si>
    <t>Reinigungsintervall: 3x pro Woche
Raumgruppe VF
Anzahl Räume:  21
EP-Preis in EUR / m² p.a.</t>
  </si>
  <si>
    <t>02.01.21.06</t>
  </si>
  <si>
    <t>Reinigungsintervall: 5x pro Woche
Raumgruppe VF
Anzahl Räume:  10
EP-Preis in EUR / m² p.a.</t>
  </si>
  <si>
    <t>02.01.21.07</t>
  </si>
  <si>
    <t>02.01.21.08</t>
  </si>
  <si>
    <t>Reinigungsintervall: 3x pro Woche
Raumgruppe VF
Anzahl Räume:  8
EP-Preis in EUR / m² p.a.</t>
  </si>
  <si>
    <t>02.01.21.09</t>
  </si>
  <si>
    <t>Reinigungsintervall: 5x pro Woche
Raumgruppe VF
Anzahl Räume:  1
EP-Preis in EUR / m² p.a.</t>
  </si>
  <si>
    <t>02.01.21.10</t>
  </si>
  <si>
    <t>VF-9.1 - Bodenbelag: Sonstige Bodenbeläge</t>
  </si>
  <si>
    <t>Reinigungsintervall: 1x pro Jahr
Raumgruppe VF
Anzahl Räume:  1
EP-Preis in EUR / m² p.a.</t>
  </si>
  <si>
    <t>02.01.21.11</t>
  </si>
  <si>
    <t>Reinigungsintervall: 1x pro Monat
Raumgruppe VF
Anzahl Räume:  10
EP-Preis in EUR / m² p.a.</t>
  </si>
  <si>
    <t>02.01.21.12</t>
  </si>
  <si>
    <t>02.01.21.13</t>
  </si>
  <si>
    <t>Reinigungsintervall: 3x pro Woche
Raumgruppe VF
Anzahl Räume:  5
EP-Preis in EUR / m² p.a.</t>
  </si>
  <si>
    <t>02.01.21.14</t>
  </si>
  <si>
    <t>02.01.22</t>
  </si>
  <si>
    <t>02.01.22.01</t>
  </si>
  <si>
    <t>Reinigungsintervall: 3x pro Woche
Raumgruppe VF
Anzahl Räume:  16
EP-Preis in EUR / m² p.a.</t>
  </si>
  <si>
    <t>02.01.22.02</t>
  </si>
  <si>
    <t>02.01.22.03</t>
  </si>
  <si>
    <t>VF-9.2 - Bodenbelag: Fliesen/Keramik</t>
  </si>
  <si>
    <t>Reinigungsintervall: 2x pro Woche
Raumgruppe VF
Anzahl Räume:  4
EP-Preis in EUR / m² p.a.</t>
  </si>
  <si>
    <t>02.01.22.04</t>
  </si>
  <si>
    <t>Reinigungsintervall: 3x pro Woche
Raumgruppe VF
Anzahl Räume:  6
EP-Preis in EUR / m² p.a.</t>
  </si>
  <si>
    <t>02.01.22.05</t>
  </si>
  <si>
    <t>02.01.22.06</t>
  </si>
  <si>
    <t>VF-9.2 - Bodenbelag: Sonstige Bodenbeläge</t>
  </si>
  <si>
    <t>02.01.22.07</t>
  </si>
  <si>
    <t>02.01.22.08</t>
  </si>
  <si>
    <t>02.01.23</t>
  </si>
  <si>
    <t>02.01.23.01</t>
  </si>
  <si>
    <t>VF-9.3 - Bodenbelag: Hartbeläge (Holz/Parkett)</t>
  </si>
  <si>
    <t>02.01.23.02</t>
  </si>
  <si>
    <t>VF-9.3 - Bodenbelag: Sonstige Bodenbeläge</t>
  </si>
  <si>
    <t>02.01.24</t>
  </si>
  <si>
    <t>02.01.24.01</t>
  </si>
  <si>
    <t>03</t>
  </si>
  <si>
    <t>WE 80391 - Ellerbeker Str. 7, 8 | Berlin</t>
  </si>
  <si>
    <t>03.01</t>
  </si>
  <si>
    <t>04</t>
  </si>
  <si>
    <t>WE 10250 - Keplerstr. 2 | Berlin</t>
  </si>
  <si>
    <t>04.01</t>
  </si>
  <si>
    <t>04.01.01</t>
  </si>
  <si>
    <t>04.01.01.01</t>
  </si>
  <si>
    <t>NUF-1.3 - Bodenbelag: Sonstige Bodenbeläge</t>
  </si>
  <si>
    <t>04.01.02</t>
  </si>
  <si>
    <t>04.01.02.01</t>
  </si>
  <si>
    <t>NUF-1.4 - Bodenbelag: Sonstige Bodenbeläge</t>
  </si>
  <si>
    <t>Reinigungsintervall: 3x pro Woche
Raumgruppe NUF 1
Anzahl Räume:  6
EP-Preis in EUR / m² p.a.</t>
  </si>
  <si>
    <t>04.01.03</t>
  </si>
  <si>
    <t>04.01.03.01</t>
  </si>
  <si>
    <t>NUF-2.1 - Bodenbelag: Sonstige Bodenbeläge</t>
  </si>
  <si>
    <t>Reinigungsintervall: 2x pro Woche
Raumgruppe NUF 2
Anzahl Räume:  88
EP-Preis in EUR / m² p.a.</t>
  </si>
  <si>
    <t>04.01.04</t>
  </si>
  <si>
    <t>04.01.04.01</t>
  </si>
  <si>
    <t>NUF-2.3 - Bodenbelag: Sonstige Bodenbeläge</t>
  </si>
  <si>
    <t>Reinigungsintervall: 2x pro Woche
Raumgruppe NUF 2
Anzahl Räume:  5
EP-Preis in EUR / m² p.a.</t>
  </si>
  <si>
    <t>04.01.05</t>
  </si>
  <si>
    <t>04.01.05.01</t>
  </si>
  <si>
    <t>NUF-2.7 - Bodenbelag: Sonstige Bodenbeläge</t>
  </si>
  <si>
    <t>04.01.06</t>
  </si>
  <si>
    <t>04.01.06.01</t>
  </si>
  <si>
    <t>NUF-2.8 - Bodenbelag: Sonstige Bodenbeläge</t>
  </si>
  <si>
    <t>04.01.07</t>
  </si>
  <si>
    <t>DIN 277 - NUF 3  Gewerbliche Küchen</t>
  </si>
  <si>
    <t>04.01.07.01</t>
  </si>
  <si>
    <t>NUF-3.8 - Bodenbelag: Sonstige Bodenbeläge</t>
  </si>
  <si>
    <t>04.01.08</t>
  </si>
  <si>
    <t>DIN 277 - NUF 5 Sport-, Gymnastikräume</t>
  </si>
  <si>
    <t>04.01.08.01</t>
  </si>
  <si>
    <t>NUF-5.5 - Bodenbelag: Sonstige Bodenbeläge</t>
  </si>
  <si>
    <t>04.01.09</t>
  </si>
  <si>
    <t>04.01.09.01</t>
  </si>
  <si>
    <t>NUF-7.1 - Bodenbelag: Sonstige Bodenbeläge</t>
  </si>
  <si>
    <t>Reinigungsintervall: 5x pro Woche
Raumgruppe NUF 7
Anzahl Räume:  17
EP-Preis in EUR / m² p.a.</t>
  </si>
  <si>
    <t>04.01.10</t>
  </si>
  <si>
    <t>04.01.10.01</t>
  </si>
  <si>
    <t>NUF-7.6 - Bodenbelag: Sonstige Bodenbeläge</t>
  </si>
  <si>
    <t>Reinigungsintervall: 2x pro Jahr
Raumgruppe NUF 7
Anzahl Räume:  7
EP-Preis in EUR / m² p.a.</t>
  </si>
  <si>
    <t>04.01.11</t>
  </si>
  <si>
    <t>04.01.11.01</t>
  </si>
  <si>
    <t>Reinigungsintervall: 3x pro Woche
Raumgruppe VF
Anzahl Räume:  23
EP-Preis in EUR / m² p.a.</t>
  </si>
  <si>
    <t>04.01.12</t>
  </si>
  <si>
    <t>04.01.12.01</t>
  </si>
  <si>
    <t>Reinigungsintervall: 5x pro Woche
Raumgruppe VF
Anzahl Räume:  3
EP-Preis in EUR / m² p.a.</t>
  </si>
  <si>
    <t>05</t>
  </si>
  <si>
    <t>WE 81766 - Kurfürstenstr. 54 | Berlin</t>
  </si>
  <si>
    <t>05.01</t>
  </si>
  <si>
    <t>06</t>
  </si>
  <si>
    <t>WE 10175 - Nazarethkirchstr. 49a | Berlin</t>
  </si>
  <si>
    <t>06.01</t>
  </si>
  <si>
    <t>06.01.01</t>
  </si>
  <si>
    <t>DIN 277 - NUF 7  Sonstige Räume</t>
  </si>
  <si>
    <t>06.01.01.01</t>
  </si>
  <si>
    <t>NUF-7.9 - Bodenbelag: Sonstige Bodenbeläge</t>
  </si>
  <si>
    <t>Reinigungsintervall: 3x pro Woche
Raumgruppe NUF 7
Anzahl Räume:  1
EP-Preis in EUR / m² p.a.
Gesamtfläche verteilt sich auf ca.  7 Büros, Flur, 4 Sanitärräume, Teeküche, (Wohnhaus)</t>
  </si>
  <si>
    <t>07</t>
  </si>
  <si>
    <t>WE 30054 - Nonnendammallee 29 | Berlin</t>
  </si>
  <si>
    <t>07.01</t>
  </si>
  <si>
    <t>07.01.01</t>
  </si>
  <si>
    <t>07.01.01.01</t>
  </si>
  <si>
    <t>Reinigungsintervall: 1x pro Woche
Raumgruppe NUF 1
Anzahl Räume:  2
EP-Preis in EUR / m² p.a.</t>
  </si>
  <si>
    <t>07.01.01.02</t>
  </si>
  <si>
    <t>NUF-1.3 - Bodenbelag: Textile Bodenbeläge</t>
  </si>
  <si>
    <t>Reinigungsintervall: 1x pro Woche
Raumgruppe NUF 1
Anzahl Räume:  4
EP-Preis in EUR / m² p.a.</t>
  </si>
  <si>
    <t>07.01.01.03</t>
  </si>
  <si>
    <t>07.01.02</t>
  </si>
  <si>
    <t>07.01.02.01</t>
  </si>
  <si>
    <t>Reinigungsintervall: 1x pro Woche
Raumgruppe NUF 1
Anzahl Räume:  1
EP-Preis in EUR / m² p.a.</t>
  </si>
  <si>
    <t>07.01.03</t>
  </si>
  <si>
    <t>07.01.03.01</t>
  </si>
  <si>
    <t>NUF-1.5 - Bodenbelag: Fliesen/Keramik</t>
  </si>
  <si>
    <t>Reinigungsintervall: 1x pro Monat
Raumgruppe NUF 1
Anzahl Räume:  1
EP-Preis in EUR / m² p.a.</t>
  </si>
  <si>
    <t>07.01.04</t>
  </si>
  <si>
    <t>07.01.04.01</t>
  </si>
  <si>
    <t>Reinigungsintervall: 1x pro Woche
Raumgruppe NUF 2
Anzahl Räume:  41
EP-Preis in EUR / m² p.a.</t>
  </si>
  <si>
    <t>07.01.04.02</t>
  </si>
  <si>
    <t>Reinigungsintervall: 1x pro Woche
Raumgruppe NUF 2
Anzahl Räume:  178
EP-Preis in EUR / m² p.a.</t>
  </si>
  <si>
    <t>07.01.05</t>
  </si>
  <si>
    <t>DIN 277 - NUF 2  Großraumbüros</t>
  </si>
  <si>
    <t>07.01.05.01</t>
  </si>
  <si>
    <t>NUF-2.2 - Bodenbelag: Hartboden</t>
  </si>
  <si>
    <t>07.01.06</t>
  </si>
  <si>
    <t>07.01.06.01</t>
  </si>
  <si>
    <t>Reinigungsintervall: 1x pro Woche
Raumgruppe NUF 2
Anzahl Räume:  5
EP-Preis in EUR / m² p.a.</t>
  </si>
  <si>
    <t>07.01.07</t>
  </si>
  <si>
    <t>07.01.07.01</t>
  </si>
  <si>
    <t>07.01.07.02</t>
  </si>
  <si>
    <t>NUF-2.7 - Bodenbelag: Textile Bodenbeläge</t>
  </si>
  <si>
    <t>07.01.08</t>
  </si>
  <si>
    <t>07.01.08.01</t>
  </si>
  <si>
    <t>07.01.08.02</t>
  </si>
  <si>
    <t>NUF-2.8 - Bodenbelag: Textile Bodenbeläge</t>
  </si>
  <si>
    <t>07.01.09</t>
  </si>
  <si>
    <t>07.01.09.01</t>
  </si>
  <si>
    <t>Reinigungsintervall: 5x pro Woche
Raumgruppe NUF 3
Anzahl Räume:  8
EP-Preis in EUR / m² p.a.</t>
  </si>
  <si>
    <t>07.01.09.02</t>
  </si>
  <si>
    <t>NUF-3.8 - Bodenbelag: Textile Bodenbeläge</t>
  </si>
  <si>
    <t>Reinigungsintervall: 5x pro Woche
Raumgruppe NUF 3
Anzahl Räume:  1
EP-Preis in EUR / m² p.a.</t>
  </si>
  <si>
    <t>07.01.10</t>
  </si>
  <si>
    <t>DIN 277 - NUF 3  Sonderarbeitsräume</t>
  </si>
  <si>
    <t>07.01.10.01</t>
  </si>
  <si>
    <t>NUF-3.9 - Bodenbelag: Hartboden</t>
  </si>
  <si>
    <t>Reinigungsintervall: 1x pro Jahr
Raumgruppe NUF 3
Anzahl Räume:  1
EP-Preis in EUR / m² p.a.</t>
  </si>
  <si>
    <t>07.01.11</t>
  </si>
  <si>
    <t>07.01.11.01</t>
  </si>
  <si>
    <t>Reinigungsintervall: 1x pro Jahr
Raumgruppe NUF 4
Anzahl Räume:  11
EP-Preis in EUR / m² p.a.</t>
  </si>
  <si>
    <t>07.01.11.02</t>
  </si>
  <si>
    <t>07.01.11.03</t>
  </si>
  <si>
    <t>NUF-4.1 - Bodenbelag: Fliesen/Keramik</t>
  </si>
  <si>
    <t>Reinigungsintervall: 1x pro Jahr
Raumgruppe NUF 4
Anzahl Räume:  6
EP-Preis in EUR / m² p.a.</t>
  </si>
  <si>
    <t>07.01.11.04</t>
  </si>
  <si>
    <t>NUF-4.1 - Bodenbelag: Sonstige Bodenbeläge</t>
  </si>
  <si>
    <t>Reinigungsintervall: 1x pro Jahr
Raumgruppe NUF 4
Anzahl Räume:  5
EP-Preis in EUR / m² p.a.</t>
  </si>
  <si>
    <t>07.01.11.05</t>
  </si>
  <si>
    <t>NUF-4.1 - Bodenbelag: Textile Bodenbeläge</t>
  </si>
  <si>
    <t>07.01.11.06</t>
  </si>
  <si>
    <t>07.01.12</t>
  </si>
  <si>
    <t>07.01.12.01</t>
  </si>
  <si>
    <t>07.01.12.02</t>
  </si>
  <si>
    <t>07.01.12.03</t>
  </si>
  <si>
    <t>NUF-4.2 - Bodenbelag: Textile Bodenbeläge</t>
  </si>
  <si>
    <t>Reinigungsintervall: 1x pro Jahr
Raumgruppe NUF 4
Anzahl Räume:  1
EP-Preis in EUR / m² p.a.</t>
  </si>
  <si>
    <t>07.01.12.04</t>
  </si>
  <si>
    <t>Reinigungsintervall: 1x pro Woche
Raumgruppe NUF 4
Anzahl Räume:  15
EP-Preis in EUR / m² p.a.</t>
  </si>
  <si>
    <t>07.01.13</t>
  </si>
  <si>
    <t>07.01.13.01</t>
  </si>
  <si>
    <t>07.01.14</t>
  </si>
  <si>
    <t>DIN 277 - NUF 5  Allg. Unterrichts-, Seminarräume</t>
  </si>
  <si>
    <t>07.01.14.01</t>
  </si>
  <si>
    <t>NUF-5.2 - Bodenbelag: Textile Bodenbeläge</t>
  </si>
  <si>
    <t>Reinigungsintervall: 1x pro Woche
Raumgruppe NUF 5
Anzahl Räume:  2
EP-Preis in EUR / m² p.a.</t>
  </si>
  <si>
    <t>07.01.15</t>
  </si>
  <si>
    <t>07.01.15.01</t>
  </si>
  <si>
    <t>07.01.16</t>
  </si>
  <si>
    <t>07.01.16.01</t>
  </si>
  <si>
    <t>Reinigungsintervall: 1x pro Woche
Raumgruppe NUF 6
Anzahl Räume:  1
EP-Preis in EUR / m² p.a.</t>
  </si>
  <si>
    <t>07.01.16.02</t>
  </si>
  <si>
    <t>NUF-6.1 - Bodenbelag: Textile Bodenbeläge</t>
  </si>
  <si>
    <t>07.01.17</t>
  </si>
  <si>
    <t>07.01.17.01</t>
  </si>
  <si>
    <t>Reinigungsintervall: 1x pro Jahr
Raumgruppe NUF 7
Anzahl Räume:  1
EP-Preis in EUR / m² p.a.</t>
  </si>
  <si>
    <t>07.01.17.02</t>
  </si>
  <si>
    <t>Reinigungsintervall: 5x pro Woche
Raumgruppe NUF 7
Anzahl Räume:  27
EP-Preis in EUR / m² p.a.</t>
  </si>
  <si>
    <t>07.01.17.03</t>
  </si>
  <si>
    <t>NUF-7.1 - Bodenbelag: Textile Bodenbeläge</t>
  </si>
  <si>
    <t>07.01.18</t>
  </si>
  <si>
    <t>07.01.18.01</t>
  </si>
  <si>
    <t>07.01.19</t>
  </si>
  <si>
    <t>07.01.19.01</t>
  </si>
  <si>
    <t>07.01.20</t>
  </si>
  <si>
    <t>DIN 277 - NUF 7  Betriebsräume für nutzerspez. Einrichtungen</t>
  </si>
  <si>
    <t>07.01.20.01</t>
  </si>
  <si>
    <t>NUF-7.8 - Bodenbelag: Hartboden</t>
  </si>
  <si>
    <t>07.01.21</t>
  </si>
  <si>
    <t>DIN 277 - TF  Raumlufttechnische Anlagen</t>
  </si>
  <si>
    <t>07.01.21.01</t>
  </si>
  <si>
    <t>TF-8.3 - Bodenbelag: Sonstige Bodenbeläge</t>
  </si>
  <si>
    <t>07.01.22</t>
  </si>
  <si>
    <t>DIN 277 - TF  Elektrische Stromversorgung</t>
  </si>
  <si>
    <t>07.01.22.01</t>
  </si>
  <si>
    <t>TF-8.4 - Bodenbelag: Hartboden</t>
  </si>
  <si>
    <t>Reinigungsintervall: 1x pro Jahr
Raumgruppe TF
Anzahl Räume:  6
EP-Preis in EUR / m² p.a.</t>
  </si>
  <si>
    <t>07.01.22.02</t>
  </si>
  <si>
    <t>TF-8.4 - Bodenbelag: Sonstige Bodenbeläge</t>
  </si>
  <si>
    <t>07.01.23</t>
  </si>
  <si>
    <t>DIN 277 - TF  Aufzugs- und Förderanlagen</t>
  </si>
  <si>
    <t>07.01.23.01</t>
  </si>
  <si>
    <t>TF-8.6 - Bodenbelag: Sonstige Bodenbeläge</t>
  </si>
  <si>
    <t>07.01.24</t>
  </si>
  <si>
    <t>07.01.24.01</t>
  </si>
  <si>
    <t>TF-8.9 - Bodenbelag: Sonstige Bodenbeläge</t>
  </si>
  <si>
    <t>Reinigungsintervall: 1x pro Jahr
Raumgruppe TF
Anzahl Räume:  2
EP-Preis in EUR / m² p.a.</t>
  </si>
  <si>
    <t>07.01.25</t>
  </si>
  <si>
    <t>07.01.25.01</t>
  </si>
  <si>
    <t>Reinigungsintervall: 1x pro Jahr
Raumgruppe VF
Anzahl Räume:  2
EP-Preis in EUR / m² p.a.</t>
  </si>
  <si>
    <t>07.01.25.02</t>
  </si>
  <si>
    <t>Reinigungsintervall: 1x pro Woche
Raumgruppe VF
Anzahl Räume:  5
EP-Preis in EUR / m² p.a.</t>
  </si>
  <si>
    <t>07.01.25.03</t>
  </si>
  <si>
    <t>07.01.25.04</t>
  </si>
  <si>
    <t>07.01.25.05</t>
  </si>
  <si>
    <t>VF-9.1 - Bodenbelag: Textile Bodenbeläge</t>
  </si>
  <si>
    <t>07.01.25.06</t>
  </si>
  <si>
    <t>Reinigungsintervall: 1x pro Woche
Raumgruppe VF
Anzahl Räume:  29
EP-Preis in EUR / m² p.a.</t>
  </si>
  <si>
    <t>07.01.25.07</t>
  </si>
  <si>
    <t>Reinigungsintervall: 3x pro Woche
Raumgruppe VF
Anzahl Räume:  2
EP-Preis in EUR / m² p.a.</t>
  </si>
  <si>
    <t>07.01.26</t>
  </si>
  <si>
    <t>07.01.26.01</t>
  </si>
  <si>
    <t>07.01.26.02</t>
  </si>
  <si>
    <t>Reinigungsintervall: 1x pro Woche
Raumgruppe VF
Anzahl Räume:  13
EP-Preis in EUR / m² p.a.</t>
  </si>
  <si>
    <t>07.01.27</t>
  </si>
  <si>
    <t>07.01.27.01</t>
  </si>
  <si>
    <t>07.01.27.02</t>
  </si>
  <si>
    <t>Reinigungsintervall: 5x pro Woche
Raumgruppe VF
Anzahl Räume:  18
EP-Preis in EUR / m² p.a.</t>
  </si>
  <si>
    <t>08</t>
  </si>
  <si>
    <t>WE 80385 - Plantagenstr. 15 | Berlin</t>
  </si>
  <si>
    <t>08.01</t>
  </si>
  <si>
    <t>09</t>
  </si>
  <si>
    <t>WE 15847 - Prinzenallee 8 | Berlin</t>
  </si>
  <si>
    <t>09.01</t>
  </si>
  <si>
    <t>10</t>
  </si>
  <si>
    <t>WE 80388 - Siemensstr. 20 | Berlin</t>
  </si>
  <si>
    <t>10.01</t>
  </si>
  <si>
    <t>11</t>
  </si>
  <si>
    <t>WE 81806 - Strelitzer Str. 41 | Berlin</t>
  </si>
  <si>
    <t>11.01</t>
  </si>
  <si>
    <t>12</t>
  </si>
  <si>
    <t>WE 10172 - Westerwaldstraße 29 | Berlin</t>
  </si>
  <si>
    <t>12.01</t>
  </si>
  <si>
    <t>12.01.01</t>
  </si>
  <si>
    <t>12.01.01.01</t>
  </si>
  <si>
    <t>Reinigungsintervall: 2x pro Woche
Raumgruppe NUF 7
Anzahl Räume:  1
EP-Preis in EUR / m² p.a.
Gesamtfläche verteilt sich auf ca.2 Büros, 1 Warteraum, Flur, 1 Sanitärraum
(Wohnhaus)</t>
  </si>
  <si>
    <t>WE 30190 - Berliner Str. 35 | Berlin</t>
  </si>
  <si>
    <t>Reinigungsintervall: 5x pro Woche
Raumgruppe NUF 1
Anzahl Räume:  3
EP-Preis in EUR / m² p.a.</t>
  </si>
  <si>
    <t>01.01.03.02</t>
  </si>
  <si>
    <t>Reinigungsintervall: 3x pro Woche
Raumgruppe NUF 2
Anzahl Räume:  37
EP-Preis in EUR / m² p.a.</t>
  </si>
  <si>
    <t>01.01.03.03</t>
  </si>
  <si>
    <t>Reinigungsintervall: 5x pro Woche
Raumgruppe NUF 2
Anzahl Räume:  5
EP-Preis in EUR / m² p.a.</t>
  </si>
  <si>
    <t>01.01.03.04</t>
  </si>
  <si>
    <t>01.01.03.05</t>
  </si>
  <si>
    <t>Reinigungsintervall: 3x pro Woche
Raumgruppe NUF 2
Anzahl Räume:  6
EP-Preis in EUR / m² p.a.</t>
  </si>
  <si>
    <t>01.01.04.02</t>
  </si>
  <si>
    <t>NUF-2.5 - Bodenbelag: Hartboden</t>
  </si>
  <si>
    <t>DIN 277 - NUF 2  Bedienungsräume</t>
  </si>
  <si>
    <t>NUF-2.6 - Bodenbelag: Hartboden</t>
  </si>
  <si>
    <t>01.01.08.02</t>
  </si>
  <si>
    <t>Reinigungsintervall: 1x pro Woche
Raumgruppe NUF 4
Anzahl Räume:  4
EP-Preis in EUR / m² p.a.</t>
  </si>
  <si>
    <t>01.01.09.02</t>
  </si>
  <si>
    <t>01.01.09.03</t>
  </si>
  <si>
    <t>Reinigungsintervall: 1x pro Woche
Raumgruppe NUF 4
Anzahl Räume:  1
EP-Preis in EUR / m² p.a.</t>
  </si>
  <si>
    <t>01.01.09.04</t>
  </si>
  <si>
    <t>Reinigungsintervall: 5x pro Woche
Raumgruppe NUF 7
Anzahl Räume:  25
EP-Preis in EUR / m² p.a.</t>
  </si>
  <si>
    <t>Reinigungsintervall: 3x pro Woche
Raumgruppe NUF 7
Anzahl Räume:  18
EP-Preis in EUR / m² p.a.</t>
  </si>
  <si>
    <t>Reinigungsintervall: 3x pro Woche
Raumgruppe VF
Anzahl Räume:  13
EP-Preis in EUR / m² p.a.</t>
  </si>
  <si>
    <t>01.01.14.02</t>
  </si>
  <si>
    <t>Reinigungsintervall: 5x pro Woche
Raumgruppe VF
Anzahl Räume:  4
EP-Preis in EUR / m² p.a.</t>
  </si>
  <si>
    <t>Reinigungsintervall: 2x pro Woche
Raumgruppe VF
Anzahl Räume:  5
EP-Preis in EUR / m² p.a.</t>
  </si>
  <si>
    <t>01.01.16.02</t>
  </si>
  <si>
    <t>WE 30038 - Eichborndamm 208 | Berlin</t>
  </si>
  <si>
    <t>Reinigungsintervall: 1x pro Woche
Raumgruppe NUF 2
Anzahl Räume:  257
EP-Preis in EUR / m² p.a.</t>
  </si>
  <si>
    <t>Reinigungsintervall: 1x pro Woche
Raumgruppe NUF 2
Anzahl Räume:  17
EP-Preis in EUR / m² p.a.</t>
  </si>
  <si>
    <t>Reinigungsintervall: 1x pro Jahr
Raumgruppe NUF 2
Anzahl Räume:  3
EP-Preis in EUR / m² p.a.</t>
  </si>
  <si>
    <t>Reinigungsintervall: 1x pro Jahr
Raumgruppe NUF 2
Anzahl Räume:  1
EP-Preis in EUR / m² p.a.</t>
  </si>
  <si>
    <t>Reinigungsintervall: 5x pro Woche
Raumgruppe NUF 3
Anzahl Räume:  9
EP-Preis in EUR / m² p.a.</t>
  </si>
  <si>
    <t>Reinigungsintervall: 1x pro Jahr
Raumgruppe NUF 4
Anzahl Räume:  10
EP-Preis in EUR / m² p.a.</t>
  </si>
  <si>
    <t>02.01.07.03</t>
  </si>
  <si>
    <t>Reinigungsintervall: 1x pro Jahr
Raumgruppe NUF 4
Anzahl Räume:  23
EP-Preis in EUR / m² p.a.</t>
  </si>
  <si>
    <t>Reinigungsintervall: 2x pro Woche
Raumgruppe NUF 6
Anzahl Räume:  1
EP-Preis in EUR / m² p.a.</t>
  </si>
  <si>
    <t>Reinigungsintervall: 5x pro Woche
Raumgruppe NUF 7
Anzahl Räume:  9
EP-Preis in EUR / m² p.a.</t>
  </si>
  <si>
    <t>Reinigungsintervall: 5x pro Woche
Raumgruppe NUF 7
Anzahl Räume:  90
EP-Preis in EUR / m² p.a.</t>
  </si>
  <si>
    <t>Reinigungsintervall: 1x pro Woche
Raumgruppe NUF 7
Anzahl Räume:  3
EP-Preis in EUR / m² p.a.</t>
  </si>
  <si>
    <t>NUF-7.3 - Bodenbelag: Fliesen/Keramik</t>
  </si>
  <si>
    <t>NUF-7.3 - Bodenbelag: Sonstige Bodenbeläge</t>
  </si>
  <si>
    <t>Reinigungsintervall: 1x pro Jahr
Raumgruppe NUF 7
Anzahl Räume:  15
EP-Preis in EUR / m² p.a.</t>
  </si>
  <si>
    <t>NUF-7.9 - Bodenbelag: Hartboden</t>
  </si>
  <si>
    <t>Reinigungsintervall: 1x pro Woche
Raumgruppe NUF 7
Anzahl Räume:  1
EP-Preis in EUR / m² p.a.</t>
  </si>
  <si>
    <t>DIN 277 - TF  Abwasser, Wasserversorgung, Gase</t>
  </si>
  <si>
    <t>TF-8.1 - Bodenbelag: Fliesen/Keramik</t>
  </si>
  <si>
    <t>TF-8.1 - Bodenbelag: Sonstige Bodenbeläge</t>
  </si>
  <si>
    <t>Reinigungsintervall: 1x pro Jahr
Raumgruppe TF
Anzahl Räume:  4
EP-Preis in EUR / m² p.a.</t>
  </si>
  <si>
    <t>TF-8.3 - Bodenbelag: Hartboden</t>
  </si>
  <si>
    <t>02.01.18.02</t>
  </si>
  <si>
    <t>02.01.19.02</t>
  </si>
  <si>
    <t>TF-8.4 - Bodenbelag: Fliesen/Keramik</t>
  </si>
  <si>
    <t>02.01.19.03</t>
  </si>
  <si>
    <t>02.01.19.04</t>
  </si>
  <si>
    <t>Reinigungsintervall: 1x pro Woche
Raumgruppe TF
Anzahl Räume:  1
EP-Preis in EUR / m² p.a.</t>
  </si>
  <si>
    <t>DIN 277 - TF  Fernmelde- und informationst. Anlagen</t>
  </si>
  <si>
    <t>TF-8.5 - Bodenbelag: Hartboden</t>
  </si>
  <si>
    <t>Reinigungsintervall: 1x pro Woche
Raumgruppe VF
Anzahl Räume:  57
EP-Preis in EUR / m² p.a.</t>
  </si>
  <si>
    <t>02.01.23.03</t>
  </si>
  <si>
    <t>Reinigungsintervall: 1x pro Woche
Raumgruppe VF
Anzahl Räume:  8
EP-Preis in EUR / m² p.a.</t>
  </si>
  <si>
    <t>02.01.23.04</t>
  </si>
  <si>
    <t>Reinigungsintervall: 1x pro Woche
Raumgruppe VF
Anzahl Räume:  40
EP-Preis in EUR / m² p.a.</t>
  </si>
  <si>
    <t>02.01.24.02</t>
  </si>
  <si>
    <t>02.01.25</t>
  </si>
  <si>
    <t>02.01.25.01</t>
  </si>
  <si>
    <t>Reinigungsintervall: 1x pro Woche
Raumgruppe VF
Anzahl Räume:  4
EP-Preis in EUR / m² p.a.</t>
  </si>
  <si>
    <t>02.01.25.02</t>
  </si>
  <si>
    <t>02.01.25.03</t>
  </si>
  <si>
    <t>Reinigungsintervall: 1x pro Woche
Raumgruppe VF
Anzahl Räume:  25
EP-Preis in EUR / m² p.a.</t>
  </si>
  <si>
    <t>WE 30462 - Seidelstr. 39 / JVA Tegel | Berlin</t>
  </si>
  <si>
    <t>03.01.01</t>
  </si>
  <si>
    <t>03.01.01.01</t>
  </si>
  <si>
    <t>Reinigungsintervall: 1x pro Woche
Raumgruppe NUF 1
Anzahl Räume:  9
EP-Preis in EUR / m² p.a.</t>
  </si>
  <si>
    <t>03.01.02</t>
  </si>
  <si>
    <t>03.01.02.01</t>
  </si>
  <si>
    <t>03.01.02.02</t>
  </si>
  <si>
    <t>03.01.03</t>
  </si>
  <si>
    <t>03.01.03.01</t>
  </si>
  <si>
    <t>03.01.03.02</t>
  </si>
  <si>
    <t>03.01.03.03</t>
  </si>
  <si>
    <t>Reinigungsintervall: 3x pro Woche
Raumgruppe NUF 1
Anzahl Räume:  2
EP-Preis in EUR / m² p.a.</t>
  </si>
  <si>
    <t>03.01.03.04</t>
  </si>
  <si>
    <t>03.01.04</t>
  </si>
  <si>
    <t>03.01.04.01</t>
  </si>
  <si>
    <t>03.01.04.02</t>
  </si>
  <si>
    <t>03.01.05</t>
  </si>
  <si>
    <t>03.01.05.01</t>
  </si>
  <si>
    <t>Reinigungsintervall: 1x pro Woche
Raumgruppe NUF 2
Anzahl Räume:  80
EP-Preis in EUR / m² p.a.</t>
  </si>
  <si>
    <t>03.01.05.02</t>
  </si>
  <si>
    <t>03.01.05.03</t>
  </si>
  <si>
    <t>03.01.05.04</t>
  </si>
  <si>
    <t>Reinigungsintervall: 5x pro Woche
Raumgruppe NUF 2
Anzahl Räume:  17
EP-Preis in EUR / m² p.a.</t>
  </si>
  <si>
    <t>03.01.06</t>
  </si>
  <si>
    <t>03.01.06.01</t>
  </si>
  <si>
    <t>Reinigungsintervall: 1x pro Woche
Raumgruppe NUF 2
Anzahl Räume:  7
EP-Preis in EUR / m² p.a.</t>
  </si>
  <si>
    <t>03.01.06.02</t>
  </si>
  <si>
    <t>03.01.07</t>
  </si>
  <si>
    <t>03.01.07.01</t>
  </si>
  <si>
    <t>Reinigungsintervall: 1x pro Jahr
Raumgruppe NUF 2
Anzahl Räume:  9
EP-Preis in EUR / m² p.a.</t>
  </si>
  <si>
    <t>03.01.07.02</t>
  </si>
  <si>
    <t>Reinigungsintervall: 2x pro Monat
Raumgruppe NUF 2
Anzahl Räume:  2
EP-Preis in EUR / m² p.a.</t>
  </si>
  <si>
    <t>03.01.07.03</t>
  </si>
  <si>
    <t>03.01.07.04</t>
  </si>
  <si>
    <t>Reinigungsintervall: 2x pro Woche
Raumgruppe NUF 2
Anzahl Räume:  4
EP-Preis in EUR / m² p.a.</t>
  </si>
  <si>
    <t>03.01.07.05</t>
  </si>
  <si>
    <t>03.01.08</t>
  </si>
  <si>
    <t>03.01.08.01</t>
  </si>
  <si>
    <t>Reinigungsintervall: 1x pro Woche
Raumgruppe NUF 2
Anzahl Räume:  6
EP-Preis in EUR / m² p.a.</t>
  </si>
  <si>
    <t>03.01.09</t>
  </si>
  <si>
    <t>DIN 277 - NUF 3  Werkstätten</t>
  </si>
  <si>
    <t>03.01.09.01</t>
  </si>
  <si>
    <t>NUF-3.2 - Bodenbelag: Sonstige Bodenbeläge</t>
  </si>
  <si>
    <t>Reinigungsintervall: 1x pro Woche
Raumgruppe NUF 3
Anzahl Räume:  2
EP-Preis in EUR / m² p.a.</t>
  </si>
  <si>
    <t>03.01.10</t>
  </si>
  <si>
    <t>DIN 277 - NUF 3  Chemisch-, Biologische Labors</t>
  </si>
  <si>
    <t>03.01.10.01</t>
  </si>
  <si>
    <t>NUF-3.5 - Bodenbelag: Sonstige Bodenbeläge</t>
  </si>
  <si>
    <t>03.01.11</t>
  </si>
  <si>
    <t>03.01.11.01</t>
  </si>
  <si>
    <t>Reinigungsintervall: 1x pro Woche
Raumgruppe NUF 3
Anzahl Räume:  8
EP-Preis in EUR / m² p.a.</t>
  </si>
  <si>
    <t>03.01.11.02</t>
  </si>
  <si>
    <t>Reinigungsintervall: 2x pro Woche
Raumgruppe NUF 3
Anzahl Räume:  2
EP-Preis in EUR / m² p.a.</t>
  </si>
  <si>
    <t>03.01.11.03</t>
  </si>
  <si>
    <t>Reinigungsintervall: 3x pro Woche
Raumgruppe NUF 3
Anzahl Räume:  1
EP-Preis in EUR / m² p.a.</t>
  </si>
  <si>
    <t>03.01.12</t>
  </si>
  <si>
    <t>03.01.12.01</t>
  </si>
  <si>
    <t>Reinigungsintervall: 1x pro Woche
Raumgruppe NUF 4
Anzahl Räume:  13
EP-Preis in EUR / m² p.a.</t>
  </si>
  <si>
    <t>03.01.12.02</t>
  </si>
  <si>
    <t>Reinigungsintervall: 2x pro Woche
Raumgruppe NUF 4
Anzahl Räume:  5
EP-Preis in EUR / m² p.a.</t>
  </si>
  <si>
    <t>03.01.12.03</t>
  </si>
  <si>
    <t>03.01.13</t>
  </si>
  <si>
    <t>03.01.13.01</t>
  </si>
  <si>
    <t>03.01.14</t>
  </si>
  <si>
    <t>03.01.14.01</t>
  </si>
  <si>
    <t>03.01.14.02</t>
  </si>
  <si>
    <t>03.01.15</t>
  </si>
  <si>
    <t>DIN 277 - NUF 4  Sonstige Lagerräume</t>
  </si>
  <si>
    <t>03.01.15.01</t>
  </si>
  <si>
    <t>NUF-4.9 - Bodenbelag: Sonstige Bodenbeläge</t>
  </si>
  <si>
    <t>03.01.16</t>
  </si>
  <si>
    <t>03.01.16.01</t>
  </si>
  <si>
    <t>NUF-5.2 - Bodenbelag: Sonstige Bodenbeläge</t>
  </si>
  <si>
    <t>Reinigungsintervall: 1x pro Woche
Raumgruppe NUF 5
Anzahl Räume:  4
EP-Preis in EUR / m² p.a.</t>
  </si>
  <si>
    <t>03.01.17</t>
  </si>
  <si>
    <t>DIN 277 - NUF 5  Werk-, Praktikumsräume</t>
  </si>
  <si>
    <t>03.01.17.01</t>
  </si>
  <si>
    <t>NUF-5.3 - Bodenbelag: Sonstige Bodenbeläge</t>
  </si>
  <si>
    <t>03.01.17.02</t>
  </si>
  <si>
    <t>Reinigungsintervall: 3x pro Woche
Raumgruppe NUF 5
Anzahl Räume:  1
EP-Preis in EUR / m² p.a.</t>
  </si>
  <si>
    <t>03.01.18</t>
  </si>
  <si>
    <t>DIN 277 - NUF 5  Sport-, Gymnastikräume</t>
  </si>
  <si>
    <t>03.01.18.01</t>
  </si>
  <si>
    <t>03.01.19</t>
  </si>
  <si>
    <t>03.01.19.01</t>
  </si>
  <si>
    <t>NUF-6.1 - Bodenbelag: Sonstige Bodenbeläge</t>
  </si>
  <si>
    <t>Reinigungsintervall: 5x pro Woche
Raumgruppe NUF 6
Anzahl Räume:  11
EP-Preis in EUR / m² p.a.</t>
  </si>
  <si>
    <t>03.01.20</t>
  </si>
  <si>
    <t>DIN 277 - NUF 6  Spez. Untersuchungs-, Behandlungsräume</t>
  </si>
  <si>
    <t>03.01.20.01</t>
  </si>
  <si>
    <t>NUF-6.2 - Bodenbelag: Sonstige Bodenbeläge</t>
  </si>
  <si>
    <t>Reinigungsintervall: 5x pro Woche
Raumgruppe NUF 6
Anzahl Räume:  3
EP-Preis in EUR / m² p.a.</t>
  </si>
  <si>
    <t>03.01.21</t>
  </si>
  <si>
    <t>03.01.21.01</t>
  </si>
  <si>
    <t>Reinigungsintervall: 1x pro Woche
Raumgruppe NUF 7
Anzahl Räume:  7
EP-Preis in EUR / m² p.a.</t>
  </si>
  <si>
    <t>03.01.21.02</t>
  </si>
  <si>
    <t>Reinigungsintervall: 2x pro Woche
Raumgruppe NUF 7
Anzahl Räume:  21
EP-Preis in EUR / m² p.a.</t>
  </si>
  <si>
    <t>03.01.21.03</t>
  </si>
  <si>
    <t>Reinigungsintervall: 3x pro Woche
Raumgruppe NUF 7
Anzahl Räume:  51
EP-Preis in EUR / m² p.a.</t>
  </si>
  <si>
    <t>03.01.21.04</t>
  </si>
  <si>
    <t>Reinigungsintervall: 5x pro Woche
Raumgruppe NUF 7
Anzahl Räume:  36
EP-Preis in EUR / m² p.a.</t>
  </si>
  <si>
    <t>03.01.22</t>
  </si>
  <si>
    <t>03.01.22.01</t>
  </si>
  <si>
    <t>NUF-7.2 - Bodenbelag: Sonstige Bodenbeläge</t>
  </si>
  <si>
    <t>03.01.22.02</t>
  </si>
  <si>
    <t>Reinigungsintervall: 2x pro Woche
Raumgruppe NUF 7
Anzahl Räume:  6
EP-Preis in EUR / m² p.a.</t>
  </si>
  <si>
    <t>03.01.22.03</t>
  </si>
  <si>
    <t>03.01.22.04</t>
  </si>
  <si>
    <t>Reinigungsintervall: 5x pro Woche
Raumgruppe NUF 7
Anzahl Räume:  3
EP-Preis in EUR / m² p.a.</t>
  </si>
  <si>
    <t>03.01.23</t>
  </si>
  <si>
    <t>03.01.23.01</t>
  </si>
  <si>
    <t>Reinigungsintervall: 1x pro Woche
Raumgruppe NUF 7
Anzahl Räume:  2
EP-Preis in EUR / m² p.a.</t>
  </si>
  <si>
    <t>03.01.23.02</t>
  </si>
  <si>
    <t>03.01.23.03</t>
  </si>
  <si>
    <t>03.01.23.04</t>
  </si>
  <si>
    <t>03.01.24</t>
  </si>
  <si>
    <t>03.01.24.01</t>
  </si>
  <si>
    <t>NUF-7.8 - Bodenbelag: Sonstige Bodenbeläge</t>
  </si>
  <si>
    <t>03.01.25</t>
  </si>
  <si>
    <t>03.01.25.01</t>
  </si>
  <si>
    <t>03.01.25.02</t>
  </si>
  <si>
    <t>03.01.26</t>
  </si>
  <si>
    <t>03.01.26.01</t>
  </si>
  <si>
    <t>TF-8.5 - Bodenbelag: Sonstige Bodenbeläge</t>
  </si>
  <si>
    <t>03.01.27</t>
  </si>
  <si>
    <t>03.01.27.01</t>
  </si>
  <si>
    <t>Reinigungsintervall: 1x pro Woche
Raumgruppe TF
Anzahl Räume:  2
EP-Preis in EUR / m² p.a.</t>
  </si>
  <si>
    <t>03.01.28</t>
  </si>
  <si>
    <t>03.01.28.01</t>
  </si>
  <si>
    <t>Reinigungsintervall: 1x pro Woche
Raumgruppe VF
Anzahl Räume:  44
EP-Preis in EUR / m² p.a.</t>
  </si>
  <si>
    <t>03.01.28.02</t>
  </si>
  <si>
    <t>Reinigungsintervall: 2x pro Woche
Raumgruppe VF
Anzahl Räume:  10
EP-Preis in EUR / m² p.a.</t>
  </si>
  <si>
    <t>03.01.28.03</t>
  </si>
  <si>
    <t>Reinigungsintervall: 3x pro Woche
Raumgruppe VF
Anzahl Räume:  3
EP-Preis in EUR / m² p.a.</t>
  </si>
  <si>
    <t>03.01.28.04</t>
  </si>
  <si>
    <t>Reinigungsintervall: 5x pro Woche
Raumgruppe VF
Anzahl Räume:  5
EP-Preis in EUR / m² p.a.</t>
  </si>
  <si>
    <t>03.01.29</t>
  </si>
  <si>
    <t>03.01.29.01</t>
  </si>
  <si>
    <t>Reinigungsintervall: 1x pro Woche
Raumgruppe VF
Anzahl Räume:  65
EP-Preis in EUR / m² p.a.</t>
  </si>
  <si>
    <t>03.01.29.02</t>
  </si>
  <si>
    <t>03.01.30</t>
  </si>
  <si>
    <t>03.01.30.01</t>
  </si>
  <si>
    <t>VF-9.4 - Bodenbelag: Sonstige Bodenbeläge</t>
  </si>
  <si>
    <t>03.01.31</t>
  </si>
  <si>
    <t>03.01.31.01</t>
  </si>
  <si>
    <t>WE 30194 - Charlottenburger Chaussee 67,75 | Berlin</t>
  </si>
  <si>
    <t>NUF-1.1 - Bodenbelag: Hartboden</t>
  </si>
  <si>
    <t>Reinigungsintervall: 3x pro Woche
Raumgruppenzuordnung  NUF 1
Anzahl Räume:  4
EP-Preis in EUR / m² p.a.</t>
  </si>
  <si>
    <t>NUF-1.2 - Bodenbelag: Sonstige Bodenbeläge</t>
  </si>
  <si>
    <t>Reinigungsintervall: 3x pro Woche
Raumgruppe NUF 1
Anzahl Räume:  1
EP-Preis in EUR / m² p.a.</t>
  </si>
  <si>
    <t>01.01.02.02</t>
  </si>
  <si>
    <t>Reinigungsintervall: 3x pro Woche
Raumgruppe NUF 1
Anzahl Räume:  37
EP-Preis in EUR / m² p.a.</t>
  </si>
  <si>
    <t>Reinigungsintervall: 5x pro Woche
Raumgruppe NUF 1
Anzahl Räume:  19
EP-Preis in EUR / m² p.a.</t>
  </si>
  <si>
    <t>NUF-1.5 - Bodenbelag: Hartboden</t>
  </si>
  <si>
    <t>01.01.05.02</t>
  </si>
  <si>
    <t>NUF-1.6 - Bodenbelag: Fliesen/Keramik</t>
  </si>
  <si>
    <t>Reinigungsintervall: 7x pro Woche
Raumgruppe NUF 1
Anzahl Räume:  14
EP-Preis in EUR / m² p.a.</t>
  </si>
  <si>
    <t>7x pro Woche</t>
  </si>
  <si>
    <t>Reinigungsintervall: 2x pro Woche
Raumgruppe NUF 2
Anzahl Räume:  37
EP-Preis in EUR / m² p.a.</t>
  </si>
  <si>
    <t>Reinigungsintervall: 3x pro Woche
Raumgruppe NUF 2
Anzahl Räume:  376
EP-Preis in EUR / m² p.a.</t>
  </si>
  <si>
    <t>01.01.06.04</t>
  </si>
  <si>
    <t>NUF-2.1 - Bodenbelag: Fliesen/Keramik</t>
  </si>
  <si>
    <t>Reinigungsintervall: 3x pro Woche
Raumgruppe NUF 2
Anzahl Räume:  2
EP-Preis in EUR / m² p.a.</t>
  </si>
  <si>
    <t>01.01.06.05</t>
  </si>
  <si>
    <t>01.01.06.06</t>
  </si>
  <si>
    <t>Reinigungsintervall: 3x pro Woche
Raumgruppe NUF 2
Anzahl Räume:  8
EP-Preis in EUR / m² p.a.</t>
  </si>
  <si>
    <t>Reinigungsintervall: 3x pro Woche
Raumgruppe NUF 2
Anzahl Räume:  14
EP-Preis in EUR / m² p.a.</t>
  </si>
  <si>
    <t>01.01.07.04</t>
  </si>
  <si>
    <t>Reinigungsintervall: 5x pro Woche
Raumgruppe NUF 2
Anzahl Räume:  2
EP-Preis in EUR / m² p.a.</t>
  </si>
  <si>
    <t>01.01.07.05</t>
  </si>
  <si>
    <t>01.01.08.03</t>
  </si>
  <si>
    <t>01.01.10.03</t>
  </si>
  <si>
    <t>Reinigungsintervall: 3x pro Woche
Raumgruppe NUF 2
Anzahl Räume:  20
EP-Preis in EUR / m² p.a.</t>
  </si>
  <si>
    <t>DIN 277 - NUF 2  Sonstige Büroflächen</t>
  </si>
  <si>
    <t>NUF-2.9 - Bodenbelag: Hartboden</t>
  </si>
  <si>
    <t>NUF-3.2 - Bodenbelag: Hartboden</t>
  </si>
  <si>
    <t>01.01.12.02</t>
  </si>
  <si>
    <t>NUF-3.2 - Bodenbelag: Fliesen/Keramik</t>
  </si>
  <si>
    <t>01.01.12.03</t>
  </si>
  <si>
    <t>Reinigungsintervall: 5x pro Woche
Raumgruppe NUF 3
Anzahl Räume:  24
EP-Preis in EUR / m² p.a.</t>
  </si>
  <si>
    <t>01.01.13.02</t>
  </si>
  <si>
    <t>01.01.13.03</t>
  </si>
  <si>
    <t>Reinigungsintervall: 5x pro Woche
Raumgruppe NUF 3
Anzahl Räume:  18
EP-Preis in EUR / m² p.a.</t>
  </si>
  <si>
    <t>01.01.13.04</t>
  </si>
  <si>
    <t>Reinigungsintervall: 1x pro Woche
Raumgruppe NUF 3
Anzahl Räume:  6
EP-Preis in EUR / m² p.a.</t>
  </si>
  <si>
    <t>Reinigungsintervall: 1x pro Monat
Raumgruppe NUF 4
Anzahl Räume:  1
EP-Preis in EUR / m² p.a.</t>
  </si>
  <si>
    <t>01.01.15.02</t>
  </si>
  <si>
    <t>Reinigungsintervall: 1x pro Woche
Raumgruppe NUF 4
Anzahl Räume:  41
EP-Preis in EUR / m² p.a.</t>
  </si>
  <si>
    <t>01.01.15.03</t>
  </si>
  <si>
    <t>Reinigungsintervall: 3x pro Woche
Raumgruppe NUF 4
Anzahl Räume:  84
EP-Preis in EUR / m² p.a.</t>
  </si>
  <si>
    <t>01.01.15.04</t>
  </si>
  <si>
    <t>Reinigungsintervall: 5x pro Woche
Raumgruppe NUF 4
Anzahl Räume:  7
EP-Preis in EUR / m² p.a.</t>
  </si>
  <si>
    <t>01.01.15.05</t>
  </si>
  <si>
    <t>Reinigungsintervall: 1x pro Woche
Raumgruppe NUF 4
Anzahl Räume:  10
EP-Preis in EUR / m² p.a.</t>
  </si>
  <si>
    <t>01.01.15.06</t>
  </si>
  <si>
    <t>01.01.15.07</t>
  </si>
  <si>
    <t>Reinigungsintervall: 5x pro Woche
Raumgruppe NUF 4
Anzahl Räume:  3
EP-Preis in EUR / m² p.a.</t>
  </si>
  <si>
    <t>01.01.15.08</t>
  </si>
  <si>
    <t>Reinigungsintervall: 1x pro Woche
Raumgruppe NUF 4
Anzahl Räume:  12
EP-Preis in EUR / m² p.a.</t>
  </si>
  <si>
    <t>01.01.15.09</t>
  </si>
  <si>
    <t>Reinigungsintervall: 3x pro Monat
Raumgruppe NUF 4
Anzahl Räume:  7
EP-Preis in EUR / m² p.a.</t>
  </si>
  <si>
    <t>Reinigungsintervall: 1x pro Woche
Raumgruppe NUF 4
Anzahl Räume:  6
EP-Preis in EUR / m² p.a.</t>
  </si>
  <si>
    <t>Reinigungsintervall: 3x pro Woche
Raumgruppe NUF 4
Anzahl Räume:  3
EP-Preis in EUR / m² p.a.</t>
  </si>
  <si>
    <t>01.01.16.03</t>
  </si>
  <si>
    <t>NUF-4.2 - Bodenbelag: Fliesen/Keramik</t>
  </si>
  <si>
    <t>DIN 277 - NUF 4  Kühlräume</t>
  </si>
  <si>
    <t>NUF-4.3 - Bodenbelag: Hartboden</t>
  </si>
  <si>
    <t>01.01.17.02</t>
  </si>
  <si>
    <t>NUF-4.3 - Bodenbelag: Fliesen/Keramik</t>
  </si>
  <si>
    <t>NUF-4.9 - Bodenbelag: Hartboden</t>
  </si>
  <si>
    <t>Reinigungsintervall: 1x pro Woche
Raumgruppe NUF 4
Anzahl Räume:  9
EP-Preis in EUR / m² p.a.</t>
  </si>
  <si>
    <t>01.01.19.02</t>
  </si>
  <si>
    <t>Reinigungsintervall: 3x pro Woche
Raumgruppe NUF 4
Anzahl Räume:  9
EP-Preis in EUR / m² p.a.</t>
  </si>
  <si>
    <t>01.01.19.03</t>
  </si>
  <si>
    <t>01.01.19.04</t>
  </si>
  <si>
    <t>NUF-4.9 - Bodenbelag: Hartbeläge (Holz/Parkett)</t>
  </si>
  <si>
    <t>01.01.19.05</t>
  </si>
  <si>
    <t>DIN 277 - NUF 5  Hörsäle</t>
  </si>
  <si>
    <t>NUF-5.1 - Bodenbelag: Hartboden</t>
  </si>
  <si>
    <t>Reinigungsintervall: 3x pro Woche
Raumgruppe NUF 5
Anzahl Räume:  4
EP-Preis in EUR / m² p.a.</t>
  </si>
  <si>
    <t>Reinigungsintervall: 3x pro Woche
Raumgruppe NUF 5
Anzahl Räume:  46
EP-Preis in EUR / m² p.a.</t>
  </si>
  <si>
    <t>Reinigungsintervall: 5x pro Woche
Raumgruppe NUF 5
Anzahl Räume:  83
EP-Preis in EUR / m² p.a.</t>
  </si>
  <si>
    <t>01.01.21.03</t>
  </si>
  <si>
    <t>NUF-5.2 - Bodenbelag: Fliesen/Keramik</t>
  </si>
  <si>
    <t>01.01.21.04</t>
  </si>
  <si>
    <t>Reinigungsintervall: 3x pro Woche
Raumgruppe NUF 5
Anzahl Räume:  5
EP-Preis in EUR / m² p.a.</t>
  </si>
  <si>
    <t>NUF-5.3 - Bodenbelag: Hartboden</t>
  </si>
  <si>
    <t>Reinigungsintervall: 3x pro Woche
Raumgruppe NUF 5
Anzahl Räume:  6
EP-Preis in EUR / m² p.a.</t>
  </si>
  <si>
    <t>01.01.22.04</t>
  </si>
  <si>
    <t>NUF-5.3 - Bodenbelag: Fliesen/Keramik</t>
  </si>
  <si>
    <t>01.01.22.05</t>
  </si>
  <si>
    <t>NUF-5.3 - Bodenbelag: Hartbeläge (Holz/Parkett)</t>
  </si>
  <si>
    <t>01.01.22.06</t>
  </si>
  <si>
    <t>NUF-5.3 - Bodenbelag: Textile Bodenbeläge</t>
  </si>
  <si>
    <t>NUF-5.5 - Bodenbelag: Hartboden</t>
  </si>
  <si>
    <t>01.01.23.03</t>
  </si>
  <si>
    <t>01.01.23.04</t>
  </si>
  <si>
    <t>Reinigungsintervall: 6x pro Woche
Raumgruppe NUF 5
Anzahl Räume:  1
EP-Preis in EUR / m² p.a.</t>
  </si>
  <si>
    <t>6x pro Woche</t>
  </si>
  <si>
    <t>01.01.23.05</t>
  </si>
  <si>
    <t>NUF-5.5 - Bodenbelag: Fliesen/Keramik</t>
  </si>
  <si>
    <t>Reinigungsintervall: 6x pro Woche
Raumgruppe NUF 5
Anzahl Räume:  2
EP-Preis in EUR / m² p.a.</t>
  </si>
  <si>
    <t>01.01.23.06</t>
  </si>
  <si>
    <t>01.01.25</t>
  </si>
  <si>
    <t>01.01.25.01</t>
  </si>
  <si>
    <t>Reinigungsintervall: 5x pro Woche
Raumgruppe NUF 7
Anzahl Räume:  23
EP-Preis in EUR / m² p.a.</t>
  </si>
  <si>
    <t>01.01.25.02</t>
  </si>
  <si>
    <t>Reinigungsintervall: 5x pro Woche
Raumgruppe NUF 7
Anzahl Räume:  140
EP-Preis in EUR / m² p.a.</t>
  </si>
  <si>
    <t>01.01.25.03</t>
  </si>
  <si>
    <t>Reinigungsintervall: 3x pro Woche
Raumgruppe NUF 7
Anzahl Räume:  2
EP-Preis in EUR / m² p.a.</t>
  </si>
  <si>
    <t>01.01.25.04</t>
  </si>
  <si>
    <t>Reinigungsintervall: 5x pro Woche
Raumgruppe NUF 7
Anzahl Räume:  275
EP-Preis in EUR / m² p.a.</t>
  </si>
  <si>
    <t>01.01.25.05</t>
  </si>
  <si>
    <t>Reinigungsintervall: 6x pro Woche
Raumgruppe NUF 7
Anzahl Räume:  8
EP-Preis in EUR / m² p.a.</t>
  </si>
  <si>
    <t>01.01.26</t>
  </si>
  <si>
    <t>01.01.26.01</t>
  </si>
  <si>
    <t>01.01.26.02</t>
  </si>
  <si>
    <t>Reinigungsintervall: 3x pro Woche
Raumgruppe NUF 7
Anzahl Räume:  181
EP-Preis in EUR / m² p.a.</t>
  </si>
  <si>
    <t>01.01.26.03</t>
  </si>
  <si>
    <t>Reinigungsintervall: 5x pro Woche
Raumgruppe NUF 7
Anzahl Räume:  7
EP-Preis in EUR / m² p.a.</t>
  </si>
  <si>
    <t>01.01.26.04</t>
  </si>
  <si>
    <t>Reinigungsintervall: 6x pro Woche
Raumgruppe NUF 7
Anzahl Räume:  1
EP-Preis in EUR / m² p.a.</t>
  </si>
  <si>
    <t>01.01.26.05</t>
  </si>
  <si>
    <t>01.01.26.06</t>
  </si>
  <si>
    <t>01.01.26.07</t>
  </si>
  <si>
    <t>Reinigungsintervall: 6x pro Woche
Raumgruppe NUF 7
Anzahl Räume:  2
EP-Preis in EUR / m² p.a.</t>
  </si>
  <si>
    <t>01.01.27</t>
  </si>
  <si>
    <t>01.01.27.01</t>
  </si>
  <si>
    <t>Reinigungsintervall: 1x pro Woche
Raumgruppe NUF 7
Anzahl Räume:  4
EP-Preis in EUR / m² p.a.</t>
  </si>
  <si>
    <t>01.01.27.02</t>
  </si>
  <si>
    <t>Reinigungsintervall: 3x pro Woche
Raumgruppe NUF 7
Anzahl Räume:  7
EP-Preis in EUR / m² p.a.</t>
  </si>
  <si>
    <t>01.01.27.03</t>
  </si>
  <si>
    <t>01.01.27.04</t>
  </si>
  <si>
    <t>NUF-7.3 - Bodenbelag: Hartbeläge (Holz/Parkett)</t>
  </si>
  <si>
    <t>01.01.27.05</t>
  </si>
  <si>
    <t>01.01.27.06</t>
  </si>
  <si>
    <t>01.01.27.07</t>
  </si>
  <si>
    <t>01.01.27.08</t>
  </si>
  <si>
    <t>01.01.28</t>
  </si>
  <si>
    <t>01.01.28.01</t>
  </si>
  <si>
    <t>01.01.29</t>
  </si>
  <si>
    <t>01.01.29.01</t>
  </si>
  <si>
    <t>01.01.29.02</t>
  </si>
  <si>
    <t>NUF-7.8 - Bodenbelag: Textile Bodenbeläge</t>
  </si>
  <si>
    <t>01.01.30</t>
  </si>
  <si>
    <t>01.01.30.01</t>
  </si>
  <si>
    <t>Reinigungsintervall: 3x pro Woche
Raumgruppe NUF 7
Anzahl Räume:  13
EP-Preis in EUR / m² p.a.</t>
  </si>
  <si>
    <t>01.01.30.02</t>
  </si>
  <si>
    <t>01.01.30.03</t>
  </si>
  <si>
    <t>NUF-7.9 - Bodenbelag: Hartbeläge (Holz/Parkett)</t>
  </si>
  <si>
    <t>Reinigungsintervall: 3x pro Woche
Raumgruppe NUF 7
Anzahl Räume:  3
EP-Preis in EUR / m² p.a.</t>
  </si>
  <si>
    <t>01.01.30.04</t>
  </si>
  <si>
    <t>NUF-7.9 - Bodenbelag: Textile Bodenbeläge</t>
  </si>
  <si>
    <t>01.01.31</t>
  </si>
  <si>
    <t>01.01.31.01</t>
  </si>
  <si>
    <t>TF-8.1 - Bodenbelag: Hartboden</t>
  </si>
  <si>
    <t>Reinigungsintervall: 1x pro Monat
Raumgruppe TF
Anzahl Räume:  4
EP-Preis in EUR / m² p.a.</t>
  </si>
  <si>
    <t>01.01.31.02</t>
  </si>
  <si>
    <t>Reinigungsintervall: 1x pro Monat
Raumgruppe TF
Anzahl Räume:  1
EP-Preis in EUR / m² p.a.</t>
  </si>
  <si>
    <t>01.01.31.03</t>
  </si>
  <si>
    <t>01.01.32</t>
  </si>
  <si>
    <t>01.01.32.01</t>
  </si>
  <si>
    <t>01.01.32.02</t>
  </si>
  <si>
    <t>01.01.33</t>
  </si>
  <si>
    <t>01.01.33.01</t>
  </si>
  <si>
    <t>01.01.33.02</t>
  </si>
  <si>
    <t>Reinigungsintervall: 3x pro Woche
Raumgruppe TF
Anzahl Räume:  3
EP-Preis in EUR / m² p.a.</t>
  </si>
  <si>
    <t>01.01.33.03</t>
  </si>
  <si>
    <t>TF-8.5 - Bodenbelag: Textile Bodenbeläge</t>
  </si>
  <si>
    <t>Reinigungsintervall: 3x pro Woche
Raumgruppe TF
Anzahl Räume:  1
EP-Preis in EUR / m² p.a.</t>
  </si>
  <si>
    <t>01.01.34</t>
  </si>
  <si>
    <t>01.01.34.01</t>
  </si>
  <si>
    <t>TF-8.9 - Bodenbelag: Fliesen/Keramik</t>
  </si>
  <si>
    <t>Reinigungsintervall: 5x pro Woche
Raumgruppe TF
Anzahl Räume:  2
EP-Preis in EUR / m² p.a.</t>
  </si>
  <si>
    <t>01.01.35</t>
  </si>
  <si>
    <t>01.01.35.01</t>
  </si>
  <si>
    <t>01.01.35.02</t>
  </si>
  <si>
    <t>Reinigungsintervall: 1x pro Woche
Raumgruppe VF
Anzahl Räume:  6
EP-Preis in EUR / m² p.a.</t>
  </si>
  <si>
    <t>01.01.35.03</t>
  </si>
  <si>
    <t>Reinigungsintervall: 2x pro Woche
Raumgruppe VF
Anzahl Räume:  22
EP-Preis in EUR / m² p.a.</t>
  </si>
  <si>
    <t>01.01.35.04</t>
  </si>
  <si>
    <t>Reinigungsintervall: 3x pro Woche
Raumgruppe VF
Anzahl Räume:  85
EP-Preis in EUR / m² p.a.</t>
  </si>
  <si>
    <t>01.01.35.05</t>
  </si>
  <si>
    <t>Reinigungsintervall: 5x pro Woche
Raumgruppe VF
Anzahl Räume:  178
EP-Preis in EUR / m² p.a.</t>
  </si>
  <si>
    <t>01.01.35.06</t>
  </si>
  <si>
    <t>Reinigungsintervall: 6x pro Woche
Raumgruppe VF
Anzahl Räume:  2
EP-Preis in EUR / m² p.a.</t>
  </si>
  <si>
    <t>01.01.35.07</t>
  </si>
  <si>
    <t>VF-9.1 - Bodenbelag: Hartbeläge (Holz/Parkett)</t>
  </si>
  <si>
    <t>01.01.35.08</t>
  </si>
  <si>
    <t>01.01.35.09</t>
  </si>
  <si>
    <t>01.01.35.10</t>
  </si>
  <si>
    <t>Reinigungsintervall: 3x pro Woche
Raumgruppe VF
Anzahl Räume:  4
EP-Preis in EUR / m² p.a.</t>
  </si>
  <si>
    <t>01.01.35.11</t>
  </si>
  <si>
    <t>Reinigungsintervall: 5x pro Woche
Raumgruppe VF
Anzahl Räume:  22
EP-Preis in EUR / m² p.a.</t>
  </si>
  <si>
    <t>01.01.35.12</t>
  </si>
  <si>
    <t>01.01.35.13</t>
  </si>
  <si>
    <t>Reinigungsintervall: 3x pro Woche
Raumgruppe VF
Anzahl Räume:  2
EP-Preis in EUR / m² p.a.</t>
  </si>
  <si>
    <t>01.01.35.14</t>
  </si>
  <si>
    <t>Reinigungsintervall: 6x pro Woche
Raumgruppe VF
Anzahl Räume:  1
EP-Preis in EUR / m² p.a.</t>
  </si>
  <si>
    <t>01.01.35.15</t>
  </si>
  <si>
    <t>01.01.35.16</t>
  </si>
  <si>
    <t>Reinigungsintervall: 5x pro Woche
Raumgruppe VF
Anzahl Räume:  15
EP-Preis in EUR / m² p.a.</t>
  </si>
  <si>
    <t>01.01.36</t>
  </si>
  <si>
    <t>01.01.36.01</t>
  </si>
  <si>
    <t>Reinigungsintervall: 1x pro Woche
Raumgruppe VF
Anzahl Räume:  10
EP-Preis in EUR / m² p.a.</t>
  </si>
  <si>
    <t>01.01.36.02</t>
  </si>
  <si>
    <t>Reinigungsintervall: 2x pro Woche
Raumgruppe VF
Anzahl Räume:  16
EP-Preis in EUR / m² p.a.</t>
  </si>
  <si>
    <t>01.01.36.03</t>
  </si>
  <si>
    <t>Reinigungsintervall: 3x pro Woche
Raumgruppe VF
Anzahl Räume:  44
EP-Preis in EUR / m² p.a.</t>
  </si>
  <si>
    <t>01.01.36.04</t>
  </si>
  <si>
    <t>Reinigungsintervall: 5x pro Woche
Raumgruppe VF
Anzahl Räume:  117
EP-Preis in EUR / m² p.a.</t>
  </si>
  <si>
    <t>01.01.36.05</t>
  </si>
  <si>
    <t>VF-9.2 - Bodenbelag: Hartbeläge (Holz/Parkett)</t>
  </si>
  <si>
    <t>01.01.36.06</t>
  </si>
  <si>
    <t>01.01.36.07</t>
  </si>
  <si>
    <t>01.01.36.08</t>
  </si>
  <si>
    <t>01.01.36.09</t>
  </si>
  <si>
    <t>01.01.36.10</t>
  </si>
  <si>
    <t>01.01.36.11</t>
  </si>
  <si>
    <t>01.01.36.12</t>
  </si>
  <si>
    <t>01.01.36.13</t>
  </si>
  <si>
    <t>01.01.37</t>
  </si>
  <si>
    <t>01.01.37.01</t>
  </si>
  <si>
    <t>01.01.37.02</t>
  </si>
  <si>
    <t>01.01.38</t>
  </si>
  <si>
    <t>01.01.38.01</t>
  </si>
  <si>
    <t>01.01.39</t>
  </si>
  <si>
    <t>01.01.39.01</t>
  </si>
  <si>
    <t>VF-9.9 - Bodenbelag: Hartboden</t>
  </si>
  <si>
    <t>01.01.39.02</t>
  </si>
  <si>
    <t>Reinigungsintervall: 5x pro Woche
Raumgruppe VF
Anzahl Räume:  11
EP-Preis in EUR / m² p.a.</t>
  </si>
  <si>
    <t>01.01.39.03</t>
  </si>
  <si>
    <t>01.01.39.04</t>
  </si>
  <si>
    <t>VF-9.9 - Bodenbelag: Hartbeläge (Holz/Parkett)</t>
  </si>
  <si>
    <t>01.01.39.05</t>
  </si>
  <si>
    <t>01.01.39.06</t>
  </si>
  <si>
    <t>WE 10276 - Alt-Moabit 101 c,d | Berlin</t>
  </si>
  <si>
    <t>NUF-1.4 - Bodenbelag: Textile Bodenbeläge</t>
  </si>
  <si>
    <t>Reinigungsintervall: 2x pro Woche
Raumgruppe NUF 2
Anzahl Räume:  229
EP-Preis in EUR / m² p.a.</t>
  </si>
  <si>
    <t>Reinigungsintervall: 1x pro Woche
Raumgruppe NUF 2
Anzahl Räume:  8
EP-Preis in EUR / m² p.a.</t>
  </si>
  <si>
    <t>Reinigungsintervall: 2x pro Woche
Raumgruppe NUF 2
Anzahl Räume:  13
EP-Preis in EUR / m² p.a.</t>
  </si>
  <si>
    <t>Reinigungsintervall: 5x pro Woche
Raumgruppe NUF 3
Anzahl Räume:  10
EP-Preis in EUR / m² p.a.</t>
  </si>
  <si>
    <t>Reinigungsintervall: 2x pro Woche
Raumgruppe NUF 4
Anzahl Räume:  11
EP-Preis in EUR / m² p.a.</t>
  </si>
  <si>
    <t>Reinigungsintervall: 2x pro Woche
Raumgruppe NUF 4
Anzahl Räume:  13
EP-Preis in EUR / m² p.a.</t>
  </si>
  <si>
    <t>Reinigungsintervall: 2x pro Woche
Raumgruppe NUF 5
Anzahl Räume:  1
EP-Preis in EUR / m² p.a.</t>
  </si>
  <si>
    <t>NUF-6.1 - Bodenbelag: Fliesen/Keramik</t>
  </si>
  <si>
    <t>Reinigungsintervall: 5x pro Woche
Raumgruppe NUF 7
Anzahl Räume:  8
EP-Preis in EUR / m² p.a.</t>
  </si>
  <si>
    <t>Reinigungsintervall: 4x pro Jahr
Raumgruppe TF
Anzahl Räume:  6
EP-Preis in EUR / m² p.a.</t>
  </si>
  <si>
    <t>WE 30184 -Alt-Moabit 145 | Berlin</t>
  </si>
  <si>
    <t>NUF-1.2 - Bodenbelag: Textile Bodenbeläge</t>
  </si>
  <si>
    <t>Reinigungsintervall: 3x pro Woche
Raumgruppe NUF 1
Anzahl Räume:  7
EP-Preis in EUR / m² p.a.</t>
  </si>
  <si>
    <t>Reinigungsintervall: 1x pro Woche
Raumgruppe NUF 1
Anzahl Räume:  6
EP-Preis in EUR / m² p.a.</t>
  </si>
  <si>
    <t>Reinigungsintervall: 3x pro Woche
Raumgruppe NUF 2
Anzahl Räume:  36
EP-Preis in EUR / m² p.a.</t>
  </si>
  <si>
    <t>02.01.04.03</t>
  </si>
  <si>
    <t>Reinigungsintervall: 5x pro Woche
Raumgruppe NUF 2
Anzahl Räume:  4
EP-Preis in EUR / m² p.a.</t>
  </si>
  <si>
    <t>Reinigungsintervall: 1x pro Woche
Raumgruppe NUF 4
Anzahl Räume:  3
EP-Preis in EUR / m² p.a.</t>
  </si>
  <si>
    <t>02.01.10.04</t>
  </si>
  <si>
    <t>02.01.10.05</t>
  </si>
  <si>
    <t>02.01.10.06</t>
  </si>
  <si>
    <t>Reinigungsintervall: 5x pro Woche
Raumgruppe NUF 7
Anzahl Räume:  41
EP-Preis in EUR / m² p.a.</t>
  </si>
  <si>
    <t>Reinigungsintervall: 3x pro Woche
Raumgruppe NUF 7
Anzahl Räume:  11
EP-Preis in EUR / m² p.a.</t>
  </si>
  <si>
    <t>TF-8.3 - Bodenbelag: Hartbeläge (Holz/Parkett)</t>
  </si>
  <si>
    <t>02.01.18.03</t>
  </si>
  <si>
    <t>TF-8.6 - Bodenbelag: Hartboden</t>
  </si>
  <si>
    <t>Reinigungsintervall: 5x pro Woche
Raumgruppe TF
Anzahl Räume:  1
EP-Preis in EUR / m² p.a.</t>
  </si>
  <si>
    <t>Reinigungsintervall: 3x pro Woche
Raumgruppe VF
Anzahl Räume:  17
EP-Preis in EUR / m² p.a.</t>
  </si>
  <si>
    <t>Reinigungsintervall: 2x pro Woche
Raumgruppe VF
Anzahl Räume:  8
EP-Preis in EUR / m² p.a.</t>
  </si>
  <si>
    <t>Reinigungsintervall: 3x pro Woche
Raumgruppe VF
Anzahl Räume:  7
EP-Preis in EUR / m² p.a.</t>
  </si>
  <si>
    <t>Reinigungsintervall: 5x pro Woche
Raumgruppe VF
Anzahl Räume:  7
EP-Preis in EUR / m² p.a.</t>
  </si>
  <si>
    <t>WE 30252 - Kaiserdamm 1 | Berlin</t>
  </si>
  <si>
    <t>03.01.01.02</t>
  </si>
  <si>
    <t>03.01.01.03</t>
  </si>
  <si>
    <t>Reinigungsintervall: 2x pro Woche
Raumgruppe NUF 2
Anzahl Räume:  46
EP-Preis in EUR / m² p.a.</t>
  </si>
  <si>
    <t>Reinigungsintervall: 3x pro Woche
Raumgruppe NUF 2
Anzahl Räume:  87
EP-Preis in EUR / m² p.a.</t>
  </si>
  <si>
    <t>03.01.06.03</t>
  </si>
  <si>
    <t>NUF-3.5 - Bodenbelag: Hartboden</t>
  </si>
  <si>
    <t>Reinigungsintervall: 3x pro Woche
Raumgruppe NUF 3
Anzahl Räume:  2
EP-Preis in EUR / m² p.a.</t>
  </si>
  <si>
    <t>Reinigungsintervall: 5x pro Woche
Raumgruppe NUF 3
Anzahl Räume:  5
EP-Preis in EUR / m² p.a.</t>
  </si>
  <si>
    <t>03.01.09.02</t>
  </si>
  <si>
    <t>Reinigungsintervall: 1x pro Woche
Raumgruppe NUF 4
Anzahl Räume:  25
EP-Preis in EUR / m² p.a.</t>
  </si>
  <si>
    <t>03.01.10.02</t>
  </si>
  <si>
    <t>03.01.10.03</t>
  </si>
  <si>
    <t>03.01.10.04</t>
  </si>
  <si>
    <t>NUF-4.1 - Bodenbelag: Hartbeläge (Holz/Parkett)</t>
  </si>
  <si>
    <t>03.01.10.05</t>
  </si>
  <si>
    <t>03.01.10.06</t>
  </si>
  <si>
    <t>Reinigungsintervall: 3x pro Woche
Raumgruppe NUF 4
Anzahl Räume:  4
EP-Preis in EUR / m² p.a.</t>
  </si>
  <si>
    <t>03.01.13.02</t>
  </si>
  <si>
    <t>Reinigungsintervall: 5x pro Woche
Raumgruppe NUF 7
Anzahl Räume:  32
EP-Preis in EUR / m² p.a.</t>
  </si>
  <si>
    <t>03.01.14.03</t>
  </si>
  <si>
    <t>Reinigungsintervall: 3x pro Woche
Raumgruppe NUF 7
Anzahl Räume:  19
EP-Preis in EUR / m² p.a.</t>
  </si>
  <si>
    <t>03.01.16.02</t>
  </si>
  <si>
    <t>03.01.16.03</t>
  </si>
  <si>
    <t>03.01.16.04</t>
  </si>
  <si>
    <t>Reinigungsintervall: 1x pro Woche
Raumgruppe NUF 7
Anzahl Räume:  36
EP-Preis in EUR / m² p.a.</t>
  </si>
  <si>
    <t>Reinigungsintervall: 1x pro Monat
Raumgruppe TF
Anzahl Räume:  2
EP-Preis in EUR / m² p.a.</t>
  </si>
  <si>
    <t>Reinigungsintervall: 3x pro Woche
Raumgruppe VF
Anzahl Räume:  48
EP-Preis in EUR / m² p.a.</t>
  </si>
  <si>
    <t>03.01.18.02</t>
  </si>
  <si>
    <t>03.01.18.03</t>
  </si>
  <si>
    <t>03.01.18.04</t>
  </si>
  <si>
    <t>Reinigungsintervall: 3x pro Woche
Raumgruppe VF
Anzahl Räume:  32
EP-Preis in EUR / m² p.a.</t>
  </si>
  <si>
    <t>03.01.19.02</t>
  </si>
  <si>
    <t>03.01.19.03</t>
  </si>
  <si>
    <t>03.01.19.04</t>
  </si>
  <si>
    <t>Reinigungsintervall: 1x pro Monat
Raumgruppe VF
Anzahl Räume:  2
EP-Preis in EUR / m² p.a.</t>
  </si>
  <si>
    <t>03.01.19.05</t>
  </si>
  <si>
    <t>03.01.19.06</t>
  </si>
  <si>
    <t>WE 30479 - Thomas-Dehler-Str. 4 | Berlin</t>
  </si>
  <si>
    <t>Reinigungsintervall: 5x pro Woche
Raumgruppe NUF 7
Anzahl Räume:  5
EP-Preis in EUR / m² p.a.</t>
  </si>
  <si>
    <t>TF-8.2 - Bodenbelag: Hartboden</t>
  </si>
  <si>
    <t>04.01.08.02</t>
  </si>
  <si>
    <t>04.01.10.02</t>
  </si>
  <si>
    <t>WE 30220 - Polizeidirektion 5 | Wedekindstraße 10, Berlin</t>
  </si>
  <si>
    <t>05.01.01</t>
  </si>
  <si>
    <t>05.01.01.01</t>
  </si>
  <si>
    <t>05.01.01.02</t>
  </si>
  <si>
    <t>05.01.02</t>
  </si>
  <si>
    <t>05.01.02.01</t>
  </si>
  <si>
    <t>05.01.02.02</t>
  </si>
  <si>
    <t>05.01.03</t>
  </si>
  <si>
    <t>05.01.03.01</t>
  </si>
  <si>
    <t>Reinigungsintervall: 7x pro Woche
Raumgruppe NUF 1
Anzahl Räume:  9
EP-Preis in EUR / m² p.a.</t>
  </si>
  <si>
    <t>05.01.03.02</t>
  </si>
  <si>
    <t>Reinigungsintervall: 2x pro Woche
Raumgruppe NUF 1
Anzahl Räume:  4
EP-Preis in EUR / m² p.a.</t>
  </si>
  <si>
    <t>05.01.03.03</t>
  </si>
  <si>
    <t>Reinigungsintervall: 7x pro Woche
Raumgruppe NUF 1
Anzahl Räume:  1
EP-Preis in EUR / m² p.a.</t>
  </si>
  <si>
    <t>05.01.04</t>
  </si>
  <si>
    <t>05.01.04.01</t>
  </si>
  <si>
    <t>Reinigungsintervall: 1x pro Monat
Raumgruppe NUF 2
Anzahl Räume:  2
EP-Preis in EUR / m² p.a.</t>
  </si>
  <si>
    <t>05.01.04.02</t>
  </si>
  <si>
    <t>05.01.04.03</t>
  </si>
  <si>
    <t>Reinigungsintervall: 2x pro Woche
Raumgruppe NUF 2
Anzahl Räume:  31
EP-Preis in EUR / m² p.a.</t>
  </si>
  <si>
    <t>05.01.04.04</t>
  </si>
  <si>
    <t>Reinigungsintervall: 3x pro Woche
Raumgruppe NUF 2
Anzahl Räume:  127
EP-Preis in EUR / m² p.a.</t>
  </si>
  <si>
    <t>05.01.04.05</t>
  </si>
  <si>
    <t>Reinigungsintervall: 5x pro Woche
Raumgruppe NUF 2
Anzahl Räume:  10
EP-Preis in EUR / m² p.a.</t>
  </si>
  <si>
    <t>05.01.04.06</t>
  </si>
  <si>
    <t>Reinigungsintervall: 7x pro Woche
Raumgruppe NUF 2
Anzahl Räume:  1
EP-Preis in EUR / m² p.a.</t>
  </si>
  <si>
    <t>05.01.04.07</t>
  </si>
  <si>
    <t>05.01.04.08</t>
  </si>
  <si>
    <t>05.01.04.09</t>
  </si>
  <si>
    <t>Reinigungsintervall: 3x pro Woche
Raumgruppe NUF 2
Anzahl Räume:  1
EP-Preis in EUR / m² p.a.</t>
  </si>
  <si>
    <t>05.01.05</t>
  </si>
  <si>
    <t>05.01.05.01</t>
  </si>
  <si>
    <t>05.01.05.02</t>
  </si>
  <si>
    <t>Reinigungsintervall: 3x pro Woche
Raumgruppe NUF 2
Anzahl Räume:  3
EP-Preis in EUR / m² p.a.</t>
  </si>
  <si>
    <t>05.01.05.03</t>
  </si>
  <si>
    <t>Reinigungsintervall: 5x pro Woche
Raumgruppe NUF 2
Anzahl Räume:  3
EP-Preis in EUR / m² p.a.</t>
  </si>
  <si>
    <t>05.01.06</t>
  </si>
  <si>
    <t>05.01.06.01</t>
  </si>
  <si>
    <t>05.01.07</t>
  </si>
  <si>
    <t>DIN 277 - NUF 2 Bürogeräteräume</t>
  </si>
  <si>
    <t>05.01.07.01</t>
  </si>
  <si>
    <t>05.01.08</t>
  </si>
  <si>
    <t>DIN 277 - NUF 3  Räume für Tierhaltung</t>
  </si>
  <si>
    <t>05.01.08.01</t>
  </si>
  <si>
    <t>NUF-3.6 - Bodenbelag: Fliesen/Keramik</t>
  </si>
  <si>
    <t>05.01.09</t>
  </si>
  <si>
    <t>05.01.09.01</t>
  </si>
  <si>
    <t>05.01.09.02</t>
  </si>
  <si>
    <t>05.01.10</t>
  </si>
  <si>
    <t>05.01.10.01</t>
  </si>
  <si>
    <t>05.01.11</t>
  </si>
  <si>
    <t>05.01.11.01</t>
  </si>
  <si>
    <t>05.01.11.02</t>
  </si>
  <si>
    <t>Reinigungsintervall: 6x pro Woche
Raumgruppe NUF 4
Anzahl Räume:  3
EP-Preis in EUR / m² p.a.</t>
  </si>
  <si>
    <t>05.01.11.03</t>
  </si>
  <si>
    <t>05.01.11.04</t>
  </si>
  <si>
    <t>Reinigungsintervall: 1x pro Woche
Raumgruppe NUF 4
Anzahl Räume:  5
EP-Preis in EUR / m² p.a.</t>
  </si>
  <si>
    <t>05.01.11.05</t>
  </si>
  <si>
    <t>05.01.11.06</t>
  </si>
  <si>
    <t>Reinigungsintervall: 3x pro Woche
Raumgruppe NUF 4
Anzahl Räume:  2
EP-Preis in EUR / m² p.a.</t>
  </si>
  <si>
    <t>05.01.11.07</t>
  </si>
  <si>
    <t>05.01.11.08</t>
  </si>
  <si>
    <t>05.01.12</t>
  </si>
  <si>
    <t>05.01.12.01</t>
  </si>
  <si>
    <t>05.01.12.02</t>
  </si>
  <si>
    <t>05.01.13</t>
  </si>
  <si>
    <t>DIN 277 - NUF 4  Verkaufsräume</t>
  </si>
  <si>
    <t>05.01.13.01</t>
  </si>
  <si>
    <t>NUF-4.5 - Bodenbelag: Hartboden</t>
  </si>
  <si>
    <t>05.01.14</t>
  </si>
  <si>
    <t>05.01.14.01</t>
  </si>
  <si>
    <t>05.01.15</t>
  </si>
  <si>
    <t>05.01.15.01</t>
  </si>
  <si>
    <t>05.01.15.02</t>
  </si>
  <si>
    <t>05.01.16</t>
  </si>
  <si>
    <t>05.01.16.01</t>
  </si>
  <si>
    <t>05.01.16.02</t>
  </si>
  <si>
    <t>NUF-5.5 - Bodenbelag: Hartbbeläge (Holz/Parkett)</t>
  </si>
  <si>
    <t>05.01.16.03</t>
  </si>
  <si>
    <t>05.01.17</t>
  </si>
  <si>
    <t>DIN 277 - NUF 5  Garderobe</t>
  </si>
  <si>
    <t>05.01.17.01</t>
  </si>
  <si>
    <t>NUF-5.6 - Bodenbelag: Sonstige Bodenbeläge</t>
  </si>
  <si>
    <t>05.01.18</t>
  </si>
  <si>
    <t>05.01.18.01</t>
  </si>
  <si>
    <t>05.01.18.02</t>
  </si>
  <si>
    <t>Reinigungsintervall: 7x pro Woche
Raumgruppe NUF 6
Anzahl Räume:  1
EP-Preis in EUR / m² p.a.</t>
  </si>
  <si>
    <t>05.01.19</t>
  </si>
  <si>
    <t>05.01.19.01</t>
  </si>
  <si>
    <t>NUF-6.2 - Bodenbelag: Fliesen/Keramik</t>
  </si>
  <si>
    <t>Reinigungsintervall: 3x pro Woche
Raumgruppe NUF 6
Anzahl Räume:  1
EP-Preis in EUR / m² p.a.</t>
  </si>
  <si>
    <t>05.01.20</t>
  </si>
  <si>
    <t>05.01.20.01</t>
  </si>
  <si>
    <t>05.01.20.02</t>
  </si>
  <si>
    <t>05.01.20.03</t>
  </si>
  <si>
    <t>Reinigungsintervall: 5x pro Woche
Raumgruppe NUF 7
Anzahl Räume:  72
EP-Preis in EUR / m² p.a.</t>
  </si>
  <si>
    <t>05.01.20.04</t>
  </si>
  <si>
    <t>Reinigungsintervall: 6x pro Woche
Raumgruppe NUF 7
Anzahl Räume:  11
EP-Preis in EUR / m² p.a.</t>
  </si>
  <si>
    <t>05.01.20.05</t>
  </si>
  <si>
    <t>Reinigungsintervall: 7x pro Woche
Raumgruppe NUF 7
Anzahl Räume:  3
EP-Preis in EUR / m² p.a.</t>
  </si>
  <si>
    <t>05.01.20.06</t>
  </si>
  <si>
    <t>05.01.21</t>
  </si>
  <si>
    <t>05.01.21.01</t>
  </si>
  <si>
    <t>05.01.21.03</t>
  </si>
  <si>
    <t>Reinigungsintervall: 3x pro Woche
Raumgruppe NUF 7
Anzahl Räume:  39
EP-Preis in EUR / m² p.a.</t>
  </si>
  <si>
    <t>05.01.21.04</t>
  </si>
  <si>
    <t>05.01.21.05</t>
  </si>
  <si>
    <t>05.01.21.06</t>
  </si>
  <si>
    <t>05.01.21.07</t>
  </si>
  <si>
    <t>05.01.21.08</t>
  </si>
  <si>
    <t>05.01.22</t>
  </si>
  <si>
    <t>05.01.22.01</t>
  </si>
  <si>
    <t>NUF-7.6 - Bodenbelag: Fliesen/Keramik</t>
  </si>
  <si>
    <t>05.01.23</t>
  </si>
  <si>
    <t>05.01.23.01</t>
  </si>
  <si>
    <t>05.01.24</t>
  </si>
  <si>
    <t>05.01.24.01</t>
  </si>
  <si>
    <t>05.01.24.02</t>
  </si>
  <si>
    <t>05.01.25</t>
  </si>
  <si>
    <t>05.01.25.01</t>
  </si>
  <si>
    <t>05.01.26</t>
  </si>
  <si>
    <t>05.01.26.01</t>
  </si>
  <si>
    <t>Reinigungsintervall: 5x pro Woche
Raumgruppe VF
Anzahl Räume:  20
EP-Preis in EUR / m² p.a.</t>
  </si>
  <si>
    <t>05.01.26.02</t>
  </si>
  <si>
    <t>05.01.26.03</t>
  </si>
  <si>
    <t>05.01.26.04</t>
  </si>
  <si>
    <t>Reinigungsintervall: 5x pro Woche
Raumgruppe VF
Anzahl Räume:  44
EP-Preis in EUR / m² p.a.</t>
  </si>
  <si>
    <t>05.01.26.05</t>
  </si>
  <si>
    <t>05.01.27</t>
  </si>
  <si>
    <t>05.01.27.01</t>
  </si>
  <si>
    <t>05.01.27.02</t>
  </si>
  <si>
    <t>05.01.27.03</t>
  </si>
  <si>
    <t>Reinigungsintervall: 2x pro Woche
Raumgruppe VF
Anzahl Räume:  21
EP-Preis in EUR / m² p.a.</t>
  </si>
  <si>
    <t>05.01.27.04</t>
  </si>
  <si>
    <t>Reinigungsintervall: 3x pro Woche
Raumgruppe VF
Anzahl Räume:  15
EP-Preis in EUR / m² p.a.</t>
  </si>
  <si>
    <t>05.01.27.05</t>
  </si>
  <si>
    <t>05.01.27.06</t>
  </si>
  <si>
    <t>05.01.27.07</t>
  </si>
  <si>
    <t>05.01.27.08</t>
  </si>
  <si>
    <t>05.01.28</t>
  </si>
  <si>
    <t>05.01.28.01</t>
  </si>
  <si>
    <t>05.01.29</t>
  </si>
  <si>
    <t>05.01.29.01</t>
  </si>
  <si>
    <t>05.01.29.02</t>
  </si>
  <si>
    <t>WE n.b. WSC 1 - Wachschutzcontainer; Chinesische Botschaft, Brückenstr. 6 | Berlin</t>
  </si>
  <si>
    <t>WE n.b. WSC 2 - Wachschutzcontainer; Israelische Botschaft, Auguste-Viktoria-Str. 74 | Berlin</t>
  </si>
  <si>
    <t>WE n.b. WSC 3 - Wachschutzcontainer; Jüdischer Kindergarten, Delbrückstr. 8  | Berlin</t>
  </si>
  <si>
    <t>08.01.01</t>
  </si>
  <si>
    <t>08.01.01.01</t>
  </si>
  <si>
    <t>WE n.b. WSC 4 - Wachschutzcontainer; Jüdische Synagoge, Fraenkelufer 10 | Berlin</t>
  </si>
  <si>
    <t>09.01.01</t>
  </si>
  <si>
    <t>09.01.01.01</t>
  </si>
  <si>
    <t>WE n.b. WSC 5 - Wachschutzcontainer; Jüdische Bildungseinrichtung, Münstersche Str. 6 | Berlin</t>
  </si>
  <si>
    <t>10.01.01</t>
  </si>
  <si>
    <t>10.01.01.01</t>
  </si>
  <si>
    <t>WE n.b. WSC 6 - Wachschutzcontainer; Jüdisches Museum, Lindenstr. 9-14 | Berlin</t>
  </si>
  <si>
    <t>11.01.01</t>
  </si>
  <si>
    <t>11.01.01.01</t>
  </si>
  <si>
    <t>WE n.b. WSC 8 - Türkische Residenz des Botschafters, Koenigsallee 64, 14193 Berlin,  | Berlin</t>
  </si>
  <si>
    <t>13</t>
  </si>
  <si>
    <t>WE n.b. WSC 9 - Türkisches Generalkonsulat , Heerstr. 21, 14052 Berlin | Berlin</t>
  </si>
  <si>
    <t>13.01</t>
  </si>
  <si>
    <t>13.01.01</t>
  </si>
  <si>
    <t>13.01.01.01</t>
  </si>
  <si>
    <t>14</t>
  </si>
  <si>
    <t>WE n.b. WSC 10 - Türkischer Generalkonsul, Kirschenallee 21, 14050 Berlin | Berlin</t>
  </si>
  <si>
    <t>14.01</t>
  </si>
  <si>
    <t>14.01.01</t>
  </si>
  <si>
    <t>14.01.01.01</t>
  </si>
  <si>
    <t>WE 1651 - Axel-Springer-Str. 39 | Berlin</t>
  </si>
  <si>
    <t>WE 30189 - Berliner Allee 210 | Berlin</t>
  </si>
  <si>
    <t>Reinigungsintervall: 3x pro Woche
Raumgruppe NUF 2
Anzahl Räume:  110
EP-Preis in EUR / m² p.a.</t>
  </si>
  <si>
    <t>NUF-2.1 - Bodenbelag: Hartbeläge (Holz/Parkett)</t>
  </si>
  <si>
    <t>Reinigungsintervall: 5x pro Woche
Raumgruppe NUF 7
Anzahl Räume:  51
EP-Preis in EUR / m² p.a.</t>
  </si>
  <si>
    <t>02.01.14.02</t>
  </si>
  <si>
    <t>02.01.14.03</t>
  </si>
  <si>
    <t>Reinigungsintervall: 2x pro Woche
Raumgruppe TF
Anzahl Räume:  1
EP-Preis in EUR / m² p.a.</t>
  </si>
  <si>
    <t>Reinigungsintervall: 2x pro Woche
Raumgruppe VF
Anzahl Räume:  6
EP-Preis in EUR / m² p.a.</t>
  </si>
  <si>
    <t>Reinigungsintervall: 3x pro Woche
Raumgruppe VF
Anzahl Räume:  30
EP-Preis in EUR / m² p.a.</t>
  </si>
  <si>
    <t>02.01.17.03</t>
  </si>
  <si>
    <t>02.01.17.04</t>
  </si>
  <si>
    <t>Reinigungsintervall: 1x pro Woche
Raumgruppe VF
Anzahl Räume:  3
EP-Preis in EUR / m² p.a.</t>
  </si>
  <si>
    <t>02.01.18.04</t>
  </si>
  <si>
    <t>02.01.20.02</t>
  </si>
  <si>
    <t>02.01.20.03</t>
  </si>
  <si>
    <t>VF-9.9 - Bodenbelag: Fliesen/Keramik</t>
  </si>
  <si>
    <t>02.01.20.04</t>
  </si>
  <si>
    <t>VF-9.9 - Bodenbelag: Textile Bodenbeläge</t>
  </si>
  <si>
    <t>WE 10174 - Boxhagener Str. 115 | Berlin</t>
  </si>
  <si>
    <t>Reinigungsintervall: 2x pro Woche
Raumgruppe NUF 7
Anzahl Räume:  1
EP-Preis in EUR / m² p.a.
Gesamtfläche verteilt sich auf ca. 4 Büros, Flur, 3 Sanitärräume, 1 Teeküche
(Wohnhaus)</t>
  </si>
  <si>
    <t>WE 30191 - Brunnenstr. 175 | Berlin</t>
  </si>
  <si>
    <t>Reinigungsintervall: 6x pro Woche
Raumgruppe NUF 1
Anzahl Räume:  1
EP-Preis in EUR / m² p.a.</t>
  </si>
  <si>
    <t>Reinigungsintervall: 1x pro Woche
Raumgruppe NUF 1
Anzahl Räume:  3
EP-Preis in EUR / m² p.a.</t>
  </si>
  <si>
    <t>Reinigungsintervall: 3x pro Woche
Raumgruppe NUF 2
Anzahl Räume:  77
EP-Preis in EUR / m² p.a.</t>
  </si>
  <si>
    <t>04.01.04.02</t>
  </si>
  <si>
    <t>Reinigungsintervall: 6x pro Woche
Raumgruppe NUF 2
Anzahl Räume:  6
EP-Preis in EUR / m² p.a.</t>
  </si>
  <si>
    <t>Reinigungsintervall: 1x pro Monat
Raumgruppe NUF 2
Anzahl Räume:  1
EP-Preis in EUR / m² p.a.</t>
  </si>
  <si>
    <t>04.01.05.02</t>
  </si>
  <si>
    <t>04.01.05.03</t>
  </si>
  <si>
    <t>04.01.05.04</t>
  </si>
  <si>
    <t>04.01.05.05</t>
  </si>
  <si>
    <t>Reinigungsintervall: 6x pro Woche
Raumgruppe NUF 2
Anzahl Räume:  1
EP-Preis in EUR / m² p.a.</t>
  </si>
  <si>
    <t>04.01.07.02</t>
  </si>
  <si>
    <t>Reinigungsintervall: 6x pro Woche
Raumgruppe NUF 3
Anzahl Räume:  1
EP-Preis in EUR / m² p.a.</t>
  </si>
  <si>
    <t>Reinigungsintervall: 1x pro Monat
Raumgruppe NUF 4
Anzahl Räume:  21
EP-Preis in EUR / m² p.a.</t>
  </si>
  <si>
    <t>04.01.08.03</t>
  </si>
  <si>
    <t>04.01.08.04</t>
  </si>
  <si>
    <t>Reinigungsintervall: 6x pro Woche
Raumgruppe NUF 4
Anzahl Räume:  1
EP-Preis in EUR / m² p.a.</t>
  </si>
  <si>
    <t>04.01.08.05</t>
  </si>
  <si>
    <t>Reinigungsintervall: 1x pro Monat
Raumgruppe NUF 4
Anzahl Räume:  6
EP-Preis in EUR / m² p.a.</t>
  </si>
  <si>
    <t>Reinigungsintervall: 6x pro Woche
Raumgruppe NUF 6
Anzahl Räume:  1
EP-Preis in EUR / m² p.a.</t>
  </si>
  <si>
    <t>04.01.12.02</t>
  </si>
  <si>
    <t>Reinigungsintervall: 5x pro Woche
Raumgruppe NUF 7
Anzahl Räume:  38
EP-Preis in EUR / m² p.a.</t>
  </si>
  <si>
    <t>04.01.12.03</t>
  </si>
  <si>
    <t>Reinigungsintervall: 6x pro Woche
Raumgruppe NUF 7
Anzahl Räume:  5
EP-Preis in EUR / m² p.a.</t>
  </si>
  <si>
    <t>04.01.13</t>
  </si>
  <si>
    <t>04.01.13.01</t>
  </si>
  <si>
    <t>Reinigungsintervall: 1x pro Monat
Raumgruppe NUF 7
Anzahl Räume:  3
EP-Preis in EUR / m² p.a.</t>
  </si>
  <si>
    <t>04.01.13.02</t>
  </si>
  <si>
    <t>Reinigungsintervall: 3x pro Woche
Raumgruppe NUF 7
Anzahl Räume:  24
EP-Preis in EUR / m² p.a.</t>
  </si>
  <si>
    <t>04.01.14</t>
  </si>
  <si>
    <t>04.01.14.01</t>
  </si>
  <si>
    <t>04.01.14.02</t>
  </si>
  <si>
    <t>04.01.15</t>
  </si>
  <si>
    <t>04.01.15.01</t>
  </si>
  <si>
    <t>Reinigungsintervall: 1x pro Monat
Raumgruppe VF
Anzahl Räume:  11
EP-Preis in EUR / m² p.a.</t>
  </si>
  <si>
    <t>04.01.15.02</t>
  </si>
  <si>
    <t>04.01.15.03</t>
  </si>
  <si>
    <t>04.01.15.04</t>
  </si>
  <si>
    <t>04.01.15.05</t>
  </si>
  <si>
    <t>Reinigungsintervall: 5x pro Woche
Raumgruppe VF
Anzahl Räume:  6
EP-Preis in EUR / m² p.a.</t>
  </si>
  <si>
    <t>04.01.15.06</t>
  </si>
  <si>
    <t>Reinigungsintervall: 6x pro Woche
Raumgruppe VF
Anzahl Räume:  4
EP-Preis in EUR / m² p.a.</t>
  </si>
  <si>
    <t>04.01.15.07</t>
  </si>
  <si>
    <t>04.01.16</t>
  </si>
  <si>
    <t>04.01.16.01</t>
  </si>
  <si>
    <t>Reinigungsintervall: 1x pro Monat
Raumgruppe VF
Anzahl Räume:  9
EP-Preis in EUR / m² p.a.</t>
  </si>
  <si>
    <t>04.01.16.02</t>
  </si>
  <si>
    <t>04.01.16.03</t>
  </si>
  <si>
    <t>04.01.16.04</t>
  </si>
  <si>
    <t>04.01.17</t>
  </si>
  <si>
    <t>04.01.17.01</t>
  </si>
  <si>
    <t>WE 10310 - Karl-Liebknecht-Str. 11 | Berlin</t>
  </si>
  <si>
    <t>NUF-2.2 - Bodenbelag: Fliesen/Keramik</t>
  </si>
  <si>
    <t>WE 30510 - Knipodestr. 31 | Berlin</t>
  </si>
  <si>
    <t>Reinigungsintervall: 5x pro Woche
Raumgruppenzuordnung  NUF 7
Anzahl Räume:  1
EP-Preis in EUR / m² p.a.</t>
  </si>
  <si>
    <t>06.01.01.02</t>
  </si>
  <si>
    <t>NUF-1.3 - Bodenbelag: Hartbeläge (Holz/Parkett)</t>
  </si>
  <si>
    <t>06.01.01.03</t>
  </si>
  <si>
    <t>Reinigungsintervall: 5x pro Woche
Raumgruppenzuordnung  NUF 1
Anzahl Räume:  2
EP-Preis in EUR / m² p.a.</t>
  </si>
  <si>
    <t>06.01.01.04</t>
  </si>
  <si>
    <t>06.01.02</t>
  </si>
  <si>
    <t>06.01.02.01</t>
  </si>
  <si>
    <t>Reinigungsintervall: 2x pro Woche
Raumgruppenzuordnung  NUF 2
Anzahl Räume:  95
EP-Preis in EUR / m² p.a.</t>
  </si>
  <si>
    <t>06.01.02.02</t>
  </si>
  <si>
    <t>Reinigungsintervall: 3x pro Woche
Raumgruppenzuordnung  NUF 2
Anzahl Räume:  10
EP-Preis in EUR / m² p.a.</t>
  </si>
  <si>
    <t>06.01.02.03</t>
  </si>
  <si>
    <t>Reinigungsintervall: 2x pro Woche
Raumgruppenzuordnung  NUF 2
Anzahl Räume:  7
EP-Preis in EUR / m² p.a.</t>
  </si>
  <si>
    <t>06.01.02.04</t>
  </si>
  <si>
    <t>Reinigungsintervall: 1x pro Woche
Raumgruppenzuordnung  NUF 2
Anzahl Räume:  1
EP-Preis in EUR / m² p.a.</t>
  </si>
  <si>
    <t>06.01.02.05</t>
  </si>
  <si>
    <t>Reinigungsintervall: 2x pro Woche
Raumgruppenzuordnung  NUF 2
Anzahl Räume:  16
EP-Preis in EUR / m² p.a.</t>
  </si>
  <si>
    <t>06.01.02.06</t>
  </si>
  <si>
    <t>06.01.02.07</t>
  </si>
  <si>
    <t>Reinigungsintervall: 2x pro Woche
Raumgruppenzuordnung  NUF 2
Anzahl Räume:  15
EP-Preis in EUR / m² p.a.</t>
  </si>
  <si>
    <t>06.01.03</t>
  </si>
  <si>
    <t>06.01.03.01</t>
  </si>
  <si>
    <t>Reinigungsintervall: 3x pro Woche
Raumgruppenzuordnung  NUF 2
Anzahl Räume:  1
EP-Preis in EUR / m² p.a.</t>
  </si>
  <si>
    <t>06.01.03.02</t>
  </si>
  <si>
    <t>Reinigungsintervall: 4x pro Woche
Raumgruppenzuordnung  NUF 2
Anzahl Räume:  2
EP-Preis in EUR / m² p.a.</t>
  </si>
  <si>
    <t>4x pro Woche</t>
  </si>
  <si>
    <t>06.01.03.03</t>
  </si>
  <si>
    <t>06.01.03.04</t>
  </si>
  <si>
    <t>06.01.04</t>
  </si>
  <si>
    <t>06.01.04.01</t>
  </si>
  <si>
    <t>Reinigungsintervall: 1x pro Woche
Raumgruppenzuordnung  NUF 2
Anzahl Räume:  7
EP-Preis in EUR / m² p.a.</t>
  </si>
  <si>
    <t>06.01.04.02</t>
  </si>
  <si>
    <t>06.01.04.03</t>
  </si>
  <si>
    <t>NUF-2.8 - Bodenbelag: Hartbeläge (Holz/Parkett)</t>
  </si>
  <si>
    <t>06.01.04.04</t>
  </si>
  <si>
    <t>NUF-2.8 - Bodenbelag: Fliesen/Keramik</t>
  </si>
  <si>
    <t>Reinigungsintervall: 1x pro Woche
Raumgruppenzuordnung  NUF 2
Anzahl Räume:  2
EP-Preis in EUR / m² p.a.</t>
  </si>
  <si>
    <t>06.01.04.05</t>
  </si>
  <si>
    <t>06.01.05</t>
  </si>
  <si>
    <t>06.01.05.01</t>
  </si>
  <si>
    <t>NUF-2.9 - Bodenbelag: Fliesen/Keramik</t>
  </si>
  <si>
    <t>Reinigungsintervall: 5x pro Woche
Raumgruppenzuordnung  NUF 2
Anzahl Räume:  1
EP-Preis in EUR / m² p.a.</t>
  </si>
  <si>
    <t>06.01.06</t>
  </si>
  <si>
    <t>06.01.06.01</t>
  </si>
  <si>
    <t>Reinigungsintervall: 4x pro Jahr
Raumgruppenzuordnung  NUF 3
Anzahl Räume:  3
EP-Preis in EUR / m² p.a.</t>
  </si>
  <si>
    <t>06.01.06.02</t>
  </si>
  <si>
    <t>Reinigungsintervall: 4x pro Jahr
Raumgruppenzuordnung  NUF 3
Anzahl Räume:  1
EP-Preis in EUR / m² p.a.</t>
  </si>
  <si>
    <t>06.01.06.03</t>
  </si>
  <si>
    <t>Reinigungsintervall: 1x pro Woche
Raumgruppenzuordnung  NUF 3
Anzahl Räume:  1
EP-Preis in EUR / m² p.a.</t>
  </si>
  <si>
    <t>06.01.07</t>
  </si>
  <si>
    <t>DIN 277 - NUF 3  Technische Labors</t>
  </si>
  <si>
    <t>06.01.07.01</t>
  </si>
  <si>
    <t>NUF-3.3 - Bodenbelag: Hartboden</t>
  </si>
  <si>
    <t>Reinigungsintervall: 3x pro Woche
Raumgruppenzuordnung  NUF 3
Anzahl Räume:  1
EP-Preis in EUR / m² p.a.</t>
  </si>
  <si>
    <t>06.01.07.02</t>
  </si>
  <si>
    <t>NUF-3.3 - Bodenbelag: Fliesen/Keramik</t>
  </si>
  <si>
    <t>06.01.08</t>
  </si>
  <si>
    <t>06.01.08.01</t>
  </si>
  <si>
    <t>Reinigungsintervall: 5x pro Woche
Raumgruppenzuordnung  NUF 3
Anzahl Räume:  1
EP-Preis in EUR / m² p.a.</t>
  </si>
  <si>
    <t>06.01.09</t>
  </si>
  <si>
    <t>06.01.09.01</t>
  </si>
  <si>
    <t>Reinigungsintervall: 4x pro Jahr
Raumgruppenzuordnung  NUF 4
Anzahl Räume:  1
EP-Preis in EUR / m² p.a.</t>
  </si>
  <si>
    <t>06.01.09.02</t>
  </si>
  <si>
    <t>Reinigungsintervall: 1x pro Woche
Raumgruppenzuordnung  NUF 4
Anzahl Räume:  1
EP-Preis in EUR / m² p.a.</t>
  </si>
  <si>
    <t>06.01.09.03</t>
  </si>
  <si>
    <t>Reinigungsintervall: 3x pro Woche
Raumgruppenzuordnung  NUF 4
Anzahl Räume:  2
EP-Preis in EUR / m² p.a.</t>
  </si>
  <si>
    <t>06.01.09.04</t>
  </si>
  <si>
    <t>Reinigungsintervall: 4x pro Jahr
Raumgruppenzuordnung  NUF 4
Anzahl Räume:  7
EP-Preis in EUR / m² p.a.</t>
  </si>
  <si>
    <t>06.01.10</t>
  </si>
  <si>
    <t>06.01.10.01</t>
  </si>
  <si>
    <t>06.01.10.02</t>
  </si>
  <si>
    <t>Reinigungsintervall: 5x pro Woche
Raumgruppenzuordnung  NUF 4
Anzahl Räume:  1
EP-Preis in EUR / m² p.a.</t>
  </si>
  <si>
    <t>06.01.11</t>
  </si>
  <si>
    <t>06.01.11.01</t>
  </si>
  <si>
    <t>Reinigungsintervall: 1x pro Woche
Raumgruppenzuordnung  NUF 5
Anzahl Räume:  1
EP-Preis in EUR / m² p.a.</t>
  </si>
  <si>
    <t>06.01.12</t>
  </si>
  <si>
    <t>06.01.12.01</t>
  </si>
  <si>
    <t>Reinigungsintervall: 5x pro Woche
Raumgruppenzuordnung  NUF 6
Anzahl Räume:  1
EP-Preis in EUR / m² p.a.</t>
  </si>
  <si>
    <t>06.01.12.02</t>
  </si>
  <si>
    <t>Reinigungsintervall: 1x pro Woche
Raumgruppenzuordnung  NUF 6
Anzahl Räume:  1
EP-Preis in EUR / m² p.a.</t>
  </si>
  <si>
    <t>06.01.13</t>
  </si>
  <si>
    <t>06.01.13.01</t>
  </si>
  <si>
    <t>Reinigungsintervall: 5x pro Woche
Raumgruppenzuordnung  NUF 7
Anzahl Räume:  36
EP-Preis in EUR / m² p.a.</t>
  </si>
  <si>
    <t>06.01.13.02</t>
  </si>
  <si>
    <t>Reinigungsintervall: 5x pro Woche
Raumgruppenzuordnung  NUF 7
Anzahl Räume:  7
EP-Preis in EUR / m² p.a.</t>
  </si>
  <si>
    <t>06.01.13.03</t>
  </si>
  <si>
    <t>06.01.13.04</t>
  </si>
  <si>
    <t>Reinigungsintervall: 5x pro Woche
Raumgruppenzuordnung  NUF 7
Anzahl Räume:  5
EP-Preis in EUR / m² p.a.</t>
  </si>
  <si>
    <t>06.01.14</t>
  </si>
  <si>
    <t>06.01.14.01</t>
  </si>
  <si>
    <t>Reinigungsintervall: 3x pro Woche
Raumgruppenzuordnung  NUF 7
Anzahl Räume:  1
EP-Preis in EUR / m² p.a.</t>
  </si>
  <si>
    <t>06.01.15</t>
  </si>
  <si>
    <t>06.01.15.01</t>
  </si>
  <si>
    <t>Reinigungsintervall: 1x pro Woche
Raumgruppenzuordnung  NUF 7
Anzahl Räume:  13
EP-Preis in EUR / m² p.a.</t>
  </si>
  <si>
    <t>06.01.15.02</t>
  </si>
  <si>
    <t>Reinigungsintervall: 1x pro Woche
Raumgruppenzuordnung  NUF 7
Anzahl Räume:  1
EP-Preis in EUR / m² p.a.</t>
  </si>
  <si>
    <t>06.01.15.03</t>
  </si>
  <si>
    <t>Reinigungsintervall: 1x pro Woche
Raumgruppenzuordnung  NUF 7
Anzahl Räume:  2
EP-Preis in EUR / m² p.a.</t>
  </si>
  <si>
    <t>06.01.15.04</t>
  </si>
  <si>
    <t>NUF-7.3 - Bodenbelag: Textile Bodenbeläge</t>
  </si>
  <si>
    <t>06.01.16</t>
  </si>
  <si>
    <t>06.01.16.01</t>
  </si>
  <si>
    <t>Reinigungsintervall: 4x pro Jahr
Raumgruppenzuordnung  NUF 7
Anzahl Räume:  6
EP-Preis in EUR / m² p.a.</t>
  </si>
  <si>
    <t>06.01.16.02</t>
  </si>
  <si>
    <t>06.01.16.03</t>
  </si>
  <si>
    <t>06.01.16.04</t>
  </si>
  <si>
    <t>Reinigungsintervall: 4x pro Jahr
Raumgruppenzuordnung  NUF 7
Anzahl Räume:  1
EP-Preis in EUR / m² p.a.</t>
  </si>
  <si>
    <t>06.01.17</t>
  </si>
  <si>
    <t>06.01.17.01</t>
  </si>
  <si>
    <t>Reinigungsintervall: 4x pro Jahr
Raumgruppenzuordnung  NUF 7
Anzahl Räume:  20
EP-Preis in EUR / m² p.a.</t>
  </si>
  <si>
    <t>06.01.17.02</t>
  </si>
  <si>
    <t>NUF-7.8 - Bodenbelag: Fliesen/Keramik</t>
  </si>
  <si>
    <t>Reinigungsintervall: 4x pro Jahr
Raumgruppenzuordnung  NUF 7
Anzahl Räume:  3
EP-Preis in EUR / m² p.a.</t>
  </si>
  <si>
    <t>06.01.17.03</t>
  </si>
  <si>
    <t>06.01.18</t>
  </si>
  <si>
    <t>06.01.18.01</t>
  </si>
  <si>
    <t>Reinigungsintervall: 4x pro Jahr
Raumgruppenzuordnung  TF
Anzahl Räume:  1
EP-Preis in EUR / m² p.a.</t>
  </si>
  <si>
    <t>06.01.19</t>
  </si>
  <si>
    <t>06.01.19.01</t>
  </si>
  <si>
    <t>06.01.19.02</t>
  </si>
  <si>
    <t>TF-8.2 - Bodenbelag: Fliesen/Keramik</t>
  </si>
  <si>
    <t>06.01.20</t>
  </si>
  <si>
    <t>06.01.20.01</t>
  </si>
  <si>
    <t>06.01.21</t>
  </si>
  <si>
    <t>06.01.21.01</t>
  </si>
  <si>
    <t>Reinigungsintervall: 4x pro Jahr
Raumgruppenzuordnung  
Anzahl Räume:  5
EP-Preis in EUR / m² p.a.</t>
  </si>
  <si>
    <t>06.01.22</t>
  </si>
  <si>
    <t>06.01.22.01</t>
  </si>
  <si>
    <t>Reinigungsintervall: 4x pro Jahr
Raumgruppenzuordnung  
Anzahl Räume:  8
EP-Preis in EUR / m² p.a.</t>
  </si>
  <si>
    <t>06.01.22.02</t>
  </si>
  <si>
    <t>Reinigungsintervall: 3x pro Woche
Raumgruppenzuordnung  
Anzahl Räume:  32
EP-Preis in EUR / m² p.a.</t>
  </si>
  <si>
    <t>06.01.22.03</t>
  </si>
  <si>
    <t>Reinigungsintervall: 5x pro Woche
Raumgruppenzuordnung  
Anzahl Räume:  8
EP-Preis in EUR / m² p.a.</t>
  </si>
  <si>
    <t>06.01.22.04</t>
  </si>
  <si>
    <t>Reinigungsintervall: 4x pro Jahr
Raumgruppenzuordnung  
Anzahl Räume:  1
EP-Preis in EUR / m² p.a.</t>
  </si>
  <si>
    <t>06.01.22.05</t>
  </si>
  <si>
    <t>Reinigungsintervall: 3x pro Woche
Raumgruppenzuordnung  
Anzahl Räume:  4
EP-Preis in EUR / m² p.a.</t>
  </si>
  <si>
    <t>06.01.22.06</t>
  </si>
  <si>
    <t>06.01.22.07</t>
  </si>
  <si>
    <t>Reinigungsintervall: 3x pro Woche
Raumgruppenzuordnung  
Anzahl Räume:  9
EP-Preis in EUR / m² p.a.</t>
  </si>
  <si>
    <t>06.01.22.08</t>
  </si>
  <si>
    <t>Reinigungsintervall: 5x pro Woche
Raumgruppenzuordnung  
Anzahl Räume:  1
EP-Preis in EUR / m² p.a.</t>
  </si>
  <si>
    <t>06.01.22.09</t>
  </si>
  <si>
    <t>Reinigungsintervall: 3x pro Woche
Raumgruppenzuordnung  
Anzahl Räume:  2
EP-Preis in EUR / m² p.a.</t>
  </si>
  <si>
    <t>06.01.22.10</t>
  </si>
  <si>
    <t>Reinigungsintervall: 5x pro Woche
Raumgruppenzuordnung  
Anzahl Räume:  6
EP-Preis in EUR / m² p.a.</t>
  </si>
  <si>
    <t>06.01.22.11</t>
  </si>
  <si>
    <t>06.01.22.12</t>
  </si>
  <si>
    <t>Reinigungsintervall: 5x pro Woche
Raumgruppenzuordnung  
Anzahl Räume:  2
EP-Preis in EUR / m² p.a.</t>
  </si>
  <si>
    <t>06.01.23</t>
  </si>
  <si>
    <t>06.01.23.01</t>
  </si>
  <si>
    <t>Reinigungsintervall: 1x pro Monat
Raumgruppenzuordnung  
Anzahl Räume:  17
EP-Preis in EUR / m² p.a.</t>
  </si>
  <si>
    <t>06.01.23.02</t>
  </si>
  <si>
    <t>Reinigungsintervall: 1x pro Monat
Raumgruppenzuordnung  
Anzahl Räume:  2
EP-Preis in EUR / m² p.a.</t>
  </si>
  <si>
    <t>06.01.23.03</t>
  </si>
  <si>
    <t>06.01.23.04</t>
  </si>
  <si>
    <t>Reinigungsintervall: 1x pro Monat
Raumgruppenzuordnung  
Anzahl Räume:  3
EP-Preis in EUR / m² p.a.</t>
  </si>
  <si>
    <t>06.01.24</t>
  </si>
  <si>
    <t>DIN 277 - TF  Schächte für Förderanlagen</t>
  </si>
  <si>
    <t>06.01.24.01</t>
  </si>
  <si>
    <t>TF-9.3 - Bodenbelag: Hartboden</t>
  </si>
  <si>
    <t>WE 13214 - Lehmbruckstr. 2, Rudolfstr. 11 | Berlin</t>
  </si>
  <si>
    <t>WE 72469 - Leuschnerdamm 37, 37A, 39, 39A | Berlin</t>
  </si>
  <si>
    <t>WE 81899 - Petersburger Str. 92 | Berlin</t>
  </si>
  <si>
    <t>Hausreinigung von Wohngebäuden/Mietflächen</t>
  </si>
  <si>
    <t>WE 11975 - Reichenberger Str. 144 | Berlin</t>
  </si>
  <si>
    <t>WE 10460 - Seller Str. 16 | Berlin</t>
  </si>
  <si>
    <t>11.01.02</t>
  </si>
  <si>
    <t>11.01.02.01</t>
  </si>
  <si>
    <t>Reinigungsintervall: 2x pro Woche
Raumgruppe NUF 2
Anzahl Räume:  99
EP-Preis in EUR / m² p.a.</t>
  </si>
  <si>
    <t>11.01.03</t>
  </si>
  <si>
    <t>11.01.03.01</t>
  </si>
  <si>
    <t>11.01.04</t>
  </si>
  <si>
    <t>11.01.04.01</t>
  </si>
  <si>
    <t>NUF-2.5 - Bodenbelag: Textile Bodenbeläge</t>
  </si>
  <si>
    <t>11.01.05</t>
  </si>
  <si>
    <t>11.01.05.01</t>
  </si>
  <si>
    <t>Reinigungsintervall: 2x pro Woche
Raumgruppe NUF 2
Anzahl Räume:  6
EP-Preis in EUR / m² p.a.</t>
  </si>
  <si>
    <t>11.01.06</t>
  </si>
  <si>
    <t>11.01.06.01</t>
  </si>
  <si>
    <t>Reinigungsintervall: 2x pro Woche
Raumgruppe NUF 3
Anzahl Räume:  1
EP-Preis in EUR / m² p.a.</t>
  </si>
  <si>
    <t>11.01.07</t>
  </si>
  <si>
    <t>11.01.07.01</t>
  </si>
  <si>
    <t>11.01.07.02</t>
  </si>
  <si>
    <t xml:space="preserve">NUF-3.8 - Bodenbelag: Hartboden
</t>
  </si>
  <si>
    <t>Reinigungsintervall: 5x pro Woche
Raumgruppe NUF 3
Anzahl Räume:  4
EP-Preis in EUR / m² p.a.</t>
  </si>
  <si>
    <t>11.01.08</t>
  </si>
  <si>
    <t>11.01.08.01</t>
  </si>
  <si>
    <t>Reinigungsintervall: 2x pro Wche
Raumgruppe NUF 4
Anzahl Räume:  4
EP-Preis in EUR / m² p.a.</t>
  </si>
  <si>
    <t>11.01.09</t>
  </si>
  <si>
    <t>11.01.09.01</t>
  </si>
  <si>
    <t>11.01.10</t>
  </si>
  <si>
    <t>11.01.10.01</t>
  </si>
  <si>
    <t>11.01.11</t>
  </si>
  <si>
    <t>11.01.11.01</t>
  </si>
  <si>
    <t>NUF-7.6 - Bodenbelag: Textile Bodenbeläge</t>
  </si>
  <si>
    <t>Reinigungsintervall: 2x pro Jahr
Raumgruppe NUF 7
Anzahl Räume:  1
EP-Preis in EUR / m² p.a.</t>
  </si>
  <si>
    <t>11.01.12</t>
  </si>
  <si>
    <t>11.01.12.01</t>
  </si>
  <si>
    <t>Reinigungsintervall: 2x pro Jahr
Raumgruppe TF
Anzahl Räume:  5
EP-Preis in EUR / m² p.a.</t>
  </si>
  <si>
    <t>11.01.12.02</t>
  </si>
  <si>
    <t>Reinigungsintervall: 2x pro Jahr
Raumgruppe TF
Anzahl Räume:  1
EP-Preis in EUR / m² p.a.</t>
  </si>
  <si>
    <t>11.01.13</t>
  </si>
  <si>
    <t>11.01.13.01</t>
  </si>
  <si>
    <t>Reinigungsintervall: 2x pro Jahr
Raumgruppe TF
Anzahl Räume:  8
EP-Preis in EUR / m² p.a.</t>
  </si>
  <si>
    <t>11.01.14</t>
  </si>
  <si>
    <t>11.01.14.01</t>
  </si>
  <si>
    <t xml:space="preserve">Reinigungsintervall: 2x pro Woche
Raumgruppe VF
Anzahl Räume:  39
EP-Preis in EUR / m² p.a.
</t>
  </si>
  <si>
    <t>11.01.14.02</t>
  </si>
  <si>
    <t xml:space="preserve">Reinigungsintervall: 2x pro Woche
Raumgruppe VF
Anzahl Räume:  2
EP-Preis in EUR / m² p.a.
</t>
  </si>
  <si>
    <t>11.01.15</t>
  </si>
  <si>
    <t>11.01.15.01</t>
  </si>
  <si>
    <t>Reinigungsintervall: 2x pro Woche
Raumgruppe VF
Anzahl Räume:  11
EP-Preis in EUR / m² p.a.</t>
  </si>
  <si>
    <t>11.01.16</t>
  </si>
  <si>
    <t>11.01.16.01</t>
  </si>
  <si>
    <t>Reinigungsintervall: 1x pro Jahr
Raumgruppe VF
Anzahl Räume:  6
EP-Preis in EUR / m² p.a.</t>
  </si>
  <si>
    <t>WE 10093 - Storkower Str. 101 | Berlin</t>
  </si>
  <si>
    <t>12.01.02</t>
  </si>
  <si>
    <t>12.01.02.01</t>
  </si>
  <si>
    <t>Reinigungsintervall: 5x pro Woche
Raumgruppe NUF 2
Anzahl Räume:  9
EP-Preis in EUR / m² p.a.</t>
  </si>
  <si>
    <t>12.01.02.02</t>
  </si>
  <si>
    <t>Reinigungsintervall: 3x pro Woche
Raumgruppe NUF 2
Anzahl Räume:  44
EP-Preis in EUR / m² p.a.</t>
  </si>
  <si>
    <t>12.01.03</t>
  </si>
  <si>
    <t>12.01.03.01</t>
  </si>
  <si>
    <t>12.01.04</t>
  </si>
  <si>
    <t>12.01.04.01</t>
  </si>
  <si>
    <t>12.01.05</t>
  </si>
  <si>
    <t>12.01.05.01</t>
  </si>
  <si>
    <t>Reinigungsintervall: 5x pro Woche
Raumgruppe NUF 3
Anzahl Räume:  6
EP-Preis in EUR / m² p.a.</t>
  </si>
  <si>
    <t>12.01.06</t>
  </si>
  <si>
    <t>12.01.06.01</t>
  </si>
  <si>
    <t>12.01.07</t>
  </si>
  <si>
    <t>12.01.07.01</t>
  </si>
  <si>
    <t>12.01.08</t>
  </si>
  <si>
    <t>12.01.08.01</t>
  </si>
  <si>
    <t>Reinigungsintervall: 5x pro Woche
Raumgruppe NUF 7
Anzahl Räume:  28
EP-Preis in EUR / m² p.a.</t>
  </si>
  <si>
    <t>12.01.09</t>
  </si>
  <si>
    <t>12.01.09.01</t>
  </si>
  <si>
    <t>12.01.09.02</t>
  </si>
  <si>
    <t>12.01.09.03</t>
  </si>
  <si>
    <t>Reinigungsintervall: 3x pro Woche
Raumgruppe NUF 7
Anzahl Räume:  8
EP-Preis in EUR / m² p.a.</t>
  </si>
  <si>
    <t>12.01.10</t>
  </si>
  <si>
    <t>12.01.10.01</t>
  </si>
  <si>
    <t>12.01.10.02</t>
  </si>
  <si>
    <t>12.01.10.03</t>
  </si>
  <si>
    <t>Reinigungsintervall: 3x pro Woche
Raumgruppe VF
Anzahl Räume:  14
EP-Preis in EUR / m² p.a.</t>
  </si>
  <si>
    <t>WE 10144 - Taubenstr. 10 | Berlin</t>
  </si>
  <si>
    <t>Reinigungsintervall: 1x pro Woche
Raumgruppe NUF 2
Anzahl Räume:  61
EP-Preis in EUR / m² p.a.</t>
  </si>
  <si>
    <t>13.01.02</t>
  </si>
  <si>
    <t>13.01.02.01</t>
  </si>
  <si>
    <t>13.01.03</t>
  </si>
  <si>
    <t>13.01.03.01</t>
  </si>
  <si>
    <t>13.01.04</t>
  </si>
  <si>
    <t>13.01.04.01</t>
  </si>
  <si>
    <t>13.01.05</t>
  </si>
  <si>
    <t>13.01.05.01</t>
  </si>
  <si>
    <t>Reinigungsintervall: 5x pro Woche
Raumgruppe NUF 7
Anzahl Räume:  45
EP-Preis in EUR / m² p.a.</t>
  </si>
  <si>
    <t>13.01.06</t>
  </si>
  <si>
    <t>13.01.06.01</t>
  </si>
  <si>
    <t>Reinigungsintervall: 1x pro Woche
Raumgruppe NUF 7
Anzahl Räume:  5
EP-Preis in EUR / m² p.a.</t>
  </si>
  <si>
    <t>13.01.07</t>
  </si>
  <si>
    <t>13.01.07.01</t>
  </si>
  <si>
    <t>Reinigungsintervall: 1x pro Woche
Raumgruppe TF
Anzahl Räume:  3
EP-Preis in EUR / m² p.a.</t>
  </si>
  <si>
    <t>13.01.08</t>
  </si>
  <si>
    <t>13.01.08.01</t>
  </si>
  <si>
    <t>13.01.09</t>
  </si>
  <si>
    <t>13.01.09.01</t>
  </si>
  <si>
    <t>Reinigungsintervall: 1x pro Woche
Raumgruppe VF
Anzahl Räume:  37
EP-Preis in EUR / m² p.a.</t>
  </si>
  <si>
    <t>13.01.10</t>
  </si>
  <si>
    <t>13.01.10.01</t>
  </si>
  <si>
    <t>Reinigungsintervall: 1x pro Woche
Raumgruppe VF
Anzahl Räume:  17
EP-Preis in EUR / m² p.a.</t>
  </si>
  <si>
    <t>WE 30188 - Bayernring 44 | Berlin</t>
  </si>
  <si>
    <t>Reinigungsintervall: 2x pro Woche
Raumgruppenzuordnung  NUF 2
Anzahl Räume:  108
EP-Preis in EUR / m² p.a.</t>
  </si>
  <si>
    <t>01.01.16.04</t>
  </si>
  <si>
    <t>01.01.16.05</t>
  </si>
  <si>
    <t>01.01.16.06</t>
  </si>
  <si>
    <t>01.01.16.07</t>
  </si>
  <si>
    <t>Tempelhofer Damm 12 | Berlin</t>
  </si>
  <si>
    <t>02.01.02.03</t>
  </si>
  <si>
    <t>Reinigungsintervall: 5x pro Woche
Raumgruppe NUF 1
Anzahl Räume:  7
EP-Preis in EUR / m² p.a.</t>
  </si>
  <si>
    <t>Reinigungsintervall: 1x pro Monat
Raumgruppe NUF 2
Anzahl Räume:  3
EP-Preis in EUR / m² p.a.</t>
  </si>
  <si>
    <t>Reinigungsintervall: 1x pro Woche
Raumgruppe NUF 2
Anzahl Räume:  20
EP-Preis in EUR / m² p.a.</t>
  </si>
  <si>
    <t>02.01.05.03</t>
  </si>
  <si>
    <t>Reinigungsintervall: 2x pro Woche
Raumgruppe NUF 2
Anzahl Räume:  641
EP-Preis in EUR / m² p.a.</t>
  </si>
  <si>
    <t>02.01.05.04</t>
  </si>
  <si>
    <t>Reinigungsintervall: 3x pro Woche
Raumgruppe NUF 2
Anzahl Räume:  17
EP-Preis in EUR / m² p.a.</t>
  </si>
  <si>
    <t>02.01.05.05</t>
  </si>
  <si>
    <t>Reinigungsintervall: 5x pro Woche
Raumgruppe NUF 2
Anzahl Räume:  13
EP-Preis in EUR / m² p.a.</t>
  </si>
  <si>
    <t>02.01.05.06</t>
  </si>
  <si>
    <t>Reinigungsintervall: 2x pro Woche
Raumgruppe NUF 2
Anzahl Räume:  24
EP-Preis in EUR / m² p.a.</t>
  </si>
  <si>
    <t>02.01.07.04</t>
  </si>
  <si>
    <t>02.01.08.03</t>
  </si>
  <si>
    <t>NUF-2.7 - Bodenbelag: Fliesen/Keramik</t>
  </si>
  <si>
    <t>Reinigungsintervall: 1x pro Woche
Raumgruppe NUF 2
Anzahl Räume:  10
EP-Preis in EUR / m² p.a.</t>
  </si>
  <si>
    <t>Reinigungsintervall: 2x pro Woche
Raumgruppe NUF 2
Anzahl Räume:  11
EP-Preis in EUR / m² p.a.</t>
  </si>
  <si>
    <t>02.01.09.05</t>
  </si>
  <si>
    <t>Reinigungsintervall: 2x pro Monat
Raumgruppe NUF 3
Anzahl Räume:  1
EP-Preis in EUR / m² p.a.</t>
  </si>
  <si>
    <t>Reinigungsintervall: 1x pro Woche
Raumgruppe NUF 3
Anzahl Räume:  4
EP-Preis in EUR / m² p.a.</t>
  </si>
  <si>
    <t>Reinigungsintervall: 2x pro Woche
Raumgruppe NUF 3
Anzahl Räume:  4
EP-Preis in EUR / m² p.a.</t>
  </si>
  <si>
    <t>Reinigungsintervall: 3x pro Woche
Raumgruppe NUF 3
Anzahl Räume:  13
EP-Preis in EUR / m² p.a.</t>
  </si>
  <si>
    <t>02.01.12.05</t>
  </si>
  <si>
    <t>Reinigungsintervall: 5x pro Woche
Raumgruppe NUF 3
Anzahl Räume:  33
EP-Preis in EUR / m² p.a.</t>
  </si>
  <si>
    <t>02.01.12.06</t>
  </si>
  <si>
    <t>Reinigungsintervall: 4x pro Jahr
Raumgruppe NUF 3
Anzahl Räume:  2
EP-Preis in EUR / m² p.a.</t>
  </si>
  <si>
    <t>02.01.12.07</t>
  </si>
  <si>
    <t>02.01.12.08</t>
  </si>
  <si>
    <t>Reinigungsintervall: 5x pro Woche
Raumgruppe NUF 3
Anzahl Räume:  12
EP-Preis in EUR / m² p.a.</t>
  </si>
  <si>
    <t>02.01.12.09</t>
  </si>
  <si>
    <t>NUF-3.3 - Bodenbelag: Sonstige Bodenbeläge</t>
  </si>
  <si>
    <t>Reinigungsintervall: 4x pro Jahr
Raumgruppe NUF 3
Anzahl Räume:  1
EP-Preis in EUR / m² p.a.</t>
  </si>
  <si>
    <t>DIN 277 - NUF 3  Physikalische, physikalischtechnische, elektrotechnische Labors</t>
  </si>
  <si>
    <t>NUF-3.4 - Bodenbelag: Hartboden</t>
  </si>
  <si>
    <t>Reinigungsintervall: 2x pro Woche
Raumgruppe NUF 3
Anzahl Räume:  11
EP-Preis in EUR / m² p.a.</t>
  </si>
  <si>
    <t>NUF-3.4 - Bodenbelag: Fliesen/Keramik</t>
  </si>
  <si>
    <t>Reinigungsintervall: 1x pro Monat
Raumgruppe NUF 3
Anzahl Räume:  1
EP-Preis in EUR / m² p.a.</t>
  </si>
  <si>
    <t>02.01.13.04</t>
  </si>
  <si>
    <t>02.01.13.05</t>
  </si>
  <si>
    <t>Reinigungsintervall: 5x pro Woche
Raumgruppe NUF 3
Anzahl Räume:  7
EP-Preis in EUR / m² p.a.</t>
  </si>
  <si>
    <t>Reinigungsintervall: 1x pro Woche
Raumgruppe NUF 3
Anzahl Räume:  3
EP-Preis in EUR / m² p.a.</t>
  </si>
  <si>
    <t>02.01.14.04</t>
  </si>
  <si>
    <t>Reinigungsintervall: 5x pro Woche
Raumgruppe NUF 3
Anzahl Räume:  17
EP-Preis in EUR / m² p.a.</t>
  </si>
  <si>
    <t>02.01.14.05</t>
  </si>
  <si>
    <t>NUF-3.5 - Bodenbelag: Fliesen/Keramik</t>
  </si>
  <si>
    <t>02.01.14.06</t>
  </si>
  <si>
    <t>02.01.14.07</t>
  </si>
  <si>
    <t>02.01.14.08</t>
  </si>
  <si>
    <t>Reinigungsintervall: 2x pro Woche
Raumgruppe NUF 3
Anzahl Räume:  1
EP-Preis in EUR / m² p.a.</t>
  </si>
  <si>
    <t>Reinigungsintervall: 5x pro Woche
Raumgruppe NUF 3
Anzahl Räume:  20
EP-Preis in EUR / m² p.a.</t>
  </si>
  <si>
    <t>Reinigungsintervall: 1x pro Monat
Raumgruppe NUF 4
Anzahl Räume:  24
EP-Preis in EUR / m² p.a.</t>
  </si>
  <si>
    <t>Reinigungsintervall: 2x pro Monat
Raumgruppe NUF 4
Anzahl Räume:  1
EP-Preis in EUR / m² p.a.</t>
  </si>
  <si>
    <t>Reinigungsintervall: 1x pro Woche
Raumgruppe NUF 4
Anzahl Räume:  31
EP-Preis in EUR / m² p.a.</t>
  </si>
  <si>
    <t>02.01.17.05</t>
  </si>
  <si>
    <t>02.01.17.06</t>
  </si>
  <si>
    <t>Reinigungsintervall: 2x pro Jahr
Raumgruppe NUF 4
Anzahl Räume:  1
EP-Preis in EUR / m² p.a.</t>
  </si>
  <si>
    <t>02.01.17.07</t>
  </si>
  <si>
    <t>Reinigungsintervall: 4x pro Jahr
Raumgruppe NUF 4
Anzahl Räume:  2
EP-Preis in EUR / m² p.a.</t>
  </si>
  <si>
    <t>02.01.17.08</t>
  </si>
  <si>
    <t>Reinigungsintervall: 1x pro Monat
Raumgruppe NUF 4
Anzahl Räume:  3
EP-Preis in EUR / m² p.a.</t>
  </si>
  <si>
    <t>02.01.17.09</t>
  </si>
  <si>
    <t>Reinigungsintervall: 1x pro Woche
Raumgruppe NUF 4
Anzahl Räume:  11
EP-Preis in EUR / m² p.a.</t>
  </si>
  <si>
    <t>02.01.17.10</t>
  </si>
  <si>
    <t>02.01.17.11</t>
  </si>
  <si>
    <t>02.01.17.12</t>
  </si>
  <si>
    <t>Reinigungsintervall: 1x pro Woche
Raumgruppe NUF 4
Anzahl Räume:  17
EP-Preis in EUR / m² p.a.</t>
  </si>
  <si>
    <t>Reinigungsintervall: 1x pro Woche
Raumgruppe NUF 4
Anzahl Räume:  19
EP-Preis in EUR / m² p.a.</t>
  </si>
  <si>
    <t>Reinigungsintervall: 2x pro Woche
Raumgruppe NUF 4
Anzahl Räume:  17
EP-Preis in EUR / m² p.a.</t>
  </si>
  <si>
    <t>02.01.18.05</t>
  </si>
  <si>
    <t>02.01.18.06</t>
  </si>
  <si>
    <t>NUF-4.9 - Bodenbelag: Fliesen/Keramik</t>
  </si>
  <si>
    <t>DIN 277 - NUF 6  Sonstige Pflegeräume</t>
  </si>
  <si>
    <t>NUF-6.9 - Bodenbelag: Hartboden</t>
  </si>
  <si>
    <t>Reinigungsintervall: 5x pro Woche
Raumgruppe NUF 7
Anzahl Räume:  224
EP-Preis in EUR / m² p.a.</t>
  </si>
  <si>
    <t>02.01.26</t>
  </si>
  <si>
    <t>02.01.26.01</t>
  </si>
  <si>
    <t>02.01.26.02</t>
  </si>
  <si>
    <t>02.01.26.03</t>
  </si>
  <si>
    <t>02.01.26.04</t>
  </si>
  <si>
    <t>02.01.26.05</t>
  </si>
  <si>
    <t>02.01.26.06</t>
  </si>
  <si>
    <t>02.01.27</t>
  </si>
  <si>
    <t>02.01.27.01</t>
  </si>
  <si>
    <t>02.01.27.02</t>
  </si>
  <si>
    <t>Reinigungsintervall: 1x pro Woche
Raumgruppe NUF 7
Anzahl Räume:  8
EP-Preis in EUR / m² p.a.</t>
  </si>
  <si>
    <t>02.01.27.03</t>
  </si>
  <si>
    <t>02.01.28</t>
  </si>
  <si>
    <t>02.01.28.01</t>
  </si>
  <si>
    <t>NUF-7.9 - Bodenbelag: Fliesen/Keramik</t>
  </si>
  <si>
    <t>02.01.28.02</t>
  </si>
  <si>
    <t>02.01.28.03</t>
  </si>
  <si>
    <t>02.01.28.04</t>
  </si>
  <si>
    <t>02.01.29</t>
  </si>
  <si>
    <t>02.01.29.01</t>
  </si>
  <si>
    <t>02.01.29.02</t>
  </si>
  <si>
    <t>Reinigungsintervall: 2x pro Woche
Raumgruppe VF
Anzahl Räume:  85
EP-Preis in EUR / m² p.a.</t>
  </si>
  <si>
    <t>02.01.29.03</t>
  </si>
  <si>
    <t>Reinigungsintervall: 5x pro Woche
Raumgruppe VF
Anzahl Räume:  17
EP-Preis in EUR / m² p.a.</t>
  </si>
  <si>
    <t>02.01.29.04</t>
  </si>
  <si>
    <t>Reinigungsintervall: 2x pro Woche
Raumgruppe VF
Anzahl Räume:  65
EP-Preis in EUR / m² p.a.</t>
  </si>
  <si>
    <t>02.01.29.05</t>
  </si>
  <si>
    <t>02.01.29.06</t>
  </si>
  <si>
    <t>Reinigungsintervall: 2x pro Woche
Raumgruppe VF
Anzahl Räume:  12
EP-Preis in EUR / m² p.a.</t>
  </si>
  <si>
    <t>02.01.29.07</t>
  </si>
  <si>
    <t>02.01.29.08</t>
  </si>
  <si>
    <t>02.01.30</t>
  </si>
  <si>
    <t>02.01.30.01</t>
  </si>
  <si>
    <t>Reinigungsintervall: 2x pro Woche
Raumgruppe VF
Anzahl Räume:  59
EP-Preis in EUR / m² p.a.</t>
  </si>
  <si>
    <t>02.01.30.02</t>
  </si>
  <si>
    <t>Reinigungsintervall: 2x pro Woche
Raumgruppe VF
Anzahl Räume:  79
EP-Preis in EUR / m² p.a.</t>
  </si>
  <si>
    <t>02.01.30.03</t>
  </si>
  <si>
    <t>02.01.30.04</t>
  </si>
  <si>
    <t>Reinigungsintervall: 2x pro Woche
Raumgruppe VF
Anzahl Räume:  20
EP-Preis in EUR / m² p.a.</t>
  </si>
  <si>
    <t>02.01.30.05</t>
  </si>
  <si>
    <t>02.01.30.06</t>
  </si>
  <si>
    <t>02.01.31</t>
  </si>
  <si>
    <t>02.01.31.01</t>
  </si>
  <si>
    <t>Reinigungsintervall: 5x pro Woche
Raumgruppe VF
Anzahl Räume:  13
EP-Preis in EUR / m² p.a.</t>
  </si>
  <si>
    <t>02.01.31.02</t>
  </si>
  <si>
    <t>02.01.32</t>
  </si>
  <si>
    <t>02.01.32.01</t>
  </si>
  <si>
    <t>02.01.32.02</t>
  </si>
  <si>
    <t>02.01.32.03</t>
  </si>
  <si>
    <t>WE 10009 - Colditzstr. 37,39,41 | Berlin</t>
  </si>
  <si>
    <t>Reinigungsintervall: 1x pro Woche
Raumgruppe NUF 2
Anzahl Räume:  184
EP-Preis in EUR / m² p.a.</t>
  </si>
  <si>
    <t>Reinigungsintervall: 1x pro Jahr
Raumgruppe NUF 2
Anzahl Räume:  5
EP-Preis in EUR / m² p.a.</t>
  </si>
  <si>
    <t>Reinigungsintervall: 2x pro Woche
Raumgruppe NUF 6
Anzahl Räume:  2
EP-Preis in EUR / m² p.a.</t>
  </si>
  <si>
    <t>Reinigungsintervall: 5x pro Woche
Raumgruppe NUF 7
Anzahl Räume:  48
EP-Preis in EUR / m² p.a.</t>
  </si>
  <si>
    <t>Reinigungsintervall: 1x pro Jahr
Raumgruppe TF
Anzahl Räume:  17
EP-Preis in EUR / m² p.a.</t>
  </si>
  <si>
    <t>Reinigungsintervall: 1x pro Jahr
Raumgruppe TF
Anzahl Räume:  9
EP-Preis in EUR / m² p.a.</t>
  </si>
  <si>
    <t>WE 30050 - Martin-Luther-Straße 105 | Berlin</t>
  </si>
  <si>
    <t>Reinigungsintervall: 2x pro Woche
Raumgruppenzuordnung  NUF 1
Anzahl Räume:  2
EP-Preis in EUR / m² p.a.</t>
  </si>
  <si>
    <t>Reinigungsintervall: 2x pro Woche
Raumgruppenzuordnung  NUF 1
Anzahl Räume:  1
EP-Preis in EUR / m² p.a.</t>
  </si>
  <si>
    <t>Reinigungsintervall: 1x pro Monat
Raumgruppenzuordnung  NUF 2
Anzahl Räume:  1
EP-Preis in EUR / m² p.a.</t>
  </si>
  <si>
    <t>Reinigungsintervall: 1x pro Woche
Raumgruppenzuordnung  NUF 2
Anzahl Räume:  236
EP-Preis in EUR / m² p.a.</t>
  </si>
  <si>
    <t>Reinigungsintervall: 2x pro Woche
Raumgruppenzuordnung  NUF 2
Anzahl Räume:  113
EP-Preis in EUR / m² p.a.</t>
  </si>
  <si>
    <t>02.01.02.04</t>
  </si>
  <si>
    <t>Reinigungsintervall: 5x pro Woche
Raumgruppenzuordnung  NUF 2
Anzahl Räume:  5
EP-Preis in EUR / m² p.a.</t>
  </si>
  <si>
    <t>02.01.02.05</t>
  </si>
  <si>
    <t>Reinigungsintervall: 1x pro Woche
Raumgruppenzuordnung  NUF 2
Anzahl Räume:  10
EP-Preis in EUR / m² p.a.</t>
  </si>
  <si>
    <t>02.01.02.06</t>
  </si>
  <si>
    <t>Reinigungsintervall: 5x pro Woche
Raumgruppenzuordnung  NUF 2
Anzahl Räume:  9
EP-Preis in EUR / m² p.a.</t>
  </si>
  <si>
    <t>02.01.02.07</t>
  </si>
  <si>
    <t>02.01.02.08</t>
  </si>
  <si>
    <t>Reinigungsintervall: 1x pro Woche
Raumgruppenzuordnung  NUF 2
Anzahl Räume:  21
EP-Preis in EUR / m² p.a.</t>
  </si>
  <si>
    <t>02.01.02.09</t>
  </si>
  <si>
    <t>Reinigungsintervall: 2x pro Woche
Raumgruppenzuordnung  NUF 2
Anzahl Räume:  10
EP-Preis in EUR / m² p.a.</t>
  </si>
  <si>
    <t>02.01.02.10</t>
  </si>
  <si>
    <t>Reinigungsintervall: 2,5x pro Woche
Raumgruppenzuordnung  NUF 2
Anzahl Räume:  1
EP-Preis in EUR / m² p.a.</t>
  </si>
  <si>
    <t>2,5x pro Woche</t>
  </si>
  <si>
    <t>02.01.02.11</t>
  </si>
  <si>
    <t>Reinigungsintervall: 2,5x pro Woche
Raumgruppenzuordnung  NUF 2
Anzahl Räume:  5
EP-Preis in EUR / m² p.a.</t>
  </si>
  <si>
    <t>Reinigungsintervall: 5x pro Woche
Raumgruppenzuordnung  NUF 2
Anzahl Räume:  7
EP-Preis in EUR / m² p.a.</t>
  </si>
  <si>
    <t>Reinigungsintervall: 1x pro Monat
Raumgruppenzuordnung  NUF 2
Anzahl Räume:  21
EP-Preis in EUR / m² p.a.</t>
  </si>
  <si>
    <t>Reinigungsintervall: 2x pro Woche
Raumgruppenzuordnung  NUF 2
Anzahl Räume:  1
EP-Preis in EUR / m² p.a.</t>
  </si>
  <si>
    <t>Reinigungsintervall: 1x pro Monat
Raumgruppenzuordnung  NUF 2
Anzahl Räume:  2
EP-Preis in EUR / m² p.a.</t>
  </si>
  <si>
    <t>Reinigungsintervall: 5x pro Woche
Raumgruppenzuordnung  NUF 3
Anzahl Räume:  10
EP-Preis in EUR / m² p.a.</t>
  </si>
  <si>
    <t>Reinigungsintervall: 5x pro Woche
Raumgruppenzuordnung  NUF 3
Anzahl Räume:  4
EP-Preis in EUR / m² p.a.</t>
  </si>
  <si>
    <t>Reinigungsintervall: 1x pro Monat
Raumgruppenzuordnung  NUF 4
Anzahl Räume:  15
EP-Preis in EUR / m² p.a.</t>
  </si>
  <si>
    <t>Reinigungsintervall: 2x pro Woche
Raumgruppenzuordnung  NUF 4
Anzahl Räume:  1
EP-Preis in EUR / m² p.a.</t>
  </si>
  <si>
    <t>Reinigungsintervall: 2,5x pro Woche
Raumgruppenzuordnung  NUF 4
Anzahl Räume:  1
EP-Preis in EUR / m² p.a.</t>
  </si>
  <si>
    <t>Reinigungsintervall: 1x pro Monat
Raumgruppenzuordnung  NUF 4
Anzahl Räume:  5
EP-Preis in EUR / m² p.a.</t>
  </si>
  <si>
    <t>02.01.07.05</t>
  </si>
  <si>
    <t>02.01.07.06</t>
  </si>
  <si>
    <t>Reinigungsintervall: 1x pro Monat
Raumgruppenzuordnung  NUF 4
Anzahl Räume:  2
EP-Preis in EUR / m² p.a.</t>
  </si>
  <si>
    <t>Reinigungsintervall: 1x pro Monat
Raumgruppenzuordnung  NUF 4
Anzahl Räume:  14
EP-Preis in EUR / m² p.a.</t>
  </si>
  <si>
    <t>Reinigungsintervall: 1x pro Monat
Raumgruppenzuordnung  NUF 4
Anzahl Räume:  3
EP-Preis in EUR / m² p.a.</t>
  </si>
  <si>
    <t>Reinigungsintervall: 1x pro Monat
Raumgruppenzuordnung  NUF 4
Anzahl Räume:  7
EP-Preis in EUR / m² p.a.</t>
  </si>
  <si>
    <t>Reinigungsintervall: 1x pro Monat
Raumgruppenzuordnung  NUF 4
Anzahl Räume:  1
EP-Preis in EUR / m² p.a.</t>
  </si>
  <si>
    <t>Reinigungsintervall: 2,5x pro Woche
Raumgruppenzuordnung  NUF 6
Anzahl Räume:  1
EP-Preis in EUR / m² p.a.</t>
  </si>
  <si>
    <t>Reinigungsintervall: 2x pro Woche
Raumgruppenzuordnung  NUF 7
Anzahl Räume:  1
EP-Preis in EUR / m² p.a.</t>
  </si>
  <si>
    <t>Reinigungsintervall: 5x pro Woche
Raumgruppenzuordnung  NUF 7
Anzahl Räume:  71
EP-Preis in EUR / m² p.a.</t>
  </si>
  <si>
    <t>Reinigungsintervall: 5x pro Woche
Raumgruppenzuordnung  NUF 7
Anzahl Räume:  2
EP-Preis in EUR / m² p.a.</t>
  </si>
  <si>
    <t>Reinigungsintervall: 1x pro Monat
Raumgruppenzuordnung  NUF 7
Anzahl Räume:  11
EP-Preis in EUR / m² p.a.</t>
  </si>
  <si>
    <t>Reinigungsintervall: 1x pro Monat
Raumgruppenzuordnung  NUF 7
Anzahl Räume:  4
EP-Preis in EUR / m² p.a.</t>
  </si>
  <si>
    <t>Reinigungsintervall: 1x pro Monat
Raumgruppenzuordnung  TF
Anzahl Räume:  1
EP-Preis in EUR / m² p.a.</t>
  </si>
  <si>
    <t>Reinigungsintervall: 1x pro Monat
Raumgruppenzuordnung  TF
Anzahl Räume:  2
EP-Preis in EUR / m² p.a.</t>
  </si>
  <si>
    <t>Reinigungsintervall: 1x pro Monat
Raumgruppenzuordnung  TF
Anzahl Räume:  34
EP-Preis in EUR / m² p.a.</t>
  </si>
  <si>
    <t>Reinigungsintervall: 2x pro Woche
Raumgruppenzuordnung  VF
Anzahl Räume:  99
EP-Preis in EUR / m² p.a.</t>
  </si>
  <si>
    <t>Reinigungsintervall: 2x pro Woche
Raumgruppenzuordnung  VF
Anzahl Räume:  17
EP-Preis in EUR / m² p.a.</t>
  </si>
  <si>
    <t>Reinigungsintervall: 5x pro Woche
Raumgruppenzuordnung  VF
Anzahl Räume:  1
EP-Preis in EUR / m² p.a.</t>
  </si>
  <si>
    <t>Reinigungsintervall: 2x pro Woche
Raumgruppenzuordnung  VF
Anzahl Räume:  8
EP-Preis in EUR / m² p.a.</t>
  </si>
  <si>
    <t>Reinigungsintervall: 2x pro Woche
Raumgruppenzuordnung  VF
Anzahl Räume:  1
EP-Preis in EUR / m² p.a.</t>
  </si>
  <si>
    <t>Reinigungsintervall: 2x pro Woche
Raumgruppenzuordnung  VF
Anzahl Räume:  10
EP-Preis in EUR / m² p.a.</t>
  </si>
  <si>
    <t>Reinigungsintervall: 2x pro Woche
Raumgruppenzuordnung  VF
Anzahl Räume:  14
EP-Preis in EUR / m² p.a.</t>
  </si>
  <si>
    <t>Reinigungsintervall: 2x pro Woche
Raumgruppenzuordnung  VF
Anzahl Räume:  16
EP-Preis in EUR / m² p.a.</t>
  </si>
  <si>
    <t>WE 30035 - Potsdamer Str. 140 | Berlin</t>
  </si>
  <si>
    <t>Reinigungsintervall: 2x pro Monat
Raumgruppe NUF 1
Anzahl Räume:  1
EP-Preis in EUR / m² p.a.</t>
  </si>
  <si>
    <t>Reinigungsintervall: 1x pro Woche
Raumgruppe NUF 2
Anzahl Räume:  103
EP-Preis in EUR / m² p.a.</t>
  </si>
  <si>
    <t>03.01.06.04</t>
  </si>
  <si>
    <t>NUF-2.6 - Bodenbelag: Fliesen/Keramik</t>
  </si>
  <si>
    <t>NUF-2.6 - Bodenbelag: Textile Bodenbeläge</t>
  </si>
  <si>
    <t>03.01.13.03</t>
  </si>
  <si>
    <t>NUF-4.3 - Bodenbelag: Sonstige Bodenbeläge</t>
  </si>
  <si>
    <t>Reinigungsintervall: 5x pro Woche
Raumgruppe NUF 7
Anzahl Räume:  63
EP-Preis in EUR / m² p.a.</t>
  </si>
  <si>
    <t>03.01.17.03</t>
  </si>
  <si>
    <t>03.01.17.04</t>
  </si>
  <si>
    <t>Reinigungsintervall: 5x pro Woche
Raumgruppe NUF 7
Anzahl Räume:  12
EP-Preis in EUR / m² p.a.</t>
  </si>
  <si>
    <t>Reinigungsintervall: 1x pro Jahr
Raumgruppe NUF 7
Anzahl Räume:  7
EP-Preis in EUR / m² p.a.</t>
  </si>
  <si>
    <t>Reinigungsintervall: 1x pro Jahr
Raumgruppe NUF 7
Anzahl Räume:  8
EP-Preis in EUR / m² p.a.</t>
  </si>
  <si>
    <t>03.01.20.02</t>
  </si>
  <si>
    <t>Reinigungsintervall: 2x pro Monat
Raumgruppe NUF 7
Anzahl Räume:  1
EP-Preis in EUR / m² p.a.</t>
  </si>
  <si>
    <t>03.01.24.02</t>
  </si>
  <si>
    <t>Reinigungsintervall: 1x pro Jahr
Raumgruppe TF
Anzahl Räume:  8
EP-Preis in EUR / m² p.a.</t>
  </si>
  <si>
    <t>03.01.27.02</t>
  </si>
  <si>
    <t>Reinigungsintervall: 1x pro Woche
Raumgruppe VF
Anzahl Räume:  52
EP-Preis in EUR / m² p.a.</t>
  </si>
  <si>
    <t>Reinigungsintervall: 2x pro Monat
Raumgruppe VF
Anzahl Räume:  3
EP-Preis in EUR / m² p.a.</t>
  </si>
  <si>
    <t>03.01.28.05</t>
  </si>
  <si>
    <t>Reinigungsintervall: 1x pro Jahr
Raumgruppe VF
Anzahl Räume:  4
EP-Preis in EUR / m² p.a.</t>
  </si>
  <si>
    <t>03.01.28.06</t>
  </si>
  <si>
    <t>03.01.28.07</t>
  </si>
  <si>
    <t>03.01.28.08</t>
  </si>
  <si>
    <t>Reinigungsintervall: 2x pro Monat
Raumgruppe VF
Anzahl Räume:  1
EP-Preis in EUR / m² p.a.</t>
  </si>
  <si>
    <t>Reinigungsintervall: 1x pro Woche
Raumgruppe VF
Anzahl Räume:  24
EP-Preis in EUR / m² p.a.</t>
  </si>
  <si>
    <t>03.01.29.03</t>
  </si>
  <si>
    <t>03.01.29.04</t>
  </si>
  <si>
    <t>03.01.29.05</t>
  </si>
  <si>
    <t>03.01.29.06</t>
  </si>
  <si>
    <t>Reinigungsintervall: 5x pro Woche
Raumgruppe VF
Anzahl Räume:  29
EP-Preis in EUR / m² p.a.</t>
  </si>
  <si>
    <t>WE 30063 - Sarrazinstr. 4 | Berlin</t>
  </si>
  <si>
    <t>Reinigungsintervall: 1x pro Woche
Raumgruppe NUF 2
Anzahl Räume:  95
EP-Preis in EUR / m² p.a.</t>
  </si>
  <si>
    <t>04.01.01.02</t>
  </si>
  <si>
    <t>04.01.03.02</t>
  </si>
  <si>
    <t>04.01.06.02</t>
  </si>
  <si>
    <t>Reinigungsintervall: 1x pro Jahr
Raumgruppe NUF 4
Anzahl Räume:  7
EP-Preis in EUR / m² p.a.</t>
  </si>
  <si>
    <t>04.01.07.03</t>
  </si>
  <si>
    <t>04.01.07.04</t>
  </si>
  <si>
    <t>Reinigungsintervall: 5x pro Woche
Raumgruppe NUF 7
Anzahl Räume:  39
EP-Preis in EUR / m² p.a.</t>
  </si>
  <si>
    <t>04.01.11.02</t>
  </si>
  <si>
    <t>Reinigungsintervall: 1x pro Jahr
Raumgruppe NUF 7
Anzahl Räume:  5
EP-Preis in EUR / m² p.a.</t>
  </si>
  <si>
    <t>Reinigungsintervall: 1x pro Jahr
Raumgruppe TF
Anzahl Räume:  5
EP-Preis in EUR / m² p.a.</t>
  </si>
  <si>
    <t>04.01.18</t>
  </si>
  <si>
    <t>04.01.18.01</t>
  </si>
  <si>
    <t>04.01.19</t>
  </si>
  <si>
    <t>04.01.19.01</t>
  </si>
  <si>
    <t>04.01.19.02</t>
  </si>
  <si>
    <t>Reinigungsintervall: 1x pro Woche
Raumgruppe VF
Anzahl Räume:  31
EP-Preis in EUR / m² p.a.</t>
  </si>
  <si>
    <t>04.01.19.03</t>
  </si>
  <si>
    <t>Reinigungsintervall: 1x pro Jahr
Raumgruppe VF
Anzahl Räume:  5
EP-Preis in EUR / m² p.a.</t>
  </si>
  <si>
    <t>04.01.20</t>
  </si>
  <si>
    <t>04.01.20.01</t>
  </si>
  <si>
    <t>Reinigungsintervall: 1x pro Woche
Raumgruppe VF
Anzahl Räume:  11
EP-Preis in EUR / m² p.a.</t>
  </si>
  <si>
    <t>04.01.20.02</t>
  </si>
  <si>
    <t>04.01.20.03</t>
  </si>
  <si>
    <t>04.01.21</t>
  </si>
  <si>
    <t>04.01.21.01</t>
  </si>
  <si>
    <t>04.01.21.02</t>
  </si>
  <si>
    <t>04.01.22</t>
  </si>
  <si>
    <t>04.01.22.01</t>
  </si>
  <si>
    <t>WE 30071 - Tempelhofer Damm 234 | Berlin</t>
  </si>
  <si>
    <t>05.01.02.03</t>
  </si>
  <si>
    <t>Reinigungsintervall: 1x pro Woche
Raumgruppe NUF 2
Anzahl Räume:  163
EP-Preis in EUR / m² p.a.</t>
  </si>
  <si>
    <t>05.01.10.02</t>
  </si>
  <si>
    <t>Reinigungsintervall: 1x pro Jahr
Raumgruppe NUF 3
Anzahl Räume:  3
EP-Preis in EUR / m² p.a.</t>
  </si>
  <si>
    <t>05.01.10.03</t>
  </si>
  <si>
    <t>05.01.10.04</t>
  </si>
  <si>
    <t>05.01.12.03</t>
  </si>
  <si>
    <t>05.01.15.03</t>
  </si>
  <si>
    <t>05.01.17.02</t>
  </si>
  <si>
    <t>05.01.17.03</t>
  </si>
  <si>
    <t>Reinigungsintervall: 1x pro Jahr
Raumgruppe NUF 7
Anzahl Räume:  12
EP-Preis in EUR / m² p.a.</t>
  </si>
  <si>
    <t>05.01.21.02</t>
  </si>
  <si>
    <t>05.01.22.02</t>
  </si>
  <si>
    <t>Reinigungsintervall: 1x pro Woche
Raumgruppe VF
Anzahl Räume:  36
EP-Preis in EUR / m² p.a.</t>
  </si>
  <si>
    <t>Reinigungsintervall: 1x pro Woche
Raumgruppe VF
Anzahl Räume:  7
EP-Preis in EUR / m² p.a.</t>
  </si>
  <si>
    <t>05.01.26.06</t>
  </si>
  <si>
    <t>05.01.26.07</t>
  </si>
  <si>
    <t>05.01.28.02</t>
  </si>
  <si>
    <t>Reinigungsintervall: 1x pro Jahr
Raumgruppe VF
Anzahl Räume:  22
EP-Preis in EUR / m² p.a.</t>
  </si>
  <si>
    <t>05.01.28.03</t>
  </si>
  <si>
    <t>WE 10446 - Adalbertstraße 3 | Berlin</t>
  </si>
  <si>
    <t>Reinigungsintervall: 6x pro Woche
Raumgruppe NUF 2
Anzahl Räume:  4
EP-Preis in EUR / m² p.a.</t>
  </si>
  <si>
    <t>Reinigungsintervall: 6x pro Woche
Raumgruppe NUF 3
Anzahl Räume:  2
EP-Preis in EUR / m² p.a.</t>
  </si>
  <si>
    <t>WE 30036 - Buschkrugallee 95 | Berlin</t>
  </si>
  <si>
    <t>Reinigungsintervall: 1x pro Woche
Raumgruppe NUF 2
Anzahl Räume:  123
EP-Preis in EUR / m² p.a.</t>
  </si>
  <si>
    <t>Reinigungsintervall: 1x pro Woche
Raumgruppe NUF 2
Anzahl Räume:  4
EP-Preis in EUR / m² p.a.</t>
  </si>
  <si>
    <t>Reinigungsintervall: 1x pro Monat
Raumgruppe NUF 4
Anzahl Räume:  4
EP-Preis in EUR / m² p.a.</t>
  </si>
  <si>
    <t>Reinigungsintervall: 2x pro Woche
Raumgruppe TF
Anzahl Räume:  2
EP-Preis in EUR / m² p.a.</t>
  </si>
  <si>
    <t>Reinigungsintervall: 2x pro Woche
Raumgruppe VF
Anzahl Räume:  25
EP-Preis in EUR / m² p.a.</t>
  </si>
  <si>
    <t>Reinigungsintervall: 1x pro Jahr
Raumgruppe VF
Anzahl Räume:  18
EP-Preis in EUR / m² p.a.</t>
  </si>
  <si>
    <t>WE 30045 - Juliusstr. 67 | Berlin</t>
  </si>
  <si>
    <t>Reinigungsintervall: 1x pro Woche
Raumgruppe NUF 2
Anzahl Räume:  43
EP-Preis in EUR / m² p.a.</t>
  </si>
  <si>
    <t>Reinigungsintervall: 5x pro Woche
Raumgruppe NUF 2
Anzahl Räume:  6
EP-Preis in EUR / m² p.a.</t>
  </si>
  <si>
    <t>03.01.01.04</t>
  </si>
  <si>
    <t>Reinigungsintervall: 1x pro Monat
Raumgruppe NUF 3
Anzahl Räume:  3
EP-Preis in EUR / m² p.a.</t>
  </si>
  <si>
    <t>Reinigungsintervall: 5x pro Woche
Raumgruppe VF
Anzahl Räume:  8
EP-Preis in EUR / m² p.a.</t>
  </si>
  <si>
    <t>WE 80380 - Hasselwerder Str. 22 | Berlin</t>
  </si>
  <si>
    <t>Reinigungsintervall: 1x pro Woche
Raumgruppe VF
Anzahl Räume:  12
EP-Preis in EUR / m² p.a.</t>
  </si>
  <si>
    <t>WE 80139 - Kiefholzstr. 19, 20 | Berlin</t>
  </si>
  <si>
    <t>Reinigungsintervall: 1x pro Woche
Raumgruppe NUF 7
Anzahl Räume:  9
EP-Preis in EUR / m² p.a.</t>
  </si>
  <si>
    <t>Reinigungsintervall: 1x pro Monat
Raumgruppe VF
Anzahl Räume:  3
EP-Preis in EUR / m² p.a.</t>
  </si>
  <si>
    <t>Reinigungsintervall: 1x pro Monat
Raumgruppe VF
Anzahl Räume: 2
EP-Preis in EUR / m² p.a.</t>
  </si>
  <si>
    <t>Reinigungsintervall: 2x pro Monat
Raumgruppe VF
Anzahl Räume:  4
EP-Preis in EUR / m² p.a.</t>
  </si>
  <si>
    <t>WE 10091 - Rollbergstr. 9 | Berlin</t>
  </si>
  <si>
    <t>Reinigungsintervall: 2x pro Woche
Raumgruppe NUF 2
Anzahl Räume:  39
EP-Preis in EUR / m² p.a.</t>
  </si>
  <si>
    <t>Reinigungsintervall: 2x pro Woche
Raumgruppe NUF 2
Anzahl Räume:  8
EP-Preis in EUR / m² p.a.</t>
  </si>
  <si>
    <t>06.01.10.03</t>
  </si>
  <si>
    <t>06.01.11.02</t>
  </si>
  <si>
    <t>06.01.13.05</t>
  </si>
  <si>
    <t>06.01.14.02</t>
  </si>
  <si>
    <t>06.01.14.03</t>
  </si>
  <si>
    <t>06.01.14.04</t>
  </si>
  <si>
    <t>06.01.14.05</t>
  </si>
  <si>
    <t>WE 30217 - Sonnenallee 107 | Berlin</t>
  </si>
  <si>
    <t>07.01.02.02</t>
  </si>
  <si>
    <t>07.01.02.03</t>
  </si>
  <si>
    <t>Reinigungsintervall: 3x pro Woche
Raumgruppe NUF 2
Anzahl Räume:  52
EP-Preis in EUR / m² p.a.</t>
  </si>
  <si>
    <t>07.01.02.04</t>
  </si>
  <si>
    <t>07.01.02.05</t>
  </si>
  <si>
    <t>Reinigungsintervall: 6x pro Woche
Raumgruppe NUF 2
Anzahl Räume:  7
EP-Preis in EUR / m² p.a.</t>
  </si>
  <si>
    <t>07.01.02.06</t>
  </si>
  <si>
    <t>07.01.03.02</t>
  </si>
  <si>
    <t>07.01.05.02</t>
  </si>
  <si>
    <t>07.01.06.02</t>
  </si>
  <si>
    <t>Reinigungsintervall: 5x pro Woche
Raumgruppe NUF 7
Anzahl Räume:  29
EP-Preis in EUR / m² p.a.</t>
  </si>
  <si>
    <t>07.01.09.03</t>
  </si>
  <si>
    <t>Reinigungsintervall: 6x pro Woche
Raumgruppe NUF 7
Anzahl Räume:  6
EP-Preis in EUR / m² p.a.</t>
  </si>
  <si>
    <t>07.01.10.02</t>
  </si>
  <si>
    <t>Reinigungsintervall: 3x pro Woche
Raumgruppe NUF 7
Anzahl Räume:  4
EP-Preis in EUR / m² p.a.</t>
  </si>
  <si>
    <t>07.01.10.03</t>
  </si>
  <si>
    <t>Reinigungsintervall: 3x pro Woche
Raumgruppe VF
Anzahl Räume:  9
EP-Preis in EUR / m² p.a.</t>
  </si>
  <si>
    <t>07.01.12.05</t>
  </si>
  <si>
    <t>07.01.12.06</t>
  </si>
  <si>
    <t>07.01.12.07</t>
  </si>
  <si>
    <t>WE 30287 - Zwickauer Damm 58 | Berlin</t>
  </si>
  <si>
    <t>08.01.01.02</t>
  </si>
  <si>
    <t>08.01.02</t>
  </si>
  <si>
    <t>08.01.02.01</t>
  </si>
  <si>
    <t>08.01.02.02</t>
  </si>
  <si>
    <t>08.01.03</t>
  </si>
  <si>
    <t>08.01.03.01</t>
  </si>
  <si>
    <t>08.01.04</t>
  </si>
  <si>
    <t>08.01.04.01</t>
  </si>
  <si>
    <t>08.01.04.02</t>
  </si>
  <si>
    <t>08.01.04.03</t>
  </si>
  <si>
    <t>Reinigungsintervall: 3x pro Woche
Raumgruppe NUF 2
Anzahl Räume:  39
EP-Preis in EUR / m² p.a.</t>
  </si>
  <si>
    <t>08.01.04.04</t>
  </si>
  <si>
    <t>08.01.05</t>
  </si>
  <si>
    <t>08.01.05.01</t>
  </si>
  <si>
    <t>08.01.06</t>
  </si>
  <si>
    <t>08.01.06.01</t>
  </si>
  <si>
    <t>08.01.07</t>
  </si>
  <si>
    <t>08.01.07.01</t>
  </si>
  <si>
    <t>08.01.08</t>
  </si>
  <si>
    <t>08.01.08.01</t>
  </si>
  <si>
    <t>08.01.09</t>
  </si>
  <si>
    <t>08.01.09.01</t>
  </si>
  <si>
    <t>08.01.09.02</t>
  </si>
  <si>
    <t>08.01.09.03</t>
  </si>
  <si>
    <t>08.01.10</t>
  </si>
  <si>
    <t>08.01.10.01</t>
  </si>
  <si>
    <t>08.01.11</t>
  </si>
  <si>
    <t>08.01.11.01</t>
  </si>
  <si>
    <t>08.01.12</t>
  </si>
  <si>
    <t>DIN 277 - NUF 6  Bettenräume mit allgemeiner Ausstattung in Krankenhäusern, Pflegeheimen, Heil- und Pflegeanstalten</t>
  </si>
  <si>
    <t>08.01.12.01</t>
  </si>
  <si>
    <t>NUF-6.7 - Bodenbelag: Hartboden</t>
  </si>
  <si>
    <t>08.01.13</t>
  </si>
  <si>
    <t>08.01.13.01</t>
  </si>
  <si>
    <t>08.01.13.02</t>
  </si>
  <si>
    <t>Reinigungsintervall: 5x pro Woche
Raumgruppe NUF 7
Anzahl Räume:  21
EP-Preis in EUR / m² p.a.</t>
  </si>
  <si>
    <t>08.01.14</t>
  </si>
  <si>
    <t>08.01.14.01</t>
  </si>
  <si>
    <t>Reinigungsintervall: 3x pro Woche
Raumgruppe NUF 7
Anzahl Räume:  12
EP-Preis in EUR / m² p.a.</t>
  </si>
  <si>
    <t>08.01.15</t>
  </si>
  <si>
    <t>08.01.15.01</t>
  </si>
  <si>
    <t>08.01.15.02</t>
  </si>
  <si>
    <t>08.01.15.03</t>
  </si>
  <si>
    <t>Reinigungsintervall: 5x pro Woche
Raumgruppe VF
Anzahl Räume:  14
EP-Preis in EUR / m² p.a.</t>
  </si>
  <si>
    <t>08.01.16</t>
  </si>
  <si>
    <t>08.01.16.01</t>
  </si>
  <si>
    <t>08.01.16.02</t>
  </si>
  <si>
    <t>08.01.16.03</t>
  </si>
  <si>
    <t>08.01.16.04</t>
  </si>
  <si>
    <t>08.01.17</t>
  </si>
  <si>
    <t>08.01.17.01</t>
  </si>
  <si>
    <t>WE 30205 - Kruppstr. 2-4 | Berlin</t>
  </si>
  <si>
    <t>01.1</t>
  </si>
  <si>
    <t>Reinigungsintervall: 1x pro Woche
Raumgruppenzuordnung  NUF 1
Anzahl Räume:  1
EP-Preis in EUR / m² p.a.</t>
  </si>
  <si>
    <t>NUF-1.1 - Bodenbelag: Textile Bodenbeläge</t>
  </si>
  <si>
    <t>Reinigungsintervall: 1x pro Woche
Raumgruppenzuordnung  NUF 1
Anzahl Räume:  4
EP-Preis in EUR / m² p.a.</t>
  </si>
  <si>
    <t>Reinigungsintervall: 3x pro Woche
Raumgruppenzuordnung  NUF 1
Anzahl Räume:  2
EP-Preis in EUR / m² p.a.</t>
  </si>
  <si>
    <t>NUF-1.2 - Bodenbelag: Hartboden (Holz/Parkett)</t>
  </si>
  <si>
    <t>Reinigungsintervall: 3x pro Woche
Raumgruppenzuordnung  NUF 1
Anzahl Räume:  5
EP-Preis in EUR / m² p.a.</t>
  </si>
  <si>
    <t>01.01.02.03</t>
  </si>
  <si>
    <t>Reinigungsintervall: 1x pro Woche
Raumgruppenzuordnung  NUF 1
Anzahl Räume:  3
EP-Preis in EUR / m² p.a.</t>
  </si>
  <si>
    <t>Reinigungsintervall: 3x pro Woche
Raumgruppenzuordnung  NUF 1
Anzahl Räume:  32
EP-Preis in EUR / m² p.a.</t>
  </si>
  <si>
    <t>Reinigungsintervall: 5x pro Woche
Raumgruppenzuordnung  NUF 1
Anzahl Räume:  13
EP-Preis in EUR / m² p.a.</t>
  </si>
  <si>
    <t>Reinigungsintervall: 7x pro Woche
Raumgruppenzuordnung  NUF 1
Anzahl Räume:  1
EP-Preis in EUR / m² p.a.</t>
  </si>
  <si>
    <t>01.01.03.06</t>
  </si>
  <si>
    <t>NUF-1.3 - Bodenbelag: Hartboden (Holz/Parkett)</t>
  </si>
  <si>
    <t>01.01.03.07</t>
  </si>
  <si>
    <t>01.01.03.08</t>
  </si>
  <si>
    <t>Reinigungsintervall: 14x pro Woche
Raumgruppenzuordnung  NUF 1
Anzahl Räume:  2
EP-Preis in EUR / m² p.a.</t>
  </si>
  <si>
    <t>14x pro Woche</t>
  </si>
  <si>
    <t>Reinigungsintervall: 7x pro Woche
Raumgruppenzuordnung  NUF 1
Anzahl Räume:  14
EP-Preis in EUR / m² p.a.</t>
  </si>
  <si>
    <t>DIN 277 - NUF 2  Büroräume, Besprechungsräume</t>
  </si>
  <si>
    <t>Reinigungsintervall: 2x pro Woche
Raumgruppenzuordnung  NUF 2
Anzahl Räume:  201
EP-Preis in EUR / m² p.a.</t>
  </si>
  <si>
    <t>Reinigungsintervall: 3x pro Woche
Raumgruppenzuordnung  NUF 2
Anzahl Räume:  62
EP-Preis in EUR / m² p.a.</t>
  </si>
  <si>
    <t>Reinigungsintervall: 5x pro Woche
Raumgruppenzuordnung  NUF 2
Anzahl Räume:  11
EP-Preis in EUR / m² p.a.</t>
  </si>
  <si>
    <t>Reinigungsintervall: 7x pro Woche
Raumgruppenzuordnung  NUF 2
Anzahl Räume:  1
EP-Preis in EUR / m² p.a.</t>
  </si>
  <si>
    <t>01.01.06.07</t>
  </si>
  <si>
    <t>Reinigungsintervall: 2x pro Woche
Raumgruppenzuordnung  NUF 2
Anzahl Räume:  12
EP-Preis in EUR / m² p.a.</t>
  </si>
  <si>
    <t>01.01.06.08</t>
  </si>
  <si>
    <t>NUF-2.1 - Bodenbelag: Hartboden (Holz/Parkett)</t>
  </si>
  <si>
    <t>01.01.06.09</t>
  </si>
  <si>
    <t>01.01.06.10</t>
  </si>
  <si>
    <t>01.01.06.11</t>
  </si>
  <si>
    <t>01.01.06.12</t>
  </si>
  <si>
    <t>01.01.06.13</t>
  </si>
  <si>
    <t>01.01.06.14</t>
  </si>
  <si>
    <t>01.01.06.15</t>
  </si>
  <si>
    <t>Reinigungsintervall: 2x pro Woche
Raumgruppenzuordnung  NUF 2
Anzahl Räume:  2
EP-Preis in EUR / m² p.a.</t>
  </si>
  <si>
    <t>01.01.08.04</t>
  </si>
  <si>
    <t>Reinigungsintervall: 14x pro Woche
Raumgruppenzuordnung  NUF 2
Anzahl Räume:  1
EP-Preis in EUR / m² p.a.</t>
  </si>
  <si>
    <t>01.01.08.05</t>
  </si>
  <si>
    <t>NUF-2.7 - Bodenbelag: Hartboden (Holz/Parkett)</t>
  </si>
  <si>
    <t>Reinigungsintervall: 5x pro Woche
Raumgruppenzuordnung  NUF 3
Anzahl Räume:  18
EP-Preis in EUR / m² p.a.</t>
  </si>
  <si>
    <t>Reinigungsintervall: 2x pro Woche
Raumgruppenzuordnung  NUF 3
Anzahl Räume:  1
EP-Preis in EUR / m² p.a.</t>
  </si>
  <si>
    <t>Reinigungsintervall: 3x pro Woche
Raumgruppenzuordnung  NUF 3
Anzahl Räume:  3
EP-Preis in EUR / m² p.a.</t>
  </si>
  <si>
    <t>01.01.10.04</t>
  </si>
  <si>
    <t>Reinigungsintervall: 5x pro Woche
Raumgruppenzuordnung  NUF 3
Anzahl Räume:  16
EP-Preis in EUR / m² p.a.</t>
  </si>
  <si>
    <t>Reinigungsintervall: 1x pro Woche
Raumgruppenzuordnung  NUF 4
Anzahl Räume:  37
EP-Preis in EUR / m² p.a.</t>
  </si>
  <si>
    <t>Reinigungsintervall: 2x pro Woche
Raumgruppenzuordnung  NUF 4
Anzahl Räume:  2
EP-Preis in EUR / m² p.a.</t>
  </si>
  <si>
    <t>01.01.11.04</t>
  </si>
  <si>
    <t>Reinigungsintervall: 3x pro Woche
Raumgruppenzuordnung  NUF 4
Anzahl Räume:  4
EP-Preis in EUR / m² p.a.</t>
  </si>
  <si>
    <t>01.01.11.05</t>
  </si>
  <si>
    <t>Reinigungsintervall: 5x pro Woche
Raumgruppenzuordnung  NUF 4
Anzahl Räume:  4
EP-Preis in EUR / m² p.a.</t>
  </si>
  <si>
    <t>01.01.11.06</t>
  </si>
  <si>
    <t>Reinigungsintervall: 7x pro Woche
Raumgruppenzuordnung  NUF 4
Anzahl Räume:  1
EP-Preis in EUR / m² p.a.</t>
  </si>
  <si>
    <t>01.01.11.07</t>
  </si>
  <si>
    <t>Reinigungsintervall: 14x pro Woche
Raumgruppenzuordnung  NUF 4
Anzahl Räume:  1
EP-Preis in EUR / m² p.a.</t>
  </si>
  <si>
    <t>01.01.11.08</t>
  </si>
  <si>
    <t>NUF-4.1 - Bodenbelag: Hartboden (Holz/Parkett)</t>
  </si>
  <si>
    <t>Reinigungsintervall: 1x pro Woche
Raumgruppenzuordnung  NUF 4
Anzahl Räume:  8
EP-Preis in EUR / m² p.a.</t>
  </si>
  <si>
    <t>01.01.11.09</t>
  </si>
  <si>
    <t>01.01.11.10</t>
  </si>
  <si>
    <t>Reinigungsintervall: 1x pro Woche
Raumgruppenzuordnung  NUF 4
Anzahl Räume:  17
EP-Preis in EUR / m² p.a.</t>
  </si>
  <si>
    <t>01.01.11.11</t>
  </si>
  <si>
    <t>Reinigungsintervall: 3x pro Woche
Raumgruppenzuordnung  NUF 4
Anzahl Räume:  1
EP-Preis in EUR / m² p.a.</t>
  </si>
  <si>
    <t>Reinigungsintervall: 1x pro Woche
Raumgruppenzuordnung  NUF 4
Anzahl Räume:  3
EP-Preis in EUR / m² p.a.</t>
  </si>
  <si>
    <t>Reinigungsintervall: 2x pro Woche
Raumgruppenzuordnung  NUF 4
Anzahl Räume:  3
EP-Preis in EUR / m² p.a.</t>
  </si>
  <si>
    <t>NUF-4.4 - Bodenbelag: Hartboden (Holz/Parkett)</t>
  </si>
  <si>
    <t>NUF-4.5 - Bodenbelag: Fliesen/Keramik</t>
  </si>
  <si>
    <t>Reinigungsintervall: 1x pro Woche
Raumgruppenzuordnung  NUF 5
Anzahl Räume:  8
EP-Preis in EUR / m² p.a.</t>
  </si>
  <si>
    <t>Reinigungsintervall: 3x pro Woche
Raumgruppenzuordnung  NUF 5
Anzahl Räume:  5
EP-Preis in EUR / m² p.a.</t>
  </si>
  <si>
    <t>Reinigungsintervall: 5x pro Woche
Raumgruppenzuordnung  NUF 5
Anzahl Räume:  1
EP-Preis in EUR / m² p.a.</t>
  </si>
  <si>
    <t>Reinigungsintervall: 7x pro Woche
Raumgruppenzuordnung  NUF 5
Anzahl Räume:  1
EP-Preis in EUR / m² p.a.</t>
  </si>
  <si>
    <t>NUF-5.2 - Bodenbelag: Hartboden (Holz/Parkett)</t>
  </si>
  <si>
    <t>Reinigungsintervall: 1x pro Woche
Raumgruppenzuordnung  NUF 5
Anzahl Räume:  3
EP-Preis in EUR / m² p.a.</t>
  </si>
  <si>
    <t>DIN 277 - NUF 5  Raumschießanlagen</t>
  </si>
  <si>
    <t>Reinigungsintervall: 14x pro Woche
Raumgruppenzuordnung  NUF 5
Anzahl Räume:  1
EP-Preis in EUR / m² p.a.</t>
  </si>
  <si>
    <t>Reinigungsintervall: 5x pro Woche
Raumgruppenzuordnung  NUF 5
Anzahl Räume:  4
EP-Preis in EUR / m² p.a.</t>
  </si>
  <si>
    <t>NUF-5.5 - Bodenbelag: Hartboden (Holz/Parkett)</t>
  </si>
  <si>
    <t>Reinigungsintervall: 5x pro Woche
Raumgruppenzuordnung  NUF 5
Anzahl Räume:  2
EP-Preis in EUR / m² p.a.</t>
  </si>
  <si>
    <t>01.01.17.03</t>
  </si>
  <si>
    <t>NUF-5.5 - Bodenbelag: Textile Bodenbeläge</t>
  </si>
  <si>
    <t>01.01.18.03</t>
  </si>
  <si>
    <t>01.01.18.04</t>
  </si>
  <si>
    <t>NUF-5.6 - Bodenbelag: Hartboden (Holz/Parkett)</t>
  </si>
  <si>
    <t>Reinigungsintervall: 3x pro Woche
Raumgruppenzuordnung  NUF 5
Anzahl Räume:  4
EP-Preis in EUR / m² p.a.</t>
  </si>
  <si>
    <t>Reinigungsintervall: 3x pro Woche
Raumgruppenzuordnung  NUF 6
Anzahl Räume:  1
EP-Preis in EUR / m² p.a.</t>
  </si>
  <si>
    <t>Reinigungsintervall: 5x pro Woche
Raumgruppenzuordnung  NUF 6
Anzahl Räume:  2
EP-Preis in EUR / m² p.a.</t>
  </si>
  <si>
    <t>Reinigungsintervall: 7x pro Woche
Raumgruppenzuordnung  NUF 6
Anzahl Räume:  2
EP-Preis in EUR / m² p.a.</t>
  </si>
  <si>
    <t>Reinigungsintervall: 1x pro Monat
Raumgruppenzuordnung  NUF 7
Anzahl Räume:  2
EP-Preis in EUR / m² p.a.</t>
  </si>
  <si>
    <t>01.01.21.05</t>
  </si>
  <si>
    <t>Reinigungsintervall: 3x pro Woche
Raumgruppenzuordnung  NUF 7
Anzahl Räume:  3
EP-Preis in EUR / m² p.a.</t>
  </si>
  <si>
    <t>01.01.21.06</t>
  </si>
  <si>
    <t>Reinigungsintervall: 5x pro Woche
Raumgruppenzuordnung  NUF 7
Anzahl Räume:  263
EP-Preis in EUR / m² p.a.</t>
  </si>
  <si>
    <t>01.01.21.07</t>
  </si>
  <si>
    <t>Reinigungsintervall: 7x pro Woche
Raumgruppenzuordnung  NUF 7
Anzahl Räume:  9
EP-Preis in EUR / m² p.a.</t>
  </si>
  <si>
    <t>Reinigungsintervall: 2x pro Woche
Raumgruppenzuordnung  NUF 7
Anzahl Räume:  3
EP-Preis in EUR / m² p.a.</t>
  </si>
  <si>
    <t>Reinigungsintervall: 3x pro Woche
Raumgruppenzuordnung  NUF 7
Anzahl Räume:  76
EP-Preis in EUR / m² p.a.</t>
  </si>
  <si>
    <t>Reinigungsintervall: 7x pro Woche
Raumgruppenzuordnung  NUF 7
Anzahl Räume:  2
EP-Preis in EUR / m² p.a.</t>
  </si>
  <si>
    <t>Reinigungsintervall: 3x pro Woche
Raumgruppenzuordnung  NUF 7
Anzahl Räume:  7
EP-Preis in EUR / m² p.a.</t>
  </si>
  <si>
    <t>Reinigungsintervall: 5x pro Woche
Raumgruppenzuordnung  NUF 7
Anzahl Räume:  3
EP-Preis in EUR / m² p.a.</t>
  </si>
  <si>
    <t>01.01.22.07</t>
  </si>
  <si>
    <t>NUF-7.2 - Bodenbelag: Hartboden (Holz/Parkett)</t>
  </si>
  <si>
    <t>Reinigungsintervall: 3x pro Woche
Raumgruppenzuordnung  NUF 7
Anzahl Räume:  13
EP-Preis in EUR / m² p.a.</t>
  </si>
  <si>
    <t>01.01.22.08</t>
  </si>
  <si>
    <t>Reinigungsintervall: 3x pro Woche
Raumgruppenzuordnung  NUF 7
Anzahl Räume:  5
EP-Preis in EUR / m² p.a.</t>
  </si>
  <si>
    <t>Reinigungsintervall: 3x pro Woche
Raumgruppenzuordnung  NUF 7
Anzahl Räume:  9
EP-Preis in EUR / m² p.a.</t>
  </si>
  <si>
    <t>01.01.24.02</t>
  </si>
  <si>
    <t>Reinigungsintervall: 14x pro Woche
Raumgruppenzuordnung  NUF 7
Anzahl Räume:  1
EP-Preis in EUR / m² p.a.</t>
  </si>
  <si>
    <t>Reinigungsintervall: 14x pro Woche
Raumgruppenzuordnung  TF
Anzahl Räume:  3
EP-Preis in EUR / m² p.a.</t>
  </si>
  <si>
    <t>Reinigungsintervall: 1x pro Woche
Raumgruppenzuordnung  TF
Anzahl Räume:  3
EP-Preis in EUR / m² p.a.</t>
  </si>
  <si>
    <t>Reinigungsintervall: 1x pro Woche
Raumgruppenzuordnung  TF
Anzahl Räume:  1
EP-Preis in EUR / m² p.a.</t>
  </si>
  <si>
    <t>Reinigungsintervall: 1x pro Monat
Raumgruppenzuordnung  VF
Anzahl Räume:  68
EP-Preis in EUR / m² p.a.</t>
  </si>
  <si>
    <t>Reinigungsintervall: 1x pro Woche
Raumgruppenzuordnung  VF
Anzahl Räume:  2
EP-Preis in EUR / m² p.a.</t>
  </si>
  <si>
    <t>Reinigungsintervall: 2x pro Woche
Raumgruppenzuordnung  VF
Anzahl Räume:  64
EP-Preis in EUR / m² p.a.</t>
  </si>
  <si>
    <t>Reinigungsintervall: 3x pro Woche
Raumgruppenzuordnung  VF
Anzahl Räume:  4
EP-Preis in EUR / m² p.a.</t>
  </si>
  <si>
    <t>Reinigungsintervall: 5x pro Woche
Raumgruppenzuordnung  VF
Anzahl Räume:  36
EP-Preis in EUR / m² p.a.</t>
  </si>
  <si>
    <t>Reinigungsintervall: 14x pro Woche
Raumgruppenzuordnung  VF
Anzahl Räume:  3
EP-Preis in EUR / m² p.a.</t>
  </si>
  <si>
    <t>Reinigungsintervall: 1x pro Monat
Raumgruppenzuordnung  VF
Anzahl Räume:  4
EP-Preis in EUR / m² p.a.</t>
  </si>
  <si>
    <t>Reinigungsintervall: 2x pro Woche
Raumgruppenzuordnung  VF
Anzahl Räume:  24
EP-Preis in EUR / m² p.a.</t>
  </si>
  <si>
    <t>01.01.27.09</t>
  </si>
  <si>
    <t>Reinigungsintervall: 3x pro Woche
Raumgruppenzuordnung  VF
Anzahl Räume:  1
EP-Preis in EUR / m² p.a.</t>
  </si>
  <si>
    <t>01.01.27.10</t>
  </si>
  <si>
    <t>Reinigungsintervall: 5x pro Woche
Raumgruppenzuordnung  VF
Anzahl Räume:  31
EP-Preis in EUR / m² p.a.</t>
  </si>
  <si>
    <t>01.01.27.11</t>
  </si>
  <si>
    <t>Reinigungsintervall: 7x pro Woche
Raumgruppenzuordnung  VF
Anzahl Räume:  6
EP-Preis in EUR / m² p.a.</t>
  </si>
  <si>
    <t>01.01.27.12</t>
  </si>
  <si>
    <t>VF-9.1 - Bodenbelag: Hartboden (Holz/Parkett)</t>
  </si>
  <si>
    <t>Reinigungsintervall: 1x pro Monat
Raumgruppenzuordnung  VF
Anzahl Räume:  1
EP-Preis in EUR / m² p.a.</t>
  </si>
  <si>
    <t>01.01.27.13</t>
  </si>
  <si>
    <t>Reinigungsintervall: 2x pro Woche
Raumgruppenzuordnung  VF
Anzahl Räume:  7
EP-Preis in EUR / m² p.a.</t>
  </si>
  <si>
    <t>01.01.27.14</t>
  </si>
  <si>
    <t>Reinigungsintervall: 5x pro Woche
Raumgruppenzuordnung  VF
Anzahl Räume:  4
EP-Preis in EUR / m² p.a.</t>
  </si>
  <si>
    <t>01.01.27.15</t>
  </si>
  <si>
    <t>VF-9.1 - Bodenbelag: Sonstige Bodenbeläge (Gitterrost)</t>
  </si>
  <si>
    <t>Reinigungsintervall: 1x pro Monat
Raumgruppenzuordnung  VF
Anzahl Räume:  16
EP-Preis in EUR / m² p.a.</t>
  </si>
  <si>
    <t>01.01.28.02</t>
  </si>
  <si>
    <t>Reinigungsintervall: 2x pro Woche
Raumgruppenzuordnung  VF
Anzahl Räume:  21
EP-Preis in EUR / m² p.a.</t>
  </si>
  <si>
    <t>01.01.28.03</t>
  </si>
  <si>
    <t>Reinigungsintervall: 5x pro Woche
Raumgruppenzuordnung  VF
Anzahl Räume:  29
EP-Preis in EUR / m² p.a.</t>
  </si>
  <si>
    <t>01.01.28.04</t>
  </si>
  <si>
    <t>Reinigungsintervall: 14x pro Woche
Raumgruppenzuordnung  VF
Anzahl Räume:  1
EP-Preis in EUR / m² p.a.</t>
  </si>
  <si>
    <t>01.01.28.05</t>
  </si>
  <si>
    <t>01.01.28.06</t>
  </si>
  <si>
    <t>Reinigungsintervall: 1x pro Woche
Raumgruppenzuordnung  VF
Anzahl Räume:  1
EP-Preis in EUR / m² p.a.</t>
  </si>
  <si>
    <t>01.01.28.07</t>
  </si>
  <si>
    <t>Reinigungsintervall: 2x pro Woche
Raumgruppenzuordnung  VF
Anzahl Räume:  23
EP-Preis in EUR / m² p.a.</t>
  </si>
  <si>
    <t>01.01.28.08</t>
  </si>
  <si>
    <t>Reinigungsintervall: 5x pro Woche
Raumgruppenzuordnung  VF
Anzahl Räume:  28
EP-Preis in EUR / m² p.a.</t>
  </si>
  <si>
    <t>01.01.28.09</t>
  </si>
  <si>
    <t>VF-9.2 - Bodenbelag: Sonstige Bodenbeläge (Gitterrost)</t>
  </si>
  <si>
    <t>Reinigungsintervall: 5x pro Woche
Raumgruppenzuordnung  VF
Anzahl Räume:  3
EP-Preis in EUR / m² p.a.</t>
  </si>
  <si>
    <t>WE 30257 - Kruppstr. 15 | Berlin</t>
  </si>
  <si>
    <t>02.1</t>
  </si>
  <si>
    <t>Reinigungsintervall: 1x pro Monat
Raumgruppe NUF 1
Anzahl Räume:  21
EP-Preis in EUR / m² p.a.</t>
  </si>
  <si>
    <t>Reinigungsintervall: 1x pro Monat
Raumgruppe NUF 1
Anzahl Räume:  2
EP-Preis in EUR / m² p.a.</t>
  </si>
  <si>
    <t>Reinigungsintervall: 2x pro Monat
Raumgruppe NUF 2
Anzahl Räume:  23
EP-Preis in EUR / m² p.a.</t>
  </si>
  <si>
    <t>Reinigungsintervall: 2x pro Monat
Raumgruppe NUF 3
Anzahl Räume:  6
EP-Preis in EUR / m² p.a.</t>
  </si>
  <si>
    <t>Reinigungsintervall: 1x pro Monat
Raumgruppe NUF 4
Anzahl Räume:  15
EP-Preis in EUR / m² p.a.</t>
  </si>
  <si>
    <t>Reinigungsintervall: 1x pro Monat
Raumgruppe NUF 6
Anzahl Räume:  2
EP-Preis in EUR / m² p.a.</t>
  </si>
  <si>
    <t>Reinigungsintervall: 2x pro Monat
Raumgruppe NUF 7
Anzahl Räume:  6
EP-Preis in EUR / m² p.a.</t>
  </si>
  <si>
    <t>Reinigungsintervall: 2x pro Monat
Raumgruppe NUF 7
Anzahl Räume:  27
EP-Preis in EUR / m² p.a.</t>
  </si>
  <si>
    <t>Reinigungsintervall: 1x pro Monat
Raumgruppe NUF 7
Anzahl Räume:  1
EP-Preis in EUR / m² p.a.</t>
  </si>
  <si>
    <t>Reinigungsintervall: 1x pro Monat
Raumgruppe VF
Anzahl Räume:  41
EP-Preis in EUR / m² p.a.</t>
  </si>
  <si>
    <t>Reinigungsintervall: 1x pro Monat
Raumgruppe VF
Anzahl Räume:  12
EP-Preis in EUR / m² p.a.</t>
  </si>
  <si>
    <t>Reinigungsintervall: 1x pro Monat
Raumgruppe VF
Anzahl Räume:  3
EP-Preis in EUR / m² p.a.</t>
  </si>
  <si>
    <t>WE 30381 - Alfredstraße 11 | Berlin</t>
  </si>
  <si>
    <t>Reinigungsintervall: 1x pro Woche
Raumgruppe NUF 2
Anzahl Räume:  14
EP-Preis in EUR / m² p.a.</t>
  </si>
  <si>
    <t>01.01.05.03</t>
  </si>
  <si>
    <t>01.01.05.04</t>
  </si>
  <si>
    <t>Reinigungsintervall: 5x pro Woche
Raumgruppe NUF 2
Anzahl Räume:  12
EP-Preis in EUR / m² p.a.</t>
  </si>
  <si>
    <t>NUF-6.2 - Bodenbelag: Hartboden</t>
  </si>
  <si>
    <t>Reinigungsintervall: 5x pro Woche
Raumgruppe NUF 6
Anzahl Räume:  5
EP-Preis in EUR / m² p.a.</t>
  </si>
  <si>
    <t>DIN 277 - NUF 6  Rehabilitation und Physiotherapie</t>
  </si>
  <si>
    <t>NUF-6.6 - Bodenbelag: Hartboden</t>
  </si>
  <si>
    <t>Reinigungsintervall: 5x pro Woche
Raumgruppe NUF 7
Anzahl Räume:  33
EP-Preis in EUR / m² p.a.</t>
  </si>
  <si>
    <t>VF-9.1 - Bodenbelag: Hartboden (Kunst-/Naturstein)</t>
  </si>
  <si>
    <t>01.01.18.05</t>
  </si>
  <si>
    <t>VF-9.4 - Bodenbelag: Hartboden (Kunst-/Naturstein)</t>
  </si>
  <si>
    <t>WE 10002 - Allee der Kosmonauten 29 | Berlin</t>
  </si>
  <si>
    <t>DIN 277 - NUF 6  Allgemeinmedizinische Räume</t>
  </si>
  <si>
    <t>DIN 277 - NUF 8 Bürotechnikräume</t>
  </si>
  <si>
    <t>NUF-8.9 - Bodenbelag: Hartboden</t>
  </si>
  <si>
    <t>Reinigungsintervall: 1x pro Woche
Raumgruppe NUF 8
Anzahl Räume:  1
EP-Preis in EUR / m² p.a.</t>
  </si>
  <si>
    <t>WE 30048 - Magdalenenstr. 25 | Berlin</t>
  </si>
  <si>
    <t>Reinigungsintervall: 1x pro Woche
Raumgruppe NUF 2
Anzahl Räume:  210
EP-Preis in EUR / m² p.a.</t>
  </si>
  <si>
    <t>Reinigungsintervall: 1x pro Woche
Raumgruppe NUF 2
Anzahl Räume:  21
EP-Preis in EUR / m² p.a.</t>
  </si>
  <si>
    <t>Reinigungsintervall: 1x pro Woche
Raumgruppe NUF 2
Anzahl Räume:  126
EP-Preis in EUR / m² p.a.</t>
  </si>
  <si>
    <t>03.01.03.05</t>
  </si>
  <si>
    <t>Reinigungsintervall: 1x pro Jahr
Raumgruppe NUF 3
Anzahl Räume:  2
EP-Preis in EUR / m² p.a.</t>
  </si>
  <si>
    <t>Reinigungsintervall: 5x pro Woche
Raumgruppe NUF 3
Anzahl Räume:  11
EP-Preis in EUR / m² p.a.</t>
  </si>
  <si>
    <t>Reinigungsintervall: 1x pro Jahr
Raumgruppe NUF 4
Anzahl Räume:  40
EP-Preis in EUR / m² p.a.</t>
  </si>
  <si>
    <t>03.01.09.03</t>
  </si>
  <si>
    <t>Reinigungsintervall: 1x pro Jahr
Raumgruppe NUF 4
Anzahl Räume:  30
EP-Preis in EUR / m² p.a.</t>
  </si>
  <si>
    <t>Reinigungsintervall: 1x pro Woche
Raumgruppe NUF 4
Anzahl Räume:  26
EP-Preis in EUR / m² p.a.</t>
  </si>
  <si>
    <t>Reinigungsintervall: 1x pro Woche
Raumgruppe NUF 4
Anzahl Räume:  7
EP-Preis in EUR / m² p.a.</t>
  </si>
  <si>
    <t>Reinigungsintervall: 1x pro Monat
Raumgruppe NUF 5
Anzahl Räume:  1
EP-Preis in EUR / m² p.a.</t>
  </si>
  <si>
    <t>NUF-5.6 - Bodenbelag: Hartbeläge (Holz/Parkett)</t>
  </si>
  <si>
    <t>NUF-5.6 - Bodenbelag: Textile Bodenbeläge</t>
  </si>
  <si>
    <t>Reinigungsintervall: 2x pro Woche
Raumgruppe NUF 5
Anzahl Räume:  2
EP-Preis in EUR / m² p.a.</t>
  </si>
  <si>
    <t>Reinigungsintervall: 5x pro Woche
Raumgruppe NUF 7
Anzahl Räume:  47
EP-Preis in EUR / m² p.a.</t>
  </si>
  <si>
    <t>Reinigungsintervall: 1x pro Jahr
Raumgruppe NUF 7
Anzahl Räume:  16
EP-Preis in EUR / m² p.a.</t>
  </si>
  <si>
    <t>Reinigungsintervall: 1x pro Jahr
Raumgruppe NUF 7
Anzahl Räume:  10
EP-Preis in EUR / m² p.a.</t>
  </si>
  <si>
    <t>Reinigungsintervall: 1x pro Jahr
Raumgruppe TF
Anzahl Räume:  21
EP-Preis in EUR / m² p.a.</t>
  </si>
  <si>
    <t>03.01.20.03</t>
  </si>
  <si>
    <t>Reinigungsintervall: 1x pro Jahr
Raumgruppe VF
Anzahl Räume:  17
EP-Preis in EUR / m² p.a.</t>
  </si>
  <si>
    <t>Reinigungsintervall: 1x pro Woche
Raumgruppe VF
Anzahl Räume:  93
EP-Preis in EUR / m² p.a.</t>
  </si>
  <si>
    <t>03.01.22.05</t>
  </si>
  <si>
    <t>WE 30548 - Zacherstr. 75 | Berlin</t>
  </si>
  <si>
    <t>Reinigungsintervall: 5x pro Woche
Raumgruppe NUF 2
Anzahl Räume:  20
EP-Preis in EUR / m² p.a.</t>
  </si>
  <si>
    <t>Reinigungsintervall: 5x pro Woche
Raumgruppe NUF 6
Anzahl Räume:  7
EP-Preis in EUR / m² p.a.</t>
  </si>
  <si>
    <t>Reinigungsintervall: 5x pro Woche
Raumgruppe NUF 7
Anzahl Räume:  11
EP-Preis in EUR / m² p.a.</t>
  </si>
  <si>
    <t>WE 10429 - Fritz-Lang-Str. 6 | Berlin</t>
  </si>
  <si>
    <t>Reinigungsintervall: 2,5x pro Woche
Raumgruppe NUF 2
Anzahl Räume:  1
EP-Preis in EUR / m² p.a.</t>
  </si>
  <si>
    <t>DIN 277 - NUF 8  Sonstige betriebstechn. Anlagen</t>
  </si>
  <si>
    <t>Reinigungsintervall: 5x pro Woche
Raumgruppe VF
Anzahl Räume:  1
EP-Preis in EUR / m² p.a.</t>
  </si>
  <si>
    <t>WE 30143 - FF Biesdorf | Alt-Biesdorf 58, Berlin</t>
  </si>
  <si>
    <t>WE 30145 - FF Marzahn | Blenheimstraße 65,67, Berlin</t>
  </si>
  <si>
    <t>Reinigungsintervall: 3x pro Woche
Raumgruppe NUF 1
Anzahl Räume:  5
EP-Preis in EUR / m² p.a.</t>
  </si>
  <si>
    <t>WE 30232 - FW Karlshorst | Dönhoffstraße 30,31, Berlin</t>
  </si>
  <si>
    <t>03.01.11.04</t>
  </si>
  <si>
    <t>03.01.12.04</t>
  </si>
  <si>
    <t>WE 10112 - FF Mahlsdorf | Donizettistraße 4, Berlin</t>
  </si>
  <si>
    <t>04.01.02.02</t>
  </si>
  <si>
    <t>WE 30148 - FF Wartenberg | Dorfstraße 4, Berlin</t>
  </si>
  <si>
    <t>05.01.06.02</t>
  </si>
  <si>
    <t>05.01.08.02</t>
  </si>
  <si>
    <t>05.01.08.03</t>
  </si>
  <si>
    <t>05.01.08.04</t>
  </si>
  <si>
    <t>05.01.09.03</t>
  </si>
  <si>
    <t>WE 30149 - FF Hohenschönhausen | Ferdinand-Schultze-Straße 128,130,132, Berlin</t>
  </si>
  <si>
    <t>Reinigungsintervall: 3x pro Woche
Raumgruppe
Anzahl Räume:  1
EP-Preis in EUR / m² p.a.</t>
  </si>
  <si>
    <t>NUF-1.1 - Bodenbelag: Hartbeläge (Holz/Parkett)</t>
  </si>
  <si>
    <t>Reinigungsintervall: 3x pro Woche
Raumgruppe
Anzahl Räume:  4
EP-Preis in EUR / m² p.a.</t>
  </si>
  <si>
    <t>Reinigungsintervall: 3x pro Woche
Raumgruppe
Anzahl Räume:  2
EP-Preis in EUR / m² p.a.</t>
  </si>
  <si>
    <t>Reinigungsintervall: 1x pro Woche
Raumgruppe
Anzahl Räume:  2
EP-Preis in EUR / m² p.a.</t>
  </si>
  <si>
    <t>Reinigungsintervall: 3x pro Woche
Raumgruppe
Anzahl Räume:  3
EP-Preis in EUR / m² p.a.</t>
  </si>
  <si>
    <t>Reinigungsintervall: 1x pro Woche
Raumgruppe
Anzahl Räume:  1
EP-Preis in EUR / m² p.a.</t>
  </si>
  <si>
    <t>06.01.05.02</t>
  </si>
  <si>
    <t>Reinigungsintervall: 3x pro Woche
Raumgruppe
Anzahl Räume:  7
EP-Preis in EUR / m² p.a.</t>
  </si>
  <si>
    <t>06.01.08.02</t>
  </si>
  <si>
    <t>06.01.09.05</t>
  </si>
  <si>
    <t>Reinigungsintervall: 1x pro Woche
Raumgruppe
Anzahl Räume:  4
EP-Preis in EUR / m² p.a.</t>
  </si>
  <si>
    <t>06.01.10.04</t>
  </si>
  <si>
    <t>WE 30153 - FF Buchholz | Gravensteinstraße 9, 4-18, Berlin</t>
  </si>
  <si>
    <t>Reinigungsintervall: 3x pro Woche
Raumgruppe NUF 3
Anzahl Räume:  3
EP-Preis in EUR / m² p.a.</t>
  </si>
  <si>
    <t>NUF-3.9 - Bodenbelag: Fliesen/Keramik</t>
  </si>
  <si>
    <t>NUF-3.9 - Bodenbelag: Sonstige Bodenbeläge</t>
  </si>
  <si>
    <t>DIN 277 - NUF 4  Messeräume</t>
  </si>
  <si>
    <t>NUF-4.6 - Bodenbelag: Hartboden</t>
  </si>
  <si>
    <t>Reinigungsintervall: 3x pro Woche
Raumgruppe NUF 5
Anzahl Räume:  2
EP-Preis in EUR / m² p.a.</t>
  </si>
  <si>
    <t>07.01.14.02</t>
  </si>
  <si>
    <t>07.01.14.03</t>
  </si>
  <si>
    <t>07.01.16.03</t>
  </si>
  <si>
    <t>07.01.16.04</t>
  </si>
  <si>
    <t>WE 30157 - FF Falkenberg | Hausvaterweg 16, Berlin</t>
  </si>
  <si>
    <t>08.01.01.03</t>
  </si>
  <si>
    <t>08.01.01.04</t>
  </si>
  <si>
    <t>08.01.06.02</t>
  </si>
  <si>
    <t>Reinigungsintervall: 3x pro Woche
Raumgruppe NUF 7
Anzahl Räume:  5
EP-Preis in EUR / m² p.a.</t>
  </si>
  <si>
    <t>08.01.07.02</t>
  </si>
  <si>
    <t>08.01.07.03</t>
  </si>
  <si>
    <t>08.01.08.02</t>
  </si>
  <si>
    <t>08.01.08.03</t>
  </si>
  <si>
    <t>08.01.08.04</t>
  </si>
  <si>
    <t>08.01.08.05</t>
  </si>
  <si>
    <t>08.01.08.06</t>
  </si>
  <si>
    <t>WE 30159 - FF Hellersdorf | Hellersdorfer Straße 143-147, Berlin</t>
  </si>
  <si>
    <t>09.01.01.02</t>
  </si>
  <si>
    <t>09.01.02</t>
  </si>
  <si>
    <t>09.01.02.01</t>
  </si>
  <si>
    <t>09.01.03</t>
  </si>
  <si>
    <t>09.01.03.01</t>
  </si>
  <si>
    <t>Reinigungsintervall: 1x pro Woche
Raumgruppe
Anzahl Räume:  5
EP-Preis in EUR / m² p.a.</t>
  </si>
  <si>
    <t>09.01.04</t>
  </si>
  <si>
    <t>09.01.04.01</t>
  </si>
  <si>
    <t>09.01.05</t>
  </si>
  <si>
    <t>09.01.05.01</t>
  </si>
  <si>
    <t>Reinigungsintervall: 1x pro Woche
Raumgruppe
Anzahl Räume:  3
EP-Preis in EUR / m² p.a.</t>
  </si>
  <si>
    <t>09.01.05.02</t>
  </si>
  <si>
    <t>09.01.06</t>
  </si>
  <si>
    <t>09.01.06.01</t>
  </si>
  <si>
    <t>09.01.07</t>
  </si>
  <si>
    <t>09.01.07.01</t>
  </si>
  <si>
    <t>09.01.07.02</t>
  </si>
  <si>
    <t>09.01.08</t>
  </si>
  <si>
    <t>09.01.08.01</t>
  </si>
  <si>
    <t>Reinigungsintervall: 1x pro Woche
Raumgruppe
Anzahl Räume:  9
EP-Preis in EUR / m² p.a.</t>
  </si>
  <si>
    <t>09.01.08.02</t>
  </si>
  <si>
    <t>WE 30258 - FW Hellersdorf | Kummerower Ring 80, Berlin</t>
  </si>
  <si>
    <t>Reinigungsintervall: 3x pro Woche
Raumgruppe NUF 1
Anzahl Räume:  3
EP-Preis in EUR / m² p.a.</t>
  </si>
  <si>
    <t>10.01.02</t>
  </si>
  <si>
    <t>10.01.02.01</t>
  </si>
  <si>
    <t>Reinigungsintervall: 3x pro Woche
Raumgruppe NUF 1
Anzahl Räume:  15
EP-Preis in EUR / m² p.a.</t>
  </si>
  <si>
    <t>10.01.03</t>
  </si>
  <si>
    <t>10.01.03.01</t>
  </si>
  <si>
    <t>10.01.04</t>
  </si>
  <si>
    <t>10.01.04.01</t>
  </si>
  <si>
    <t>10.01.04.02</t>
  </si>
  <si>
    <t>10.01.05</t>
  </si>
  <si>
    <t>10.01.05.01</t>
  </si>
  <si>
    <t>10.01.06</t>
  </si>
  <si>
    <t>10.01.06.01</t>
  </si>
  <si>
    <t>10.01.07</t>
  </si>
  <si>
    <t>10.01.07.01</t>
  </si>
  <si>
    <t>10.01.07.02</t>
  </si>
  <si>
    <t>10.01.08</t>
  </si>
  <si>
    <t>10.01.08.01</t>
  </si>
  <si>
    <t>10.01.09</t>
  </si>
  <si>
    <t>10.01.09.01</t>
  </si>
  <si>
    <t>10.01.09.02</t>
  </si>
  <si>
    <t>10.01.10</t>
  </si>
  <si>
    <t>10.01.10.01</t>
  </si>
  <si>
    <t>10.01.11</t>
  </si>
  <si>
    <t>10.01.11.01</t>
  </si>
  <si>
    <t>10.01.12</t>
  </si>
  <si>
    <t>10.01.12.01</t>
  </si>
  <si>
    <t>10.01.13</t>
  </si>
  <si>
    <t>10.01.13.01</t>
  </si>
  <si>
    <t>Reinigungsintervall: 5x pro Woche
Raumgruppe VF
Anzahl Räume:  9
EP-Preis in EUR / m² p.a.</t>
  </si>
  <si>
    <t>10.01.14</t>
  </si>
  <si>
    <t>10.01.14.01</t>
  </si>
  <si>
    <t>WE 30165 - FF Kaulsdorf | Mädewalder Weg 21,23, Berlin</t>
  </si>
  <si>
    <t>11.01.05.02</t>
  </si>
  <si>
    <t>WE 30166 - FW Mahrzahn | Märkische Allee 181,189, Berlin</t>
  </si>
  <si>
    <t>Reinigungsintervall: 3x pro Woche
Raumgruppe NUF 1
Anzahl Räume:  4
EP-Preis in EUR / m² p.a.</t>
  </si>
  <si>
    <t>Reinigungsintervall: 3x pro Woche
Raumgruppe NUF 1
Anzahl Räume:  18
EP-Preis in EUR / m² p.a.</t>
  </si>
  <si>
    <t>Reinigungsintervall: 3x pro Woche
Raumgruppe NUF 2
Anzahl Räume:  29
EP-Preis in EUR / m² p.a.</t>
  </si>
  <si>
    <t>12.01.05.02</t>
  </si>
  <si>
    <t>Reinigungsintervall: 4x pro Jahr
Raumgruppe NUF 3
Anzahl Räume:  3
EP-Preis in EUR / m² p.a.</t>
  </si>
  <si>
    <t>12.01.07.02</t>
  </si>
  <si>
    <t>Reinigungsintervall: 3x pro Woche
Raumgruppe NUF 3
Anzahl Räume:  7
EP-Preis in EUR / m² p.a.</t>
  </si>
  <si>
    <t>DIN 277 - NUF 4 Lagerräume</t>
  </si>
  <si>
    <t>12.01.08.02</t>
  </si>
  <si>
    <t>12.01.11</t>
  </si>
  <si>
    <t>12.01.11.01</t>
  </si>
  <si>
    <t>Reinigungsintervall: 5x pro Woche
Raumgruppe NUF 7
Anzahl Räume:  30
EP-Preis in EUR / m² p.a.</t>
  </si>
  <si>
    <t>12.01.11.02</t>
  </si>
  <si>
    <t>12.01.12</t>
  </si>
  <si>
    <t>12.01.12.01</t>
  </si>
  <si>
    <t>Reinigungsintervall: 5x pro Woche
Raumgruppe NUF 7
Anzahl Räume:  10
EP-Preis in EUR / m² p.a.</t>
  </si>
  <si>
    <t>12.01.12.02</t>
  </si>
  <si>
    <t>12.01.13</t>
  </si>
  <si>
    <t>12.01.13.01</t>
  </si>
  <si>
    <t>12.01.13.02</t>
  </si>
  <si>
    <t>12.01.13.03</t>
  </si>
  <si>
    <t>Reinigungsintervall: 5x pro Woche
Raumgruppe VF
Anzahl Räume:  21
EP-Preis in EUR / m² p.a.</t>
  </si>
  <si>
    <t>12.01.13.04</t>
  </si>
  <si>
    <t>12.01.13.05</t>
  </si>
  <si>
    <t>12.01.14</t>
  </si>
  <si>
    <t>12.01.14.01</t>
  </si>
  <si>
    <t>12.01.14.02</t>
  </si>
  <si>
    <t>Reinigungsintervall: 5x pro Woche
Raumgruppe VF
Anzahl Räume:  16
EP-Preis in EUR / m² p.a.</t>
  </si>
  <si>
    <t>12.01.14.03</t>
  </si>
  <si>
    <t>12.01.15</t>
  </si>
  <si>
    <t>12.01.15.01</t>
  </si>
  <si>
    <t>WE 30460 - RTW Rummelsburg | Nöldnerstraße 36, Berlin</t>
  </si>
  <si>
    <t>WE 30144 - FF Blankenburg | Alt-Blankenburg 9, Berlin</t>
  </si>
  <si>
    <t>WE 30224 - FF Karow | Alt-Karow 10,11, Berlin</t>
  </si>
  <si>
    <t>Reinigungsintervall: 1x pro Woche
Raumgruppe NUF 7
Anzahl Räume:  6
EP-Preis in EUR / m² p.a.</t>
  </si>
  <si>
    <t>WE 10111 - FF Niederschönhausen | Blankenburger Straße 19, Berlin</t>
  </si>
  <si>
    <t>Reinigungsintervall: 1x pro Woche
Raumgruppenzuordnung  NUF 1
Anzahl Räume:  2
EP-Preis in EUR / m² p.a.</t>
  </si>
  <si>
    <t>WE 30234 - FF Wilhelmsruh | Edelweißstraße 35, Berlin</t>
  </si>
  <si>
    <t>WE 30156 - FF Blankenfelde | Hauptstraße 14, Berlin</t>
  </si>
  <si>
    <t>05.01.07.02</t>
  </si>
  <si>
    <t>05.01.07.03</t>
  </si>
  <si>
    <t>05.01.07.04</t>
  </si>
  <si>
    <t>WE 30251 - FW Lichtenberg | Josef-Orlopp-Straße 69, Berlin</t>
  </si>
  <si>
    <t>Reinigungsintervall: 3x pro Woche
Raumgruppe NUF 1
Anzahl Räume:  19
EP-Preis in EUR / m² p.a.</t>
  </si>
  <si>
    <t>Reinigungsintervall: 3x pro Woche
Raumgruppe NUF 2
Anzahl Räume:  5
EP-Preis in EUR / m² p.a.</t>
  </si>
  <si>
    <t>Reinigungsintervall: 5x pro Woche
Raumgruppe NUF 7
Anzahl Räume:  16
EP-Preis in EUR / m² p.a.</t>
  </si>
  <si>
    <t>06.01.14.06</t>
  </si>
  <si>
    <t>06.01.15.05</t>
  </si>
  <si>
    <t>WE 30264 - FW Prenzlauer Berg | Oderberger Str. 24,25, Berlin</t>
  </si>
  <si>
    <t>Reinigungsintervall: 3x pro Woche
Raumgruppe NUF 1
Anzahl Räume:  16
EP-Preis in EUR / m² p.a.</t>
  </si>
  <si>
    <t>07.01.10.04</t>
  </si>
  <si>
    <t>07.01.13.02</t>
  </si>
  <si>
    <t>07.01.13.03</t>
  </si>
  <si>
    <t>07.01.13.04</t>
  </si>
  <si>
    <t>07.01.13.05</t>
  </si>
  <si>
    <t>WE 30267 - FW Weißensee | Parkstr. 38-39, Berlin</t>
  </si>
  <si>
    <t>Reinigungsintervall: 3x pro Woche
Raumgruppe NUF 1
Anzahl Räume:  17
EP-Preis in EUR / m² p.a.</t>
  </si>
  <si>
    <t>08.01.03.02</t>
  </si>
  <si>
    <t>Reinigungsintervall: 3x pro Woche
Raumgruppe NUF 2
Anzahl Räume:  10
EP-Preis in EUR / m² p.a.</t>
  </si>
  <si>
    <t>08.01.10.02</t>
  </si>
  <si>
    <t>Reinigungsintervall: 5x pro Woche
Raumgruppe NUF 7
Anzahl Räume:  18
EP-Preis in EUR / m² p.a.</t>
  </si>
  <si>
    <t>08.01.11.02</t>
  </si>
  <si>
    <t>08.01.11.03</t>
  </si>
  <si>
    <t>08.01.12.02</t>
  </si>
  <si>
    <t>08.01.13.03</t>
  </si>
  <si>
    <t>08.01.13.04</t>
  </si>
  <si>
    <t>08.01.13.05</t>
  </si>
  <si>
    <t>WE 30387 - FW Pankow | Pasewalker Straße 120, Berlin</t>
  </si>
  <si>
    <t>Reinigungsintervall: 3x pro Woche
Raumgruppe NUF 1
Anzahl Räume:  11
EP-Preis in EUR / m² p.a.</t>
  </si>
  <si>
    <t>09.01.04.02</t>
  </si>
  <si>
    <t>DIN 277 - NF 7  Garderoben</t>
  </si>
  <si>
    <t>Bodenbelag: Hartbeläge</t>
  </si>
  <si>
    <t>Reinigungsintervall: 3x pro Woche
EP-Preis in EUR / m² p.a.</t>
  </si>
  <si>
    <t>09.01.09</t>
  </si>
  <si>
    <t>09.01.09.01</t>
  </si>
  <si>
    <t>09.01.09.02</t>
  </si>
  <si>
    <t>09.01.09.03</t>
  </si>
  <si>
    <t>09.01.09.04</t>
  </si>
  <si>
    <t>WE 30169 - FF Buch | Pölnitzweg 3,5, Berlin</t>
  </si>
  <si>
    <t>10.01.01.02</t>
  </si>
  <si>
    <t>10.01.02.02</t>
  </si>
  <si>
    <t>10.01.06.02</t>
  </si>
  <si>
    <t>10.01.06.03</t>
  </si>
  <si>
    <t>WE 30174 - FF Heinersdorf | Romain-Rolland-Straße 103,105,107, Berlin</t>
  </si>
  <si>
    <t>Reinigungsintervall: 1x pro Woche
Raumgruppe
Anzahl Räume:  6
EP-Preis in EUR / m² p.a.</t>
  </si>
  <si>
    <t>11.01.06.02</t>
  </si>
  <si>
    <t>11.01.06.03</t>
  </si>
  <si>
    <t>WE 30176 - FF Prenzlauer Berg | Schieritzstraße 24,26, Berlin</t>
  </si>
  <si>
    <t>12.01.03.02</t>
  </si>
  <si>
    <t>12.01.04.02</t>
  </si>
  <si>
    <t>12.01.05.03</t>
  </si>
  <si>
    <t>12.01.06.02</t>
  </si>
  <si>
    <t>12.01.06.03</t>
  </si>
  <si>
    <t>12.01.07.03</t>
  </si>
  <si>
    <t>12.01.08.03</t>
  </si>
  <si>
    <t>WE 30178 - FF Pankow | Stiftsweg 1a, Berlin</t>
  </si>
  <si>
    <t>13.01.05.02</t>
  </si>
  <si>
    <t>13.01.06.02</t>
  </si>
  <si>
    <t>13.01.06.03</t>
  </si>
  <si>
    <t>13.01.07.02</t>
  </si>
  <si>
    <t>13.01.07.03</t>
  </si>
  <si>
    <t>WE 30146 - FW Tempelhof | Borussiastraße 16,17, Berlin</t>
  </si>
  <si>
    <t>WE 30150 - FW Schöneberg | Feurigstr. 58, Berlin</t>
  </si>
  <si>
    <t>NUF-1.2 - Bodenbelag: Hartbeläge (Holz/Parkett)</t>
  </si>
  <si>
    <t>Reinigungsintervall: 3x pro Woche
Raumgruppe NUF 1
Anzahl Räume:  14
EP-Preis in EUR / m² p.a.</t>
  </si>
  <si>
    <t>Reinigungsintervall: 3x pro Woche
Raumgruppe NUF 2
Anzahl Räume:  7
EP-Preis in EUR / m² p.a.</t>
  </si>
  <si>
    <t>Reinigungsintervall: 3x pro Woche
Raumgruppe NUF 5
Anzahl Räume:  3
EP-Preis in EUR / m² p.a.</t>
  </si>
  <si>
    <t>WE 30239 - FW Lichterfelde | Goethestraße 7, Berlin</t>
  </si>
  <si>
    <t>Reinigungsintervall: 3x pro Woche
Raumgruppe NUF 1
Anzahl Räume:  12
EP-Preis in EUR / m² p.a.</t>
  </si>
  <si>
    <t>03.01.11.05</t>
  </si>
  <si>
    <t>03.01.12.05</t>
  </si>
  <si>
    <t>WE 30246 - FF Lichtenrade | Im Domstift 22, Berlin</t>
  </si>
  <si>
    <t>04.01.09.02</t>
  </si>
  <si>
    <t>WE 30171 - DG Mariendorf | Rathausstraße 70,72, Berlin</t>
  </si>
  <si>
    <t>Reinigungsintervall: 3x pro Woche
Raumgruppe NUF 2
Anzahl Räume:  13
EP-Preis in EUR / m² p.a.</t>
  </si>
  <si>
    <t>Reinigungsintervall: 3x pro Woche
Raumgruppe NUF 3
Anzahl Räume:  5
EP-Preis in EUR / m² p.a.</t>
  </si>
  <si>
    <t>NUF-5.5 - Bodenbelag: Hartbeläge (Holz/Parkett)</t>
  </si>
  <si>
    <t>NUF-7.1 - Bodenbelag: Hartbeläge (Holz/Parkett)</t>
  </si>
  <si>
    <t>Reinigungsintervall: 3x pro Woche
Raumgruppe NUF 7
Anzahl Räume:  15
EP-Preis in EUR / m² p.a.</t>
  </si>
  <si>
    <t>DIN 277 - NUF 8  Fernmelde- und informationst. Anlagen</t>
  </si>
  <si>
    <t>NUF-8.5 - Bodenbelag: Hartboden</t>
  </si>
  <si>
    <t>Reinigungsintervall: 3x pro Woche
Raumgruppe NUF 8
Anzahl Räume:  1
EP-Preis in EUR / m² p.a.</t>
  </si>
  <si>
    <t>05.01.13.02</t>
  </si>
  <si>
    <t>NUF-8.5 - Bodenbelag: Sonstige Bodenbeläge</t>
  </si>
  <si>
    <t>05.01.14.02</t>
  </si>
  <si>
    <t>Reinigungsintervall: 3x pro Woche
Raumgruppe
Anzahl Räume:  15
EP-Preis in EUR / m² p.a.</t>
  </si>
  <si>
    <t>05.01.14.03</t>
  </si>
  <si>
    <t>05.01.14.04</t>
  </si>
  <si>
    <t>05.01.14.05</t>
  </si>
  <si>
    <t>05.01.14.06</t>
  </si>
  <si>
    <t>05.01.14.07</t>
  </si>
  <si>
    <t>Reinigungsintervall: 3x pro Woche
Raumgruppe
Anzahl Räume:  9
EP-Preis in EUR / m² p.a.</t>
  </si>
  <si>
    <t>Reinigungsintervall: 4x pro Jahr
Raumgruppe
Anzahl Räume:  1
EP-Preis in EUR / m² p.a.</t>
  </si>
  <si>
    <t>05.01.15.04</t>
  </si>
  <si>
    <t>05.01.15.05</t>
  </si>
  <si>
    <t>05.01.15.06</t>
  </si>
  <si>
    <t>05.01.15.07</t>
  </si>
  <si>
    <t>WE 30279 - FW Steglitz | Südendstraße 18a, Berlin</t>
  </si>
  <si>
    <t>Reinigungsintervall: 2x pro Woche
Raumgruppe NUF 2
Anzahl Räume:  7
EP-Preis in EUR / m² p.a.</t>
  </si>
  <si>
    <t>06.01.07.03</t>
  </si>
  <si>
    <t>DIN 277 - NUF 8  Raumlufttechnische Anlagen</t>
  </si>
  <si>
    <t>NUF-8.3 - Bodenbelag: Hartbeläge (Holz/Parkett)</t>
  </si>
  <si>
    <t>Reinigungsintervall: 2x pro Woche
Raumgruppe NUF 8
Anzahl Räume:  3
EP-Preis in EUR / m² p.a.</t>
  </si>
  <si>
    <t>WE 30285 - FW Marienfelde | Wilhelm-von-Siemens-Straße 15, Berlin</t>
  </si>
  <si>
    <t>Reinigungsintervall: 5x pro Woche
Raumgruppe NUF 7
Anzahl Räume:  13
EP-Preis in EUR / m² p.a.</t>
  </si>
  <si>
    <t>WE 30235 - FW Schillerpark | Edinburger Straße 7, Berlin</t>
  </si>
  <si>
    <t>NUF-1.5 - Bodenbelag: Hartbeläge (Holz/Parkett)</t>
  </si>
  <si>
    <t>01.01.14.03</t>
  </si>
  <si>
    <t>WE 30164 - FF Mitte | Linienstraße 128-129, Berlin</t>
  </si>
  <si>
    <t>WE 30172 - FW Wedding | Reinickendorfer Str. 15a-15c, Berlin</t>
  </si>
  <si>
    <t>Reinigungsintervall: 5x pro Woche
Raumgruppe NUF 1
Anzahl Räume:  8
EP-Preis in EUR / m² p.a.</t>
  </si>
  <si>
    <t>03.01.02.03</t>
  </si>
  <si>
    <t>Reinigungsintervall: 3x pro Woche
Raumgruppe NUF 7
Anzahl Räume:  10
EP-Preis in EUR / m² p.a.</t>
  </si>
  <si>
    <t>03.01.13.04</t>
  </si>
  <si>
    <t>WE 30227 - FW Kreuzberg | Wiener Str. 64, Berlin</t>
  </si>
  <si>
    <t>05.01.01.03</t>
  </si>
  <si>
    <t>Reinigungsintervall: 3x pro Woche
Raumgruppe NUF 1
Anzahl Räume:  13
EP-Preis in EUR / m² p.a.</t>
  </si>
  <si>
    <t>Reinigungsintervall: 5x pro Woche
Raumgruppe NUF 7
Anzahl Räume:  14
EP-Preis in EUR / m² p.a.</t>
  </si>
  <si>
    <t>05.01.13.03</t>
  </si>
  <si>
    <t>05.01.13.04</t>
  </si>
  <si>
    <t>05.01.13.05</t>
  </si>
  <si>
    <t>WE 30225 - FF Rudow | Alt-Rudow 67,69, Berlin</t>
  </si>
  <si>
    <t>WE 10320 - FF  | Anna-Seghers-Straße 171, Berlin</t>
  </si>
  <si>
    <t>Reinigungsintervall: 3x pro Woche
Raumgruppe NUF 6
Anzahl Räume:  2
EP-Preis in EUR / m² p.a.</t>
  </si>
  <si>
    <t>WE 30236 - FF Wilhelmshagen | Frankenbergstraße 23, Berlin</t>
  </si>
  <si>
    <t>WE 30481 - FF Schmöckwitz | Godbersenstr. 31, Berlin</t>
  </si>
  <si>
    <t>NUF-5.1 - Bodenbelag: Sonstige Bodenbeläge</t>
  </si>
  <si>
    <t>Reinigungsintervall: 1x pro Woche
Raumgruppe NUF 7
Anzahl Räume:  10
EP-Preis in EUR / m² p.a.</t>
  </si>
  <si>
    <t>WE 30161 - FW Köpenick | Katzengraben 1,1a, Berlin</t>
  </si>
  <si>
    <t>Reinigungsintervall: 3x pro Woche
Raumgruppe NUF 1
Anzahl Räume:  22
EP-Preis in EUR / m² p.a.</t>
  </si>
  <si>
    <t>Reinigungsintervall: 3x pro Woche
Raumgruppe NUF 4
Anzahl Räume:  7
EP-Preis in EUR / m² p.a.</t>
  </si>
  <si>
    <t>Reinigungsintervall: 5x pro Woche
Raumgruppe NUF 7
Anzahl Räume:  24
EP-Preis in EUR / m² p.a.</t>
  </si>
  <si>
    <t>WE 30163 - FF Müggelheim | Krampenburger Weg 1,3, Berlin</t>
  </si>
  <si>
    <t>06.01.05.03</t>
  </si>
  <si>
    <t>WE 30167 - FF Friedrichshagen | Müggelseedamm 178, Berlin</t>
  </si>
  <si>
    <t>WE 30261 - FF Rahnsdorf | Mühlenweg 8, Berlin</t>
  </si>
  <si>
    <t>NUF-7.4 - Bodenbelag: Hartbeläge (Holz/Parkett)</t>
  </si>
  <si>
    <t>08.01.05.02</t>
  </si>
  <si>
    <t>NUF-7.4 - Bodenbelag: Sonstige Bodenbeläge</t>
  </si>
  <si>
    <t>WE 30270 - FF Grünau | Schlierseestraße 10, Berlin</t>
  </si>
  <si>
    <t>09.01.02.02</t>
  </si>
  <si>
    <t>09.01.10</t>
  </si>
  <si>
    <t>09.01.10.01</t>
  </si>
  <si>
    <t>WE 30272 - FF Rauchfangswerder | Schmöckwitzer Damm  60, Berlin</t>
  </si>
  <si>
    <t>10.01.05.02</t>
  </si>
  <si>
    <t>NUF-5.5 - Bodenbelag: Textilbelag</t>
  </si>
  <si>
    <t>10.01.09.03</t>
  </si>
  <si>
    <t xml:space="preserve">VF-9.1 - Bodenbelag: Textilbelag
</t>
  </si>
  <si>
    <t>WE 30275 - FF Alt-Glienicke | Semmelweisstraße 83-87, Berlin</t>
  </si>
  <si>
    <t>WE 30180 - FF Bohnsdorf | Waltersdorfer Straße 107-108, Berlin</t>
  </si>
  <si>
    <t>Reinigungsintervall: 2x pro Woche
Raumgruppe NUF 1
Anzahl Räume:  2
EP-Preis in EUR / m² p.a.</t>
  </si>
  <si>
    <t>Reinigungsintervall: 2x pro Woche
Raumgruppe NUF 7
Anzahl Räume:  3
EP-Preis in EUR / m² p.a.</t>
  </si>
  <si>
    <t>WE 30154 - FW Treptow | Groß-Berliner Damm 18, Berlin</t>
  </si>
  <si>
    <t>Reinigungsintervall: 3x pro Woche
Raumgruppe NUF 1
Anzahl Räume:  27
EP-Preis in EUR / m² p.a.</t>
  </si>
  <si>
    <t>Reinigungsintervall: 3x pro Woche
Raumgruppe NUF 4
Anzahl Räume:  6
EP-Preis in EUR / m² p.a.</t>
  </si>
  <si>
    <t>Reinigungsintervall: 5x pro Woche
Raumgruppe NUF 4
Anzahl Räume:  6
EP-Preis in EUR / m² p.a.</t>
  </si>
  <si>
    <t>WE 30175 - FW Buckow | Johannisthaler Chaussee 222, Berlin</t>
  </si>
  <si>
    <t>Reinigungsintervall: 4x pro Jahr
Raumgruppe VF
Anzahl Räume:  1
EP-Preis in EUR / m² p.a.</t>
  </si>
  <si>
    <t>WE 30162 - FW Neukölln | Kirchhofstr. 20, Berlin</t>
  </si>
  <si>
    <t>Reinigungsintervall: 3x pro Woche
Raumgruppe NUF 2
Anzahl Räume:  11
EP-Preis in EUR / m² p.a.</t>
  </si>
  <si>
    <t>Reinigungsintervall: 5x pro Woche
Raumgruppe NUF 7
Anzahl Räume:  26
EP-Preis in EUR / m² p.a.</t>
  </si>
  <si>
    <t>Reinigungsintervall: 2x pro Jahr
Raumgruppe VF
Anzahl Räume:  1
EP-Preis in EUR / m² p.a.</t>
  </si>
  <si>
    <t>03.01.11.06</t>
  </si>
  <si>
    <t>03.01.11.07</t>
  </si>
  <si>
    <t>03.01.11.08</t>
  </si>
  <si>
    <t>03.01.11.09</t>
  </si>
  <si>
    <t>WE 30177 - FF Adlershof | Selchowstraße 4, Berlin</t>
  </si>
  <si>
    <t>04.01.06.03</t>
  </si>
  <si>
    <t>04.01.06.04</t>
  </si>
  <si>
    <t>WE 30277 - FF Oberschöneweide | Siemensstraße 22, Berlin</t>
  </si>
  <si>
    <t>WE 30179 - DG/FW Mitte | Voltairestr. 2, Berlin</t>
  </si>
  <si>
    <t>Unterhaltsreinigung (optional)</t>
  </si>
  <si>
    <t>WE 30286 - FW Urban | Wilmsstr. 19,20, Berlin</t>
  </si>
  <si>
    <t>WE 30327 - FF Heiligensee | Alt-Heiligensee 68, Berlin</t>
  </si>
  <si>
    <t>WE 30328 - FF Lübars | Alt-Lübars 20A, Berlin</t>
  </si>
  <si>
    <t>WE 30228 - FW Tegel | Berliner Str. 16, Berlin</t>
  </si>
  <si>
    <t>Reinigungsintervall: 3x pro Woche
Raumgruppe NUF 1
Anzahl Räume:  9
EP-Preis in EUR / m² p.a.</t>
  </si>
  <si>
    <t>Reinigungsintervall: 3x pro Jahr
Raumgruppe 
Anzahl Räume:  1
EP-Preis in EUR / m² p.a.</t>
  </si>
  <si>
    <t>03.01.04.03</t>
  </si>
  <si>
    <t>Reinigungsintervall: 3x pro Woche
Raumgruppe 
Anzahl Räume:  1
EP-Preis in EUR / m² p.a.</t>
  </si>
  <si>
    <t>DIN 277 - NUF 5  Schauräume</t>
  </si>
  <si>
    <t>NUF-5.8 - Bodenbelag: Hartboden</t>
  </si>
  <si>
    <t>Reinigungsintervall: 5x pro Woche
Raumgruppe NUF 5
Anzahl Räume:  12
EP-Preis in EUR / m² p.a.</t>
  </si>
  <si>
    <t>NUF-5.8 - Bodenbelag: Fliesen/Keramik</t>
  </si>
  <si>
    <t>Reinigungsintervall: 5x pro Woche
Raumgruppe 
Anzahl Räume:  1
EP-Preis in EUR / m² p.a.</t>
  </si>
  <si>
    <t>Reinigungsintervall: 5x pro Woche
Raumgruppe NUF 7
Anzahl Räume:  20
EP-Preis in EUR / m² p.a.</t>
  </si>
  <si>
    <t>WE 30240 - FW Spandau Süd | Betckestr. 13, Berlin</t>
  </si>
  <si>
    <t>04.01.01.03</t>
  </si>
  <si>
    <t>04.01.10.03</t>
  </si>
  <si>
    <t>04.01.11.03</t>
  </si>
  <si>
    <t>WE 30238 - FF Tegelort | Friederikestraße 19, Berlin</t>
  </si>
  <si>
    <t>WE 30450 - FF Gatow | Gatower Straße 333, Berlin</t>
  </si>
  <si>
    <t>Reinigungsintervall: 3x pro Woche
Raumgruppe NUF 7
Anzahl Räume:  6
EP-Preis in EUR / m² p.a.</t>
  </si>
  <si>
    <t>WE 30155 - FF Staaken | Hackbuschstraße 65, Berlin</t>
  </si>
  <si>
    <t>WE 30158 - FW Hermsdorf | Heinsestraße 24, Berlin</t>
  </si>
  <si>
    <t>Reinigungsintervall: 3x pro Woche
Raumgruppe NUF 1
Anzahl Räume:  8
EP-Preis in EUR / m² p.a.</t>
  </si>
  <si>
    <t>08.01.10.03</t>
  </si>
  <si>
    <t>WE 30250 - FW Moabit | Jagowstr. 31, Berlin</t>
  </si>
  <si>
    <t>09.01.03.02</t>
  </si>
  <si>
    <t>Reinigungsintervall: 3x pro Woche
Raumgruppe 
Anzahl Räume:  2
EP-Preis in EUR / m² p.a.</t>
  </si>
  <si>
    <t>09.01.10.02</t>
  </si>
  <si>
    <t>09.01.11</t>
  </si>
  <si>
    <t>09.01.11.01</t>
  </si>
  <si>
    <t>09.01.11.02</t>
  </si>
  <si>
    <t>Reinigungsintervall: 5x pro Woche
Raumgruppe 
Anzahl Räume:  10
EP-Preis in EUR / m² p.a.</t>
  </si>
  <si>
    <t>09.01.12</t>
  </si>
  <si>
    <t>09.01.12.01</t>
  </si>
  <si>
    <t>09.01.12.02</t>
  </si>
  <si>
    <t>09.01.12.03</t>
  </si>
  <si>
    <t>09.01.13</t>
  </si>
  <si>
    <t>09.01.13.01</t>
  </si>
  <si>
    <t>09.01.13.02</t>
  </si>
  <si>
    <t>09.01.13.03</t>
  </si>
  <si>
    <t>09.01.14</t>
  </si>
  <si>
    <t>09.01.14.01</t>
  </si>
  <si>
    <t>09.01.14.02</t>
  </si>
  <si>
    <t>Reinigungsintervall: 5x pro Woche
Raumgruppe 
Anzahl Räume:  7
EP-Preis in EUR / m² p.a.</t>
  </si>
  <si>
    <t>09.01.15</t>
  </si>
  <si>
    <t>09.01.15.01</t>
  </si>
  <si>
    <t>WE 30254 - FW Kladow | Kladower Damm 367, Berlin</t>
  </si>
  <si>
    <t>10.01.05.03</t>
  </si>
  <si>
    <t>10.01.08.02</t>
  </si>
  <si>
    <t>WE 30268 - FF Haselhorst | Paulsternstraße 34, Berlin</t>
  </si>
  <si>
    <t>11.01.08.02</t>
  </si>
  <si>
    <t>11.01.09.02</t>
  </si>
  <si>
    <t>WE 30269 - FF Frohnau | Remstaler Straße 9, Berlin</t>
  </si>
  <si>
    <t>WE 30173 - FW Wittenau | Roedernallee 55, Berlin</t>
  </si>
  <si>
    <t>13.01.01.02</t>
  </si>
  <si>
    <t>13.01.04.02</t>
  </si>
  <si>
    <t>13.01.09.02</t>
  </si>
  <si>
    <t>13.01.10.02</t>
  </si>
  <si>
    <t>13.01.10.03</t>
  </si>
  <si>
    <t>13.01.11</t>
  </si>
  <si>
    <t>13.01.11.01</t>
  </si>
  <si>
    <t>13.01.11.02</t>
  </si>
  <si>
    <t>13.01.11.03</t>
  </si>
  <si>
    <t>13.01.11.04</t>
  </si>
  <si>
    <t>13.01.11.05</t>
  </si>
  <si>
    <t>13.01.11.06</t>
  </si>
  <si>
    <t>13.01.12</t>
  </si>
  <si>
    <t>13.01.12.01</t>
  </si>
  <si>
    <t>13.01.12.02</t>
  </si>
  <si>
    <t>13.01.12.03</t>
  </si>
  <si>
    <t>13.01.12.04</t>
  </si>
  <si>
    <t>WE 30280 - FW Spandau Nord | Triftstr. 8, Berlin</t>
  </si>
  <si>
    <t>14.01.02</t>
  </si>
  <si>
    <t>14.01.02.01</t>
  </si>
  <si>
    <t>14.01.02.02</t>
  </si>
  <si>
    <t>14.01.02.03</t>
  </si>
  <si>
    <t>14.01.03</t>
  </si>
  <si>
    <t>14.01.03.01</t>
  </si>
  <si>
    <t>14.01.04</t>
  </si>
  <si>
    <t>14.01.04.01</t>
  </si>
  <si>
    <t>14.01.05</t>
  </si>
  <si>
    <t>14.01.05.01</t>
  </si>
  <si>
    <t>14.01.05.02</t>
  </si>
  <si>
    <t>14.01.05.03</t>
  </si>
  <si>
    <t>14.01.06</t>
  </si>
  <si>
    <t>14.01.06.01</t>
  </si>
  <si>
    <t>14.01.07</t>
  </si>
  <si>
    <t>14.01.07.01</t>
  </si>
  <si>
    <t>14.01.08</t>
  </si>
  <si>
    <t>14.01.08.01</t>
  </si>
  <si>
    <t>14.01.08.02</t>
  </si>
  <si>
    <t>14.01.09</t>
  </si>
  <si>
    <t>14.01.09.01</t>
  </si>
  <si>
    <t>14.01.09.02</t>
  </si>
  <si>
    <t>14.01.10</t>
  </si>
  <si>
    <t>14.01.10.01</t>
  </si>
  <si>
    <t>14.01.10.02</t>
  </si>
  <si>
    <t>14.01.10.03</t>
  </si>
  <si>
    <t>14.01.11</t>
  </si>
  <si>
    <t>14.01.11.01</t>
  </si>
  <si>
    <t>14.01.11.02</t>
  </si>
  <si>
    <t>14.01.11.03</t>
  </si>
  <si>
    <t>14.01.11.04</t>
  </si>
  <si>
    <t>14.01.11.05</t>
  </si>
  <si>
    <t>14.01.12</t>
  </si>
  <si>
    <t>14.01.12.01</t>
  </si>
  <si>
    <t>14.01.12.02</t>
  </si>
  <si>
    <t>14.01.12.03</t>
  </si>
  <si>
    <t>14.01.12.04</t>
  </si>
  <si>
    <t>14.01.12.05</t>
  </si>
  <si>
    <t>15</t>
  </si>
  <si>
    <t>WE 10297 - BFRA Berlin | Wittestr. 30 G, M, J, Berlin</t>
  </si>
  <si>
    <t>15.01</t>
  </si>
  <si>
    <t>15.01.01</t>
  </si>
  <si>
    <t>15.01.01.01</t>
  </si>
  <si>
    <t>15.01.02</t>
  </si>
  <si>
    <t>15.01.02.01</t>
  </si>
  <si>
    <t>Reinigungsintervall: 3x pro Woche
Raumgruppe NUF 2
Anzahl Räume:  31
EP-Preis in EUR / m² p.a.</t>
  </si>
  <si>
    <t>15.01.03</t>
  </si>
  <si>
    <t>15.01.03.01</t>
  </si>
  <si>
    <t>Reinigungsintervall: 3x pro Woche
Raumgruppe NUF 2
Anzahl Räume:  71
EP-Preis in EUR / m² p.a.</t>
  </si>
  <si>
    <t>15.01.04</t>
  </si>
  <si>
    <t>15.01.04.01</t>
  </si>
  <si>
    <t>15.01.05</t>
  </si>
  <si>
    <t>15.01.05.01</t>
  </si>
  <si>
    <t>15.01.06</t>
  </si>
  <si>
    <t>15.01.06.01</t>
  </si>
  <si>
    <t>15.01.07</t>
  </si>
  <si>
    <t>15.01.07.01</t>
  </si>
  <si>
    <t>15.01.07.02</t>
  </si>
  <si>
    <t>15.01.08</t>
  </si>
  <si>
    <t>15.01.08.01</t>
  </si>
  <si>
    <t>Reinigungsintervall: 3x pro Woche
Raumgruppe VF
Anzahl Räume:  36
EP-Preis in EUR / m² p.a.</t>
  </si>
  <si>
    <t>15.01.08.02</t>
  </si>
  <si>
    <t>Reinigungsintervall: 3x pro Woche
Raumgruppe VF
Anzahl Räume:  12
EP-Preis in EUR / m² p.a.</t>
  </si>
  <si>
    <t>WE 30147 - FW Zehlendorf | Charlottenburger Str. 10,12, Berlin</t>
  </si>
  <si>
    <t>01.01.01.03</t>
  </si>
  <si>
    <t>01.01.01.04</t>
  </si>
  <si>
    <t>01.01.04.03</t>
  </si>
  <si>
    <t>WE 30151 - FW Wilmersdorf | Gasteiner Str. 19-20, Berlin</t>
  </si>
  <si>
    <t>WE 30255 - FW Wannsee | Konprinzessinenweg 20, Berlin</t>
  </si>
  <si>
    <t>03.01.12.06</t>
  </si>
  <si>
    <t>WE 30170 - FW Ranke | Rankestr. 10-12, Berlin</t>
  </si>
  <si>
    <t>04.01.14.03</t>
  </si>
  <si>
    <t>WE 30278 - FW Suarez | Suarezstr. 9-10, Berlin</t>
  </si>
  <si>
    <t>05.01.01.04</t>
  </si>
  <si>
    <t>05.01.01.05</t>
  </si>
  <si>
    <t>Reinigungsintervall: 3x pro Woche
Raumgruppe NUF 7
Anzahl Räume:  14
EP-Preis in EUR / m² p.a.</t>
  </si>
  <si>
    <t>05.01.13.06</t>
  </si>
  <si>
    <t>Verzeichnis Reinigungsintervalle</t>
  </si>
  <si>
    <t>Legende Reinigungsintervalle</t>
  </si>
  <si>
    <t>14 x wö.</t>
  </si>
  <si>
    <t>Reinigung 14 x pro Woche</t>
  </si>
  <si>
    <t>Turnus:  täglich zweimal (7-Tage/Woche)</t>
  </si>
  <si>
    <t>704,2 x pro Jahr</t>
  </si>
  <si>
    <t>12 x wö.</t>
  </si>
  <si>
    <t>12x pro Woche</t>
  </si>
  <si>
    <t>Reinigung 12 x pro Woche</t>
  </si>
  <si>
    <t>Turnus:  täglich zweimal (6-Tage/Woche)</t>
  </si>
  <si>
    <t>603,6 x pro Jahr</t>
  </si>
  <si>
    <t>10 x wö.</t>
  </si>
  <si>
    <t>Reinigung 10 x pro Woche</t>
  </si>
  <si>
    <t>Turnus:  täglich zweimal (5-Tage/Woche)</t>
  </si>
  <si>
    <t>503 x pro Jahr</t>
  </si>
  <si>
    <t>7 x wö.</t>
  </si>
  <si>
    <t>Reinigung 7 x pro Woche</t>
  </si>
  <si>
    <t>Turnus:  täglich (7-Tage/Woche)</t>
  </si>
  <si>
    <t>352,10 x pro Jahr</t>
  </si>
  <si>
    <t>6 x wö.</t>
  </si>
  <si>
    <t>Reinigung 6 x pro Woche</t>
  </si>
  <si>
    <t>Turnus:  täglich (6-Tage/Woche)</t>
  </si>
  <si>
    <t>301,8 x pro Jahr</t>
  </si>
  <si>
    <t>5 x wö.</t>
  </si>
  <si>
    <t>Reinigung  5 x pro Woche</t>
  </si>
  <si>
    <t>Turnus:  täglich (5-Tage/Woche)</t>
  </si>
  <si>
    <t>251.50 x pro Jahr</t>
  </si>
  <si>
    <t>4 x wö.</t>
  </si>
  <si>
    <t>Reinigung 4 x pro Woche</t>
  </si>
  <si>
    <t>Turnus:  4 x wöchentlich</t>
  </si>
  <si>
    <t>201,2 x pro jahr</t>
  </si>
  <si>
    <t>3 x wö.</t>
  </si>
  <si>
    <t>Reinigung 3 mal pro Woche</t>
  </si>
  <si>
    <t>Turnus:  3 x wöchentlich</t>
  </si>
  <si>
    <t>150,90 x pro Jahr</t>
  </si>
  <si>
    <t>2,5 x wö.</t>
  </si>
  <si>
    <t>gerade Woche 3 x und ungerade Woche 2 x reinigen</t>
  </si>
  <si>
    <t>Turnus:  jeden 2. Tag (Mo-Mi-Fr-Di-Do)</t>
  </si>
  <si>
    <t>125,75 x pro Jahr</t>
  </si>
  <si>
    <t>2 x wö.</t>
  </si>
  <si>
    <t>Reinigung 2 x pro Woche</t>
  </si>
  <si>
    <t>Turnus:  2 x wöchentlich</t>
  </si>
  <si>
    <t>104 x pro Jahr</t>
  </si>
  <si>
    <t>1,5 x wö.</t>
  </si>
  <si>
    <t>1,5x pro Woche</t>
  </si>
  <si>
    <t>Reinigung Somme 1x und Winter 2x reinigen</t>
  </si>
  <si>
    <t>Turnus:  Sommer 1/w, Winter 2/w oder 1. Woche 1 x, 2. Woche 2 x (Mo-Do-Mi)</t>
  </si>
  <si>
    <t>78 x pro Jahr</t>
  </si>
  <si>
    <t>1 x wö.</t>
  </si>
  <si>
    <t>Reinigung 1 mal pro Woche</t>
  </si>
  <si>
    <t>Turnus:  1 x wöchentlich</t>
  </si>
  <si>
    <t>52 x pro Jahr</t>
  </si>
  <si>
    <t>2 x mo.</t>
  </si>
  <si>
    <t>Reinigung 2 mal im Monat</t>
  </si>
  <si>
    <t>Turnus:  monatlich zweimal</t>
  </si>
  <si>
    <t>24 x pro Jahr</t>
  </si>
  <si>
    <t>1 x mo</t>
  </si>
  <si>
    <t>Reinigung 1 x im Monat</t>
  </si>
  <si>
    <t>Turnus:  monatlich</t>
  </si>
  <si>
    <t>12 x pro Jahr</t>
  </si>
  <si>
    <t>6 x j.</t>
  </si>
  <si>
    <t>6x pro Jahr</t>
  </si>
  <si>
    <t>Reinigung 6 mal jährlich</t>
  </si>
  <si>
    <t>Turnus:  jeden zweiten Monat / 6 x jährlich</t>
  </si>
  <si>
    <t>6 x pro Jahr</t>
  </si>
  <si>
    <t>4 x j.</t>
  </si>
  <si>
    <t>Reinigung 4 mal jährlich</t>
  </si>
  <si>
    <t>Turnus:  quartalsweise</t>
  </si>
  <si>
    <t>4 x pro Jahr</t>
  </si>
  <si>
    <t>3 x j.</t>
  </si>
  <si>
    <t>3x pro Jahr</t>
  </si>
  <si>
    <t>Reinigung 3 mal jährlich</t>
  </si>
  <si>
    <t>Turnus:  3 x jährlich</t>
  </si>
  <si>
    <t>3 x pro Jahr</t>
  </si>
  <si>
    <t>2 x j.</t>
  </si>
  <si>
    <t>Reinigung 2 mal jährlich</t>
  </si>
  <si>
    <t>Turnus:  halbjährlich</t>
  </si>
  <si>
    <t>2 x pro Jahr</t>
  </si>
  <si>
    <t>1 x j.</t>
  </si>
  <si>
    <t>Reinigung 1 mal jährlich</t>
  </si>
  <si>
    <t>Turnus:  1 x jährlich</t>
  </si>
  <si>
    <t>1 x pro Jahr</t>
  </si>
  <si>
    <t>B</t>
  </si>
  <si>
    <t>optinal</t>
  </si>
  <si>
    <t>bei Bedarf, optional</t>
  </si>
  <si>
    <t>Turnus:  optional, bei Bedarf</t>
  </si>
  <si>
    <t>bei Bedarf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</si>
</sst>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407]General"/>
    <numFmt numFmtId="166" formatCode="#,##0.00&quot; &quot;[$€-407];[Red]&quot;-&quot;#,##0.00&quot; &quot;[$€-407]"/>
    <numFmt numFmtId="167" formatCode="_-* #,##0.00\ [$€-407]_-;\-* #,##0.00\ [$€-407]_-;_-* &quot;-&quot;??\ [$€-407]_-;_-@_-"/>
    <numFmt numFmtId="168" formatCode="#,##0.00\ &quot;€&quot;"/>
    <numFmt numFmtId="169" formatCode="_-* #,##0.00\ [$€-1]_-;\-* #,##0.00\ [$€-1]_-;_-* &quot;-&quot;??\ [$€-1]_-"/>
  </numFmts>
  <fonts count="68">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Tahoma"/>
      <family val="2"/>
    </font>
    <font>
      <sz val="11"/>
      <color indexed="8"/>
      <name val="Calibri"/>
      <family val="2"/>
    </font>
    <font>
      <sz val="11"/>
      <color indexed="9"/>
      <name val="Tahoma"/>
      <family val="2"/>
    </font>
    <font>
      <sz val="11"/>
      <color indexed="9"/>
      <name val="Calibri"/>
      <family val="2"/>
    </font>
    <font>
      <b/>
      <sz val="11"/>
      <color indexed="63"/>
      <name val="Calibri"/>
      <family val="2"/>
    </font>
    <font>
      <b/>
      <sz val="11"/>
      <color indexed="52"/>
      <name val="Calibri"/>
      <family val="2"/>
    </font>
    <font>
      <sz val="10"/>
      <color theme="1"/>
      <name val="Arial"/>
      <family val="2"/>
    </font>
    <font>
      <b/>
      <sz val="10"/>
      <color theme="1"/>
      <name val="Arial"/>
      <family val="2"/>
    </font>
    <font>
      <sz val="11"/>
      <color indexed="62"/>
      <name val="Calibri"/>
      <family val="2"/>
    </font>
    <font>
      <b/>
      <sz val="11"/>
      <color indexed="8"/>
      <name val="Calibri"/>
      <family val="2"/>
    </font>
    <font>
      <i/>
      <sz val="11"/>
      <color indexed="23"/>
      <name val="Calibri"/>
      <family val="2"/>
    </font>
    <font>
      <sz val="11"/>
      <color rgb="FF000000"/>
      <name val="Calibri"/>
      <family val="2"/>
    </font>
    <font>
      <b/>
      <i/>
      <sz val="16"/>
      <color theme="1"/>
      <name val="Arial"/>
      <family val="2"/>
    </font>
    <font>
      <sz val="11"/>
      <color theme="1"/>
      <name val="Tahoma"/>
      <family val="2"/>
    </font>
    <font>
      <sz val="10"/>
      <name val="Tahoma"/>
      <family val="2"/>
    </font>
    <font>
      <sz val="11"/>
      <color indexed="60"/>
      <name val="Calibri"/>
      <family val="2"/>
    </font>
    <font>
      <sz val="11"/>
      <color theme="1"/>
      <name val="Calibri"/>
      <family val="2"/>
    </font>
    <font>
      <b/>
      <i/>
      <u/>
      <sz val="11"/>
      <color theme="1"/>
      <name val="Arial"/>
      <family val="2"/>
    </font>
    <font>
      <sz val="11"/>
      <color indexed="20"/>
      <name val="Calibri"/>
      <family val="2"/>
    </font>
    <font>
      <sz val="11"/>
      <color theme="1"/>
      <name val="Formata Condensed"/>
      <family val="2"/>
    </font>
    <font>
      <sz val="10"/>
      <name val="ScalaSans"/>
    </font>
    <font>
      <sz val="8"/>
      <name val="Arial"/>
      <family val="2"/>
    </font>
    <font>
      <sz val="10"/>
      <color rgb="FF000000"/>
      <name val="Arial"/>
      <family val="2"/>
    </font>
    <font>
      <sz val="12"/>
      <name val="Garamond"/>
      <family val="1"/>
    </font>
    <font>
      <sz val="10"/>
      <color indexed="8"/>
      <name val="Arial"/>
      <family val="2"/>
    </font>
    <font>
      <sz val="10"/>
      <color theme="1"/>
      <name val="Arial1"/>
    </font>
    <font>
      <sz val="11"/>
      <name val="Lydian"/>
    </font>
    <font>
      <sz val="11"/>
      <color theme="1"/>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4"/>
      <color theme="1"/>
      <name val="Calibri"/>
      <family val="2"/>
      <scheme val="minor"/>
    </font>
    <font>
      <b/>
      <sz val="12"/>
      <color theme="1"/>
      <name val="Calibri"/>
      <family val="2"/>
      <scheme val="minor"/>
    </font>
    <font>
      <b/>
      <sz val="11"/>
      <name val="Calibri"/>
      <family val="2"/>
      <scheme val="minor"/>
    </font>
    <font>
      <b/>
      <sz val="10"/>
      <name val="Calibri"/>
      <family val="2"/>
      <scheme val="minor"/>
    </font>
    <font>
      <b/>
      <sz val="10"/>
      <color theme="1"/>
      <name val="Calibri"/>
      <family val="2"/>
      <scheme val="minor"/>
    </font>
    <font>
      <b/>
      <sz val="11"/>
      <color rgb="FFC00000"/>
      <name val="Calibri"/>
      <family val="2"/>
      <scheme val="minor"/>
    </font>
    <font>
      <i/>
      <sz val="11"/>
      <color indexed="8"/>
      <name val="Tahoma"/>
      <family val="2"/>
    </font>
    <font>
      <sz val="11"/>
      <name val="Tahoma"/>
      <family val="2"/>
    </font>
    <font>
      <b/>
      <sz val="11"/>
      <color indexed="8"/>
      <name val="Tahoma"/>
      <family val="2"/>
    </font>
    <font>
      <sz val="8"/>
      <color indexed="8"/>
      <name val="Tahoma"/>
      <family val="2"/>
    </font>
    <font>
      <b/>
      <sz val="11"/>
      <color theme="1"/>
      <name val="Tahoma"/>
      <family val="2"/>
    </font>
    <font>
      <b/>
      <sz val="12"/>
      <color indexed="8"/>
      <name val="Tahoma"/>
      <family val="2"/>
    </font>
    <font>
      <b/>
      <sz val="9"/>
      <color rgb="FFFF0000"/>
      <name val="Tahoma"/>
      <family val="2"/>
    </font>
    <font>
      <sz val="11"/>
      <color rgb="FFFF0000"/>
      <name val="Calibri"/>
      <family val="2"/>
      <scheme val="minor"/>
    </font>
    <font>
      <b/>
      <sz val="22"/>
      <color theme="0"/>
      <name val="Tahoma"/>
      <family val="2"/>
    </font>
    <font>
      <b/>
      <u/>
      <sz val="10"/>
      <name val="Tahoma"/>
      <family val="2"/>
    </font>
    <font>
      <sz val="8"/>
      <color theme="1"/>
      <name val="Tahoma"/>
      <family val="2"/>
    </font>
    <font>
      <sz val="8"/>
      <color theme="0"/>
      <name val="Tahoma"/>
      <family val="2"/>
    </font>
    <font>
      <b/>
      <sz val="10"/>
      <color rgb="FFC00000"/>
      <name val="Calibri"/>
      <family val="2"/>
      <scheme val="minor"/>
    </font>
    <font>
      <sz val="8"/>
      <name val="Calibri"/>
      <family val="2"/>
      <scheme val="minor"/>
    </font>
    <font>
      <sz val="8"/>
      <name val="Tahoma"/>
      <family val="2"/>
    </font>
    <font>
      <b/>
      <sz val="11"/>
      <color rgb="FF000000"/>
      <name val="Tahoma"/>
      <family val="2"/>
    </font>
    <font>
      <i/>
      <sz val="11"/>
      <color rgb="FF000000"/>
      <name val="Tahoma"/>
      <family val="2"/>
    </font>
    <font>
      <i/>
      <u/>
      <sz val="11"/>
      <color rgb="FF000000"/>
      <name val="Tahoma"/>
      <family val="2"/>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theme="4" tint="-0.499984740745262"/>
        <bgColor indexed="64"/>
      </patternFill>
    </fill>
    <fill>
      <patternFill patternType="solid">
        <fgColor theme="0" tint="-0.34998626667073579"/>
        <bgColor indexed="64"/>
      </patternFill>
    </fill>
  </fills>
  <borders count="1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0"/>
      </left>
      <right style="thin">
        <color indexed="0"/>
      </right>
      <top style="thin">
        <color indexed="0"/>
      </top>
      <bottom style="thin">
        <color indexed="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203">
    <xf numFmtId="0" fontId="0" fillId="0" borderId="0"/>
    <xf numFmtId="164" fontId="1" fillId="0" borderId="0" applyFont="0" applyFill="0" applyBorder="0" applyAlignment="0" applyProtection="0"/>
    <xf numFmtId="44" fontId="1" fillId="0" borderId="0" applyFont="0" applyFill="0" applyBorder="0" applyAlignment="0" applyProtection="0"/>
    <xf numFmtId="0" fontId="7" fillId="0" borderId="0"/>
    <xf numFmtId="0" fontId="8" fillId="12" borderId="0" applyNumberFormat="0" applyBorder="0" applyAlignment="0" applyProtection="0"/>
    <xf numFmtId="0" fontId="9" fillId="12" borderId="0" applyNumberFormat="0" applyBorder="0" applyAlignment="0" applyProtection="0"/>
    <xf numFmtId="0" fontId="8" fillId="13" borderId="0" applyNumberFormat="0" applyBorder="0" applyAlignment="0" applyProtection="0"/>
    <xf numFmtId="0" fontId="9" fillId="13" borderId="0" applyNumberFormat="0" applyBorder="0" applyAlignment="0" applyProtection="0"/>
    <xf numFmtId="0" fontId="8" fillId="14" borderId="0" applyNumberFormat="0" applyBorder="0" applyAlignment="0" applyProtection="0"/>
    <xf numFmtId="0" fontId="9" fillId="14" borderId="0" applyNumberFormat="0" applyBorder="0" applyAlignment="0" applyProtection="0"/>
    <xf numFmtId="0" fontId="8" fillId="15" borderId="0" applyNumberFormat="0" applyBorder="0" applyAlignment="0" applyProtection="0"/>
    <xf numFmtId="0" fontId="9" fillId="15" borderId="0" applyNumberFormat="0" applyBorder="0" applyAlignment="0" applyProtection="0"/>
    <xf numFmtId="0" fontId="8" fillId="16" borderId="0" applyNumberFormat="0" applyBorder="0" applyAlignment="0" applyProtection="0"/>
    <xf numFmtId="0" fontId="9" fillId="16" borderId="0" applyNumberFormat="0" applyBorder="0" applyAlignment="0" applyProtection="0"/>
    <xf numFmtId="0" fontId="8" fillId="17" borderId="0" applyNumberFormat="0" applyBorder="0" applyAlignment="0" applyProtection="0"/>
    <xf numFmtId="0" fontId="9" fillId="17" borderId="0" applyNumberFormat="0" applyBorder="0" applyAlignment="0" applyProtection="0"/>
    <xf numFmtId="0" fontId="8" fillId="18" borderId="0" applyNumberFormat="0" applyBorder="0" applyAlignment="0" applyProtection="0"/>
    <xf numFmtId="0" fontId="9" fillId="18" borderId="0" applyNumberFormat="0" applyBorder="0" applyAlignment="0" applyProtection="0"/>
    <xf numFmtId="0" fontId="8" fillId="19" borderId="0" applyNumberFormat="0" applyBorder="0" applyAlignment="0" applyProtection="0"/>
    <xf numFmtId="0" fontId="9" fillId="19"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8" fillId="15" borderId="0" applyNumberFormat="0" applyBorder="0" applyAlignment="0" applyProtection="0"/>
    <xf numFmtId="0" fontId="9" fillId="15" borderId="0" applyNumberFormat="0" applyBorder="0" applyAlignment="0" applyProtection="0"/>
    <xf numFmtId="0" fontId="8" fillId="18" borderId="0" applyNumberFormat="0" applyBorder="0" applyAlignment="0" applyProtection="0"/>
    <xf numFmtId="0" fontId="9" fillId="18"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10" fillId="22" borderId="0" applyNumberFormat="0" applyBorder="0" applyAlignment="0" applyProtection="0"/>
    <xf numFmtId="0" fontId="11" fillId="22" borderId="0" applyNumberFormat="0" applyBorder="0" applyAlignment="0" applyProtection="0"/>
    <xf numFmtId="0" fontId="10" fillId="19" borderId="0" applyNumberFormat="0" applyBorder="0" applyAlignment="0" applyProtection="0"/>
    <xf numFmtId="0" fontId="11" fillId="19" borderId="0" applyNumberFormat="0" applyBorder="0" applyAlignment="0" applyProtection="0"/>
    <xf numFmtId="0" fontId="10" fillId="20" borderId="0" applyNumberFormat="0" applyBorder="0" applyAlignment="0" applyProtection="0"/>
    <xf numFmtId="0" fontId="11" fillId="20" borderId="0" applyNumberFormat="0" applyBorder="0" applyAlignment="0" applyProtection="0"/>
    <xf numFmtId="0" fontId="10" fillId="23" borderId="0" applyNumberFormat="0" applyBorder="0" applyAlignment="0" applyProtection="0"/>
    <xf numFmtId="0" fontId="11" fillId="23" borderId="0" applyNumberFormat="0" applyBorder="0" applyAlignment="0" applyProtection="0"/>
    <xf numFmtId="0" fontId="10" fillId="24" borderId="0" applyNumberFormat="0" applyBorder="0" applyAlignment="0" applyProtection="0"/>
    <xf numFmtId="0" fontId="11" fillId="24" borderId="0" applyNumberFormat="0" applyBorder="0" applyAlignment="0" applyProtection="0"/>
    <xf numFmtId="0" fontId="10" fillId="25" borderId="0" applyNumberFormat="0" applyBorder="0" applyAlignment="0" applyProtection="0"/>
    <xf numFmtId="0" fontId="11" fillId="25"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11" fillId="26"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8" borderId="2" applyNumberFormat="0" applyAlignment="0" applyProtection="0"/>
    <xf numFmtId="165" fontId="14" fillId="0" borderId="0"/>
    <xf numFmtId="166" fontId="14" fillId="0" borderId="0"/>
    <xf numFmtId="165" fontId="15" fillId="0" borderId="0"/>
    <xf numFmtId="166" fontId="15" fillId="0" borderId="0"/>
    <xf numFmtId="165" fontId="14" fillId="0" borderId="0"/>
    <xf numFmtId="166" fontId="14" fillId="0" borderId="0"/>
    <xf numFmtId="165" fontId="14" fillId="0" borderId="0">
      <alignment horizontal="left"/>
    </xf>
    <xf numFmtId="166" fontId="14" fillId="0" borderId="0">
      <alignment horizontal="left"/>
    </xf>
    <xf numFmtId="165" fontId="15" fillId="0" borderId="0">
      <alignment horizontal="left"/>
    </xf>
    <xf numFmtId="166" fontId="15" fillId="0" borderId="0">
      <alignment horizontal="left"/>
    </xf>
    <xf numFmtId="165" fontId="14" fillId="0" borderId="0"/>
    <xf numFmtId="166" fontId="14" fillId="0" borderId="0"/>
    <xf numFmtId="164" fontId="9" fillId="0" borderId="0" applyFont="0" applyFill="0" applyBorder="0" applyAlignment="0" applyProtection="0"/>
    <xf numFmtId="0" fontId="16" fillId="1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applyFont="0" applyFill="0" applyBorder="0" applyAlignment="0" applyProtection="0"/>
    <xf numFmtId="165" fontId="14" fillId="0" borderId="0"/>
    <xf numFmtId="165" fontId="19" fillId="0" borderId="0"/>
    <xf numFmtId="166" fontId="19" fillId="0" borderId="0"/>
    <xf numFmtId="166" fontId="14" fillId="0" borderId="0"/>
    <xf numFmtId="0" fontId="2" fillId="2" borderId="0" applyNumberFormat="0" applyBorder="0" applyAlignment="0" applyProtection="0"/>
    <xf numFmtId="0" fontId="20" fillId="0" borderId="0">
      <alignment horizontal="center"/>
    </xf>
    <xf numFmtId="166" fontId="20" fillId="0" borderId="0">
      <alignment horizontal="center"/>
    </xf>
    <xf numFmtId="0" fontId="20" fillId="0" borderId="0">
      <alignment horizontal="center" textRotation="90"/>
    </xf>
    <xf numFmtId="166" fontId="20" fillId="0" borderId="0">
      <alignment horizontal="center" textRotation="90"/>
    </xf>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0" fontId="23" fillId="29" borderId="0" applyNumberFormat="0" applyBorder="0" applyAlignment="0" applyProtection="0"/>
    <xf numFmtId="0" fontId="24" fillId="0" borderId="0"/>
    <xf numFmtId="0" fontId="7" fillId="30" borderId="4" applyNumberFormat="0" applyFont="0" applyAlignment="0" applyProtection="0"/>
    <xf numFmtId="9" fontId="8" fillId="0" borderId="0" applyFont="0" applyFill="0" applyBorder="0" applyAlignment="0" applyProtection="0"/>
    <xf numFmtId="9" fontId="7" fillId="0" borderId="0" applyFont="0" applyFill="0" applyBorder="0" applyAlignment="0" applyProtection="0"/>
    <xf numFmtId="9" fontId="21" fillId="0" borderId="0" applyFont="0" applyFill="0" applyBorder="0" applyAlignment="0" applyProtection="0"/>
    <xf numFmtId="0" fontId="25" fillId="0" borderId="0"/>
    <xf numFmtId="166" fontId="25" fillId="0" borderId="0"/>
    <xf numFmtId="166" fontId="25" fillId="0" borderId="0"/>
    <xf numFmtId="0" fontId="26" fillId="13" borderId="0" applyNumberFormat="0" applyBorder="0" applyAlignment="0" applyProtection="0"/>
    <xf numFmtId="0" fontId="21" fillId="0" borderId="0"/>
    <xf numFmtId="0" fontId="7" fillId="0" borderId="0"/>
    <xf numFmtId="0" fontId="21" fillId="0" borderId="0"/>
    <xf numFmtId="0" fontId="7" fillId="0" borderId="0"/>
    <xf numFmtId="0" fontId="21" fillId="0" borderId="0"/>
    <xf numFmtId="0" fontId="21" fillId="0" borderId="0"/>
    <xf numFmtId="166" fontId="21" fillId="0" borderId="0"/>
    <xf numFmtId="0" fontId="27" fillId="0" borderId="0"/>
    <xf numFmtId="0" fontId="28" fillId="0" borderId="0"/>
    <xf numFmtId="0" fontId="29" fillId="0" borderId="0"/>
    <xf numFmtId="0" fontId="1" fillId="0" borderId="0"/>
    <xf numFmtId="165" fontId="14" fillId="0" borderId="0"/>
    <xf numFmtId="166" fontId="14" fillId="0" borderId="0"/>
    <xf numFmtId="0" fontId="7" fillId="0" borderId="0"/>
    <xf numFmtId="0" fontId="9" fillId="0" borderId="0"/>
    <xf numFmtId="166" fontId="7" fillId="0" borderId="0"/>
    <xf numFmtId="165" fontId="30" fillId="0" borderId="0"/>
    <xf numFmtId="166" fontId="30" fillId="0" borderId="0"/>
    <xf numFmtId="166" fontId="7" fillId="0" borderId="0"/>
    <xf numFmtId="0" fontId="7" fillId="0" borderId="0"/>
    <xf numFmtId="0" fontId="7" fillId="0" borderId="0"/>
    <xf numFmtId="165" fontId="14" fillId="0" borderId="0"/>
    <xf numFmtId="166" fontId="14" fillId="0" borderId="0"/>
    <xf numFmtId="0" fontId="31" fillId="0" borderId="0"/>
    <xf numFmtId="166" fontId="31" fillId="0" borderId="0"/>
    <xf numFmtId="0" fontId="1" fillId="0" borderId="0"/>
    <xf numFmtId="166" fontId="7" fillId="0" borderId="0"/>
    <xf numFmtId="0" fontId="9" fillId="0" borderId="0"/>
    <xf numFmtId="0" fontId="7" fillId="0" borderId="0"/>
    <xf numFmtId="165" fontId="30" fillId="0" borderId="0"/>
    <xf numFmtId="166" fontId="30" fillId="0" borderId="0"/>
    <xf numFmtId="0" fontId="7" fillId="0" borderId="0"/>
    <xf numFmtId="166" fontId="7" fillId="0" borderId="0"/>
    <xf numFmtId="0" fontId="7" fillId="0" borderId="0"/>
    <xf numFmtId="0" fontId="7" fillId="0" borderId="0"/>
    <xf numFmtId="0" fontId="32" fillId="0" borderId="0"/>
    <xf numFmtId="166" fontId="32" fillId="0" borderId="5" applyBorder="0"/>
    <xf numFmtId="0" fontId="29" fillId="0" borderId="0"/>
    <xf numFmtId="0" fontId="7" fillId="0" borderId="0"/>
    <xf numFmtId="165" fontId="33" fillId="0" borderId="0"/>
    <xf numFmtId="166" fontId="33" fillId="0" borderId="0"/>
    <xf numFmtId="166" fontId="7" fillId="0" borderId="0"/>
    <xf numFmtId="0" fontId="7" fillId="0" borderId="0"/>
    <xf numFmtId="0" fontId="7" fillId="0" borderId="0"/>
    <xf numFmtId="165" fontId="30" fillId="0" borderId="0"/>
    <xf numFmtId="166" fontId="30" fillId="0" borderId="0"/>
    <xf numFmtId="0" fontId="7" fillId="0" borderId="0"/>
    <xf numFmtId="166" fontId="32" fillId="0" borderId="0"/>
    <xf numFmtId="0" fontId="34" fillId="0" borderId="0"/>
    <xf numFmtId="0" fontId="35" fillId="0" borderId="0"/>
    <xf numFmtId="166" fontId="35" fillId="0" borderId="0"/>
    <xf numFmtId="0" fontId="21" fillId="0" borderId="0"/>
    <xf numFmtId="166" fontId="21" fillId="0" borderId="0"/>
    <xf numFmtId="0" fontId="22" fillId="0" borderId="0"/>
    <xf numFmtId="0" fontId="22" fillId="0" borderId="0"/>
    <xf numFmtId="166" fontId="22" fillId="0" borderId="0"/>
    <xf numFmtId="0" fontId="22" fillId="0" borderId="0"/>
    <xf numFmtId="0" fontId="22" fillId="0" borderId="0"/>
    <xf numFmtId="166" fontId="22" fillId="0" borderId="0"/>
    <xf numFmtId="0" fontId="1" fillId="0" borderId="0"/>
    <xf numFmtId="166" fontId="1" fillId="0" borderId="0"/>
    <xf numFmtId="0" fontId="21" fillId="0" borderId="0"/>
    <xf numFmtId="166" fontId="1" fillId="0" borderId="0"/>
    <xf numFmtId="0" fontId="36" fillId="0" borderId="6"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44" fontId="21"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0" fontId="41" fillId="0" borderId="0" applyNumberFormat="0" applyFill="0" applyBorder="0" applyAlignment="0" applyProtection="0"/>
    <xf numFmtId="0" fontId="42" fillId="31" borderId="10" applyNumberFormat="0" applyAlignment="0" applyProtection="0"/>
    <xf numFmtId="0" fontId="1" fillId="0" borderId="0"/>
    <xf numFmtId="0" fontId="7" fillId="0" borderId="0"/>
    <xf numFmtId="0" fontId="7" fillId="0" borderId="0"/>
    <xf numFmtId="0" fontId="21"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167" fontId="7" fillId="0" borderId="0"/>
    <xf numFmtId="167" fontId="7"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1" fillId="0" borderId="0"/>
    <xf numFmtId="0" fontId="1" fillId="0" borderId="0"/>
    <xf numFmtId="0" fontId="1" fillId="0" borderId="0"/>
    <xf numFmtId="0" fontId="7" fillId="0" borderId="0"/>
    <xf numFmtId="44" fontId="8" fillId="0" borderId="0" applyFont="0" applyFill="0" applyBorder="0" applyAlignment="0" applyProtection="0"/>
    <xf numFmtId="167" fontId="7" fillId="0" borderId="0"/>
    <xf numFmtId="9" fontId="1" fillId="0" borderId="0" applyFont="0" applyFill="0" applyBorder="0" applyAlignment="0" applyProtection="0"/>
    <xf numFmtId="0" fontId="7" fillId="0" borderId="0"/>
    <xf numFmtId="0" fontId="1" fillId="0" borderId="0"/>
    <xf numFmtId="169" fontId="7" fillId="0" borderId="0"/>
    <xf numFmtId="0" fontId="24" fillId="0" borderId="0"/>
  </cellStyleXfs>
  <cellXfs count="98">
    <xf numFmtId="0" fontId="0" fillId="0" borderId="0" xfId="0"/>
    <xf numFmtId="164" fontId="45" fillId="34" borderId="11" xfId="1" applyFont="1" applyFill="1" applyBorder="1" applyAlignment="1" applyProtection="1">
      <alignment horizontal="center" vertical="top" wrapText="1"/>
    </xf>
    <xf numFmtId="0" fontId="1" fillId="0" borderId="12" xfId="0" applyFont="1" applyBorder="1"/>
    <xf numFmtId="0" fontId="5" fillId="32" borderId="14" xfId="0" applyFont="1" applyFill="1" applyBorder="1"/>
    <xf numFmtId="0" fontId="47" fillId="0" borderId="0" xfId="0" applyFont="1"/>
    <xf numFmtId="164" fontId="46" fillId="34" borderId="0" xfId="1" applyFont="1" applyFill="1" applyBorder="1" applyAlignment="1" applyProtection="1">
      <alignment horizontal="center" vertical="top" wrapText="1"/>
    </xf>
    <xf numFmtId="164" fontId="1" fillId="0" borderId="12" xfId="1" applyFont="1" applyBorder="1"/>
    <xf numFmtId="0" fontId="44" fillId="33" borderId="13" xfId="0" applyFont="1" applyFill="1" applyBorder="1" applyAlignment="1">
      <alignment wrapText="1"/>
    </xf>
    <xf numFmtId="0" fontId="5" fillId="32" borderId="13" xfId="0" applyFont="1" applyFill="1" applyBorder="1"/>
    <xf numFmtId="0" fontId="1" fillId="0" borderId="12" xfId="0" applyFont="1" applyBorder="1" applyAlignment="1">
      <alignment wrapText="1"/>
    </xf>
    <xf numFmtId="164" fontId="5" fillId="32" borderId="14" xfId="1" applyFont="1" applyFill="1" applyBorder="1"/>
    <xf numFmtId="0" fontId="5" fillId="33" borderId="14" xfId="0" applyFont="1" applyFill="1" applyBorder="1" applyAlignment="1">
      <alignment wrapText="1"/>
    </xf>
    <xf numFmtId="164" fontId="46" fillId="34" borderId="0" xfId="1" quotePrefix="1" applyFont="1" applyFill="1" applyBorder="1" applyAlignment="1" applyProtection="1">
      <alignment horizontal="center" vertical="top" wrapText="1"/>
    </xf>
    <xf numFmtId="164" fontId="5" fillId="32" borderId="15" xfId="1" applyFont="1" applyFill="1" applyBorder="1"/>
    <xf numFmtId="164" fontId="0" fillId="0" borderId="0" xfId="1" applyFont="1"/>
    <xf numFmtId="0" fontId="5" fillId="0" borderId="0" xfId="0" applyFont="1"/>
    <xf numFmtId="0" fontId="5" fillId="0" borderId="0" xfId="0" applyFont="1" applyAlignment="1">
      <alignment wrapText="1"/>
    </xf>
    <xf numFmtId="0" fontId="44" fillId="33" borderId="14" xfId="0" applyFont="1" applyFill="1" applyBorder="1" applyAlignment="1">
      <alignment wrapText="1"/>
    </xf>
    <xf numFmtId="164" fontId="5" fillId="33" borderId="14" xfId="1" applyFont="1" applyFill="1" applyBorder="1" applyAlignment="1">
      <alignment wrapText="1"/>
    </xf>
    <xf numFmtId="44" fontId="5" fillId="33" borderId="14" xfId="2" applyFont="1" applyFill="1" applyBorder="1" applyAlignment="1">
      <alignment wrapText="1"/>
    </xf>
    <xf numFmtId="164" fontId="5" fillId="33" borderId="15" xfId="1" applyFont="1" applyFill="1" applyBorder="1" applyAlignment="1">
      <alignment wrapText="1"/>
    </xf>
    <xf numFmtId="0" fontId="43" fillId="0" borderId="0" xfId="0" applyFont="1"/>
    <xf numFmtId="164" fontId="45" fillId="34" borderId="0" xfId="1" applyFont="1" applyFill="1" applyBorder="1" applyAlignment="1" applyProtection="1">
      <alignment horizontal="center" vertical="top" wrapText="1"/>
    </xf>
    <xf numFmtId="44" fontId="5" fillId="0" borderId="12" xfId="2" applyFont="1" applyBorder="1"/>
    <xf numFmtId="164" fontId="48" fillId="34" borderId="0" xfId="1" applyFont="1" applyFill="1" applyBorder="1" applyAlignment="1" applyProtection="1">
      <alignment horizontal="center" vertical="top" wrapText="1"/>
    </xf>
    <xf numFmtId="164" fontId="5" fillId="0" borderId="0" xfId="1" applyFont="1"/>
    <xf numFmtId="164" fontId="45" fillId="32" borderId="11" xfId="1" applyFont="1" applyFill="1" applyBorder="1" applyAlignment="1" applyProtection="1">
      <alignment horizontal="center" vertical="top" wrapText="1"/>
    </xf>
    <xf numFmtId="164" fontId="45" fillId="32" borderId="0" xfId="1" applyFont="1" applyFill="1" applyBorder="1" applyAlignment="1" applyProtection="1">
      <alignment horizontal="center" vertical="top" wrapText="1"/>
    </xf>
    <xf numFmtId="164" fontId="46" fillId="32" borderId="0" xfId="1" applyFont="1" applyFill="1" applyBorder="1" applyAlignment="1" applyProtection="1">
      <alignment horizontal="center" vertical="top" wrapText="1"/>
    </xf>
    <xf numFmtId="164" fontId="46" fillId="32" borderId="0" xfId="1" quotePrefix="1" applyFont="1" applyFill="1" applyBorder="1" applyAlignment="1" applyProtection="1">
      <alignment horizontal="center" vertical="top" wrapText="1"/>
    </xf>
    <xf numFmtId="49" fontId="8" fillId="32" borderId="0" xfId="110" applyNumberFormat="1" applyFont="1" applyFill="1" applyAlignment="1">
      <alignment horizontal="left" vertical="top"/>
    </xf>
    <xf numFmtId="0" fontId="21" fillId="0" borderId="0" xfId="100"/>
    <xf numFmtId="49" fontId="8" fillId="36" borderId="0" xfId="110" applyNumberFormat="1" applyFont="1" applyFill="1" applyAlignment="1" applyProtection="1">
      <alignment horizontal="center" vertical="top" wrapText="1"/>
      <protection locked="0"/>
    </xf>
    <xf numFmtId="49" fontId="8" fillId="0" borderId="0" xfId="110" applyNumberFormat="1" applyFont="1" applyAlignment="1">
      <alignment horizontal="left" vertical="top"/>
    </xf>
    <xf numFmtId="0" fontId="8" fillId="0" borderId="0" xfId="110" applyFont="1" applyAlignment="1">
      <alignment vertical="top" wrapText="1"/>
    </xf>
    <xf numFmtId="49" fontId="49" fillId="0" borderId="0" xfId="110" applyNumberFormat="1" applyFont="1" applyAlignment="1">
      <alignment horizontal="center" vertical="top"/>
    </xf>
    <xf numFmtId="49" fontId="8" fillId="0" borderId="0" xfId="110" applyNumberFormat="1" applyFont="1" applyAlignment="1">
      <alignment horizontal="center" vertical="top"/>
    </xf>
    <xf numFmtId="0" fontId="8" fillId="0" borderId="0" xfId="110" applyFont="1" applyAlignment="1">
      <alignment vertical="top"/>
    </xf>
    <xf numFmtId="49" fontId="8" fillId="0" borderId="11" xfId="110" applyNumberFormat="1" applyFont="1" applyBorder="1" applyAlignment="1">
      <alignment horizontal="left" vertical="top"/>
    </xf>
    <xf numFmtId="1" fontId="8" fillId="0" borderId="11" xfId="110" applyNumberFormat="1" applyFont="1" applyBorder="1" applyAlignment="1">
      <alignment horizontal="center" vertical="top" wrapText="1"/>
    </xf>
    <xf numFmtId="0" fontId="21" fillId="0" borderId="0" xfId="100" applyAlignment="1">
      <alignment horizontal="center" vertical="top"/>
    </xf>
    <xf numFmtId="4" fontId="50" fillId="0" borderId="0" xfId="63" applyNumberFormat="1" applyFont="1" applyAlignment="1" applyProtection="1">
      <alignment horizontal="right" vertical="top"/>
    </xf>
    <xf numFmtId="49" fontId="51" fillId="0" borderId="0" xfId="110" applyNumberFormat="1" applyFont="1" applyAlignment="1">
      <alignment horizontal="left" vertical="top"/>
    </xf>
    <xf numFmtId="49" fontId="8" fillId="0" borderId="0" xfId="110" applyNumberFormat="1" applyFont="1" applyAlignment="1">
      <alignment vertical="top" wrapText="1"/>
    </xf>
    <xf numFmtId="49" fontId="50" fillId="0" borderId="0" xfId="110" applyNumberFormat="1" applyFont="1" applyAlignment="1">
      <alignment vertical="top" wrapText="1"/>
    </xf>
    <xf numFmtId="49" fontId="52" fillId="0" borderId="0" xfId="93" applyNumberFormat="1" applyFont="1" applyAlignment="1" applyProtection="1">
      <alignment horizontal="center" vertical="top"/>
    </xf>
    <xf numFmtId="0" fontId="49" fillId="0" borderId="0" xfId="110" applyFont="1" applyAlignment="1">
      <alignment horizontal="center" vertical="top" wrapText="1"/>
    </xf>
    <xf numFmtId="0" fontId="8" fillId="0" borderId="0" xfId="110" applyFont="1" applyAlignment="1">
      <alignment horizontal="center" vertical="top" wrapText="1"/>
    </xf>
    <xf numFmtId="168" fontId="21" fillId="37" borderId="0" xfId="100" applyNumberFormat="1" applyFill="1" applyAlignment="1" applyProtection="1">
      <alignment horizontal="center" vertical="top"/>
      <protection locked="0"/>
    </xf>
    <xf numFmtId="49" fontId="51" fillId="32" borderId="0" xfId="110" applyNumberFormat="1" applyFont="1" applyFill="1" applyAlignment="1">
      <alignment horizontal="right" vertical="top"/>
    </xf>
    <xf numFmtId="0" fontId="55" fillId="32" borderId="0" xfId="110" applyFont="1" applyFill="1" applyAlignment="1">
      <alignment horizontal="center" vertical="top" wrapText="1"/>
    </xf>
    <xf numFmtId="164" fontId="1" fillId="35" borderId="12" xfId="1" applyFont="1" applyFill="1" applyBorder="1" applyProtection="1">
      <protection locked="0"/>
    </xf>
    <xf numFmtId="44" fontId="5" fillId="0" borderId="0" xfId="2" applyFont="1"/>
    <xf numFmtId="44" fontId="45" fillId="34" borderId="11" xfId="2" applyFont="1" applyFill="1" applyBorder="1" applyAlignment="1" applyProtection="1">
      <alignment horizontal="center" vertical="top" wrapText="1"/>
    </xf>
    <xf numFmtId="44" fontId="48" fillId="34" borderId="0" xfId="2" applyFont="1" applyFill="1" applyBorder="1" applyAlignment="1" applyProtection="1">
      <alignment horizontal="center" vertical="top" wrapText="1"/>
    </xf>
    <xf numFmtId="44" fontId="45" fillId="34" borderId="0" xfId="2" applyFont="1" applyFill="1" applyBorder="1" applyAlignment="1" applyProtection="1">
      <alignment horizontal="center" vertical="top" wrapText="1"/>
    </xf>
    <xf numFmtId="44" fontId="46" fillId="34" borderId="0" xfId="2" applyFont="1" applyFill="1" applyBorder="1" applyAlignment="1" applyProtection="1">
      <alignment horizontal="center" vertical="top" wrapText="1"/>
    </xf>
    <xf numFmtId="164" fontId="48" fillId="32" borderId="0" xfId="1" applyFont="1" applyFill="1" applyBorder="1" applyAlignment="1" applyProtection="1">
      <alignment horizontal="center" vertical="top" wrapText="1"/>
    </xf>
    <xf numFmtId="0" fontId="57" fillId="38" borderId="11" xfId="200" applyFont="1" applyFill="1" applyBorder="1" applyAlignment="1">
      <alignment vertical="center"/>
    </xf>
    <xf numFmtId="169" fontId="57" fillId="38" borderId="11" xfId="201" applyFont="1" applyFill="1" applyBorder="1" applyAlignment="1">
      <alignment vertical="center"/>
    </xf>
    <xf numFmtId="0" fontId="1" fillId="0" borderId="0" xfId="200"/>
    <xf numFmtId="0" fontId="56" fillId="0" borderId="0" xfId="200" applyFont="1"/>
    <xf numFmtId="0" fontId="60" fillId="0" borderId="0" xfId="200" applyFont="1" applyAlignment="1">
      <alignment horizontal="left" vertical="center"/>
    </xf>
    <xf numFmtId="0" fontId="59" fillId="0" borderId="0" xfId="200" applyFont="1" applyAlignment="1">
      <alignment horizontal="left" vertical="center"/>
    </xf>
    <xf numFmtId="0" fontId="59" fillId="0" borderId="0" xfId="200" applyFont="1"/>
    <xf numFmtId="164" fontId="61" fillId="32" borderId="0" xfId="1" applyFont="1" applyFill="1" applyBorder="1" applyAlignment="1" applyProtection="1">
      <alignment horizontal="center" vertical="top" wrapText="1"/>
    </xf>
    <xf numFmtId="164" fontId="61" fillId="34" borderId="0" xfId="1" applyFont="1" applyFill="1" applyBorder="1" applyAlignment="1" applyProtection="1">
      <alignment horizontal="right" vertical="top" wrapText="1"/>
    </xf>
    <xf numFmtId="49" fontId="45" fillId="32" borderId="11" xfId="1" applyNumberFormat="1" applyFont="1" applyFill="1" applyBorder="1" applyAlignment="1" applyProtection="1">
      <alignment horizontal="center" vertical="top" wrapText="1"/>
    </xf>
    <xf numFmtId="0" fontId="63" fillId="0" borderId="16" xfId="200" applyFont="1" applyBorder="1"/>
    <xf numFmtId="0" fontId="63" fillId="0" borderId="16" xfId="200" applyFont="1" applyBorder="1" applyAlignment="1">
      <alignment horizontal="left" vertical="center"/>
    </xf>
    <xf numFmtId="0" fontId="63" fillId="0" borderId="16" xfId="200" applyFont="1" applyBorder="1" applyAlignment="1">
      <alignment horizontal="left" vertical="center" wrapText="1"/>
    </xf>
    <xf numFmtId="49" fontId="8" fillId="32" borderId="0" xfId="110" applyNumberFormat="1" applyFont="1" applyFill="1" applyAlignment="1">
      <alignment vertical="top"/>
    </xf>
    <xf numFmtId="49" fontId="8" fillId="0" borderId="0" xfId="110" applyNumberFormat="1" applyFont="1" applyAlignment="1">
      <alignment vertical="top"/>
    </xf>
    <xf numFmtId="49" fontId="8" fillId="0" borderId="0" xfId="110" applyNumberFormat="1" applyFont="1" applyAlignment="1">
      <alignment horizontal="left" vertical="top" wrapText="1"/>
    </xf>
    <xf numFmtId="49" fontId="8" fillId="0" borderId="0" xfId="110" applyNumberFormat="1" applyFont="1" applyAlignment="1">
      <alignment horizontal="right" vertical="top"/>
    </xf>
    <xf numFmtId="49" fontId="8" fillId="0" borderId="0" xfId="110" applyNumberFormat="1" applyFont="1" applyAlignment="1">
      <alignment horizontal="justify" vertical="top" wrapText="1"/>
    </xf>
    <xf numFmtId="0" fontId="21" fillId="0" borderId="0" xfId="100" applyAlignment="1">
      <alignment horizontal="justify" vertical="center"/>
    </xf>
    <xf numFmtId="0" fontId="8" fillId="0" borderId="0" xfId="110" applyFont="1" applyAlignment="1">
      <alignment horizontal="justify" vertical="top" wrapText="1" readingOrder="1"/>
    </xf>
    <xf numFmtId="0" fontId="21" fillId="0" borderId="0" xfId="100" applyAlignment="1">
      <alignment horizontal="justify" vertical="center" wrapText="1"/>
    </xf>
    <xf numFmtId="49" fontId="8" fillId="0" borderId="0" xfId="110" quotePrefix="1" applyNumberFormat="1" applyFont="1" applyAlignment="1">
      <alignment horizontal="justify" vertical="top" wrapText="1"/>
    </xf>
    <xf numFmtId="49" fontId="8" fillId="0" borderId="0" xfId="110" applyNumberFormat="1" applyFont="1" applyAlignment="1">
      <alignment horizontal="left" vertical="center" indent="2"/>
    </xf>
    <xf numFmtId="49" fontId="8" fillId="0" borderId="0" xfId="110" applyNumberFormat="1" applyFont="1" applyAlignment="1">
      <alignment horizontal="left" vertical="center" wrapText="1" indent="2"/>
    </xf>
    <xf numFmtId="0" fontId="21" fillId="0" borderId="0" xfId="100" applyAlignment="1">
      <alignment horizontal="left" vertical="center" indent="2"/>
    </xf>
    <xf numFmtId="49" fontId="8" fillId="0" borderId="0" xfId="110" applyNumberFormat="1" applyFont="1" applyAlignment="1">
      <alignment horizontal="justify" vertical="top" wrapText="1" readingOrder="1"/>
    </xf>
    <xf numFmtId="164" fontId="0" fillId="0" borderId="0" xfId="0" applyNumberFormat="1"/>
    <xf numFmtId="49" fontId="45" fillId="32" borderId="0" xfId="1" applyNumberFormat="1" applyFont="1" applyFill="1" applyBorder="1" applyAlignment="1" applyProtection="1">
      <alignment horizontal="center" vertical="top" wrapText="1"/>
    </xf>
    <xf numFmtId="164" fontId="1" fillId="0" borderId="0" xfId="1" applyFont="1" applyBorder="1"/>
    <xf numFmtId="164" fontId="67" fillId="0" borderId="12" xfId="1" applyFont="1" applyBorder="1"/>
    <xf numFmtId="164" fontId="67" fillId="0" borderId="0" xfId="1" applyFont="1"/>
    <xf numFmtId="0" fontId="5" fillId="32" borderId="13" xfId="0" quotePrefix="1" applyFont="1" applyFill="1" applyBorder="1"/>
    <xf numFmtId="16" fontId="5" fillId="32" borderId="13" xfId="0" quotePrefix="1" applyNumberFormat="1" applyFont="1" applyFill="1" applyBorder="1"/>
    <xf numFmtId="10" fontId="21" fillId="36" borderId="0" xfId="100" applyNumberFormat="1" applyFill="1" applyAlignment="1" applyProtection="1">
      <alignment horizontal="center" vertical="top"/>
      <protection locked="0"/>
    </xf>
    <xf numFmtId="168" fontId="21" fillId="36" borderId="0" xfId="100" applyNumberFormat="1" applyFill="1" applyAlignment="1" applyProtection="1">
      <alignment horizontal="center" vertical="top"/>
      <protection locked="0"/>
    </xf>
    <xf numFmtId="168" fontId="53" fillId="37" borderId="0" xfId="100" applyNumberFormat="1" applyFont="1" applyFill="1" applyAlignment="1">
      <alignment horizontal="center" vertical="top"/>
    </xf>
    <xf numFmtId="49" fontId="51" fillId="37" borderId="0" xfId="110" applyNumberFormat="1" applyFont="1" applyFill="1" applyAlignment="1">
      <alignment horizontal="left" vertical="top"/>
    </xf>
    <xf numFmtId="49" fontId="51" fillId="37" borderId="0" xfId="110" applyNumberFormat="1" applyFont="1" applyFill="1" applyAlignment="1">
      <alignment vertical="top" wrapText="1"/>
    </xf>
    <xf numFmtId="49" fontId="54" fillId="32" borderId="0" xfId="110" applyNumberFormat="1" applyFont="1" applyFill="1" applyAlignment="1">
      <alignment horizontal="left" vertical="top" wrapText="1"/>
    </xf>
    <xf numFmtId="0" fontId="58" fillId="39" borderId="16" xfId="200" applyFont="1" applyFill="1" applyBorder="1"/>
  </cellXfs>
  <cellStyles count="203">
    <cellStyle name="20% - Akzent1" xfId="4" xr:uid="{00000000-0005-0000-0000-000000000000}"/>
    <cellStyle name="20% - Akzent1 2" xfId="5" xr:uid="{00000000-0005-0000-0000-000001000000}"/>
    <cellStyle name="20% - Akzent2" xfId="6" xr:uid="{00000000-0005-0000-0000-000002000000}"/>
    <cellStyle name="20% - Akzent2 2" xfId="7" xr:uid="{00000000-0005-0000-0000-000003000000}"/>
    <cellStyle name="20% - Akzent3" xfId="8" xr:uid="{00000000-0005-0000-0000-000004000000}"/>
    <cellStyle name="20% - Akzent3 2" xfId="9" xr:uid="{00000000-0005-0000-0000-000005000000}"/>
    <cellStyle name="20% - Akzent4" xfId="10" xr:uid="{00000000-0005-0000-0000-000006000000}"/>
    <cellStyle name="20% - Akzent4 2" xfId="11" xr:uid="{00000000-0005-0000-0000-000007000000}"/>
    <cellStyle name="20% - Akzent5" xfId="12" xr:uid="{00000000-0005-0000-0000-000008000000}"/>
    <cellStyle name="20% - Akzent5 2" xfId="13" xr:uid="{00000000-0005-0000-0000-000009000000}"/>
    <cellStyle name="20% - Akzent6" xfId="14" xr:uid="{00000000-0005-0000-0000-00000A000000}"/>
    <cellStyle name="20% - Akzent6 2" xfId="15" xr:uid="{00000000-0005-0000-0000-00000B000000}"/>
    <cellStyle name="40% - Akzent1" xfId="16" xr:uid="{00000000-0005-0000-0000-00000C000000}"/>
    <cellStyle name="40% - Akzent1 2" xfId="17" xr:uid="{00000000-0005-0000-0000-00000D000000}"/>
    <cellStyle name="40% - Akzent2" xfId="18" xr:uid="{00000000-0005-0000-0000-00000E000000}"/>
    <cellStyle name="40% - Akzent2 2" xfId="19" xr:uid="{00000000-0005-0000-0000-00000F000000}"/>
    <cellStyle name="40% - Akzent3" xfId="20" xr:uid="{00000000-0005-0000-0000-000010000000}"/>
    <cellStyle name="40% - Akzent3 2" xfId="21" xr:uid="{00000000-0005-0000-0000-000011000000}"/>
    <cellStyle name="40% - Akzent4" xfId="22" xr:uid="{00000000-0005-0000-0000-000012000000}"/>
    <cellStyle name="40% - Akzent4 2" xfId="23" xr:uid="{00000000-0005-0000-0000-000013000000}"/>
    <cellStyle name="40% - Akzent5" xfId="24" xr:uid="{00000000-0005-0000-0000-000014000000}"/>
    <cellStyle name="40% - Akzent5 2" xfId="25" xr:uid="{00000000-0005-0000-0000-000015000000}"/>
    <cellStyle name="40% - Akzent6" xfId="26" xr:uid="{00000000-0005-0000-0000-000016000000}"/>
    <cellStyle name="40% - Akzent6 2" xfId="27" xr:uid="{00000000-0005-0000-0000-000017000000}"/>
    <cellStyle name="60 % - Akzent1 2" xfId="28" xr:uid="{00000000-0005-0000-0000-000018000000}"/>
    <cellStyle name="60 % - Akzent2 2" xfId="29" xr:uid="{00000000-0005-0000-0000-000019000000}"/>
    <cellStyle name="60 % - Akzent4 2" xfId="30" xr:uid="{00000000-0005-0000-0000-00001A000000}"/>
    <cellStyle name="60% - Akzent1" xfId="31" xr:uid="{00000000-0005-0000-0000-00001B000000}"/>
    <cellStyle name="60% - Akzent1 2" xfId="32" xr:uid="{00000000-0005-0000-0000-00001C000000}"/>
    <cellStyle name="60% - Akzent2" xfId="33" xr:uid="{00000000-0005-0000-0000-00001D000000}"/>
    <cellStyle name="60% - Akzent2 2" xfId="34" xr:uid="{00000000-0005-0000-0000-00001E000000}"/>
    <cellStyle name="60% - Akzent3" xfId="35" xr:uid="{00000000-0005-0000-0000-00001F000000}"/>
    <cellStyle name="60% - Akzent3 2" xfId="36" xr:uid="{00000000-0005-0000-0000-000020000000}"/>
    <cellStyle name="60% - Akzent4" xfId="37" xr:uid="{00000000-0005-0000-0000-000021000000}"/>
    <cellStyle name="60% - Akzent4 2" xfId="38" xr:uid="{00000000-0005-0000-0000-000022000000}"/>
    <cellStyle name="60% - Akzent5" xfId="39" xr:uid="{00000000-0005-0000-0000-000023000000}"/>
    <cellStyle name="60% - Akzent5 2" xfId="40" xr:uid="{00000000-0005-0000-0000-000024000000}"/>
    <cellStyle name="60% - Akzent6" xfId="41" xr:uid="{00000000-0005-0000-0000-000025000000}"/>
    <cellStyle name="60% - Akzent6 2" xfId="42" xr:uid="{00000000-0005-0000-0000-000026000000}"/>
    <cellStyle name="Akzent1 2" xfId="43" xr:uid="{00000000-0005-0000-0000-000027000000}"/>
    <cellStyle name="Akzent2 2" xfId="44" xr:uid="{00000000-0005-0000-0000-000028000000}"/>
    <cellStyle name="Akzent3 2" xfId="45" xr:uid="{00000000-0005-0000-0000-000029000000}"/>
    <cellStyle name="Akzent4 2" xfId="46" xr:uid="{00000000-0005-0000-0000-00002A000000}"/>
    <cellStyle name="Akzent5 2" xfId="47" xr:uid="{00000000-0005-0000-0000-00002B000000}"/>
    <cellStyle name="Akzent6 2" xfId="48" xr:uid="{00000000-0005-0000-0000-00002C000000}"/>
    <cellStyle name="Ausgabe 2" xfId="49" xr:uid="{00000000-0005-0000-0000-00002D000000}"/>
    <cellStyle name="Berechnung 2" xfId="50" xr:uid="{00000000-0005-0000-0000-00002E000000}"/>
    <cellStyle name="Datenpilot Ecke" xfId="51" xr:uid="{00000000-0005-0000-0000-00002F000000}"/>
    <cellStyle name="Datenpilot Ecke 2" xfId="52" xr:uid="{00000000-0005-0000-0000-000030000000}"/>
    <cellStyle name="Datenpilot Ergebnis" xfId="53" xr:uid="{00000000-0005-0000-0000-000031000000}"/>
    <cellStyle name="Datenpilot Ergebnis 2" xfId="54" xr:uid="{00000000-0005-0000-0000-000032000000}"/>
    <cellStyle name="Datenpilot Feld" xfId="55" xr:uid="{00000000-0005-0000-0000-000033000000}"/>
    <cellStyle name="Datenpilot Feld 2" xfId="56" xr:uid="{00000000-0005-0000-0000-000034000000}"/>
    <cellStyle name="Datenpilot Kategorie" xfId="57" xr:uid="{00000000-0005-0000-0000-000035000000}"/>
    <cellStyle name="Datenpilot Kategorie 2" xfId="58" xr:uid="{00000000-0005-0000-0000-000036000000}"/>
    <cellStyle name="Datenpilot Titel" xfId="59" xr:uid="{00000000-0005-0000-0000-000037000000}"/>
    <cellStyle name="Datenpilot Titel 2" xfId="60" xr:uid="{00000000-0005-0000-0000-000038000000}"/>
    <cellStyle name="Datenpilot Wert" xfId="61" xr:uid="{00000000-0005-0000-0000-000039000000}"/>
    <cellStyle name="Datenpilot Wert 2" xfId="62" xr:uid="{00000000-0005-0000-0000-00003A000000}"/>
    <cellStyle name="Dezimal 2" xfId="63" xr:uid="{00000000-0005-0000-0000-00003B000000}"/>
    <cellStyle name="Eingabe 2" xfId="64" xr:uid="{00000000-0005-0000-0000-00003C000000}"/>
    <cellStyle name="Ergebnis 2" xfId="65" xr:uid="{00000000-0005-0000-0000-00003D000000}"/>
    <cellStyle name="Erklärender Text 2" xfId="66" xr:uid="{00000000-0005-0000-0000-00003E000000}"/>
    <cellStyle name="Euro" xfId="67" xr:uid="{00000000-0005-0000-0000-00003F000000}"/>
    <cellStyle name="Euro 2" xfId="68" xr:uid="{00000000-0005-0000-0000-000040000000}"/>
    <cellStyle name="Euro 2 2" xfId="69" xr:uid="{00000000-0005-0000-0000-000041000000}"/>
    <cellStyle name="Euro 3" xfId="70" xr:uid="{00000000-0005-0000-0000-000042000000}"/>
    <cellStyle name="Excel Built-in Normal" xfId="71" xr:uid="{00000000-0005-0000-0000-000043000000}"/>
    <cellStyle name="Excel Built-in Normal 1" xfId="72" xr:uid="{00000000-0005-0000-0000-000044000000}"/>
    <cellStyle name="Excel Built-in Normal 1 2" xfId="73" xr:uid="{00000000-0005-0000-0000-000045000000}"/>
    <cellStyle name="Excel Built-in Normal 2" xfId="74" xr:uid="{00000000-0005-0000-0000-000046000000}"/>
    <cellStyle name="Gut 2" xfId="75" xr:uid="{00000000-0005-0000-0000-000047000000}"/>
    <cellStyle name="Gut 3" xfId="190" xr:uid="{00000000-0005-0000-0000-000048000000}"/>
    <cellStyle name="Heading" xfId="76" xr:uid="{00000000-0005-0000-0000-000049000000}"/>
    <cellStyle name="Heading 2" xfId="77" xr:uid="{00000000-0005-0000-0000-00004A000000}"/>
    <cellStyle name="Heading1" xfId="78" xr:uid="{00000000-0005-0000-0000-00004B000000}"/>
    <cellStyle name="Heading1 2" xfId="79" xr:uid="{00000000-0005-0000-0000-00004C000000}"/>
    <cellStyle name="Komma" xfId="1" builtinId="3"/>
    <cellStyle name="Komma 2" xfId="80" xr:uid="{00000000-0005-0000-0000-00004E000000}"/>
    <cellStyle name="Komma 2 2" xfId="81" xr:uid="{00000000-0005-0000-0000-00004F000000}"/>
    <cellStyle name="Komma 2 2 2" xfId="82" xr:uid="{00000000-0005-0000-0000-000050000000}"/>
    <cellStyle name="Komma 2 3" xfId="193" xr:uid="{00000000-0005-0000-0000-000051000000}"/>
    <cellStyle name="Komma 3" xfId="83" xr:uid="{00000000-0005-0000-0000-000052000000}"/>
    <cellStyle name="Komma 4" xfId="84" xr:uid="{00000000-0005-0000-0000-000053000000}"/>
    <cellStyle name="Komma 4 2" xfId="85" xr:uid="{00000000-0005-0000-0000-000054000000}"/>
    <cellStyle name="Komma 4 2 2" xfId="86" xr:uid="{00000000-0005-0000-0000-000055000000}"/>
    <cellStyle name="Komma 5" xfId="87" xr:uid="{00000000-0005-0000-0000-000056000000}"/>
    <cellStyle name="Komma 5 2" xfId="88" xr:uid="{00000000-0005-0000-0000-000057000000}"/>
    <cellStyle name="Komma 6" xfId="89" xr:uid="{00000000-0005-0000-0000-000058000000}"/>
    <cellStyle name="Neutral 2" xfId="90" xr:uid="{00000000-0005-0000-0000-000059000000}"/>
    <cellStyle name="Neutral 3" xfId="192" xr:uid="{00000000-0005-0000-0000-00005A000000}"/>
    <cellStyle name="Normal" xfId="91" xr:uid="{00000000-0005-0000-0000-00005B000000}"/>
    <cellStyle name="Notiz 2" xfId="92" xr:uid="{00000000-0005-0000-0000-00005C000000}"/>
    <cellStyle name="Prozent 2" xfId="93" xr:uid="{00000000-0005-0000-0000-00005D000000}"/>
    <cellStyle name="Prozent 2 2" xfId="94" xr:uid="{00000000-0005-0000-0000-00005E000000}"/>
    <cellStyle name="Prozent 3" xfId="95" xr:uid="{00000000-0005-0000-0000-00005F000000}"/>
    <cellStyle name="Prozent 3 2" xfId="194" xr:uid="{00000000-0005-0000-0000-000060000000}"/>
    <cellStyle name="Prozent 4" xfId="198" xr:uid="{00000000-0005-0000-0000-000061000000}"/>
    <cellStyle name="Prozent 5" xfId="189" xr:uid="{00000000-0005-0000-0000-000062000000}"/>
    <cellStyle name="Result" xfId="96" xr:uid="{00000000-0005-0000-0000-000063000000}"/>
    <cellStyle name="Result 2" xfId="97" xr:uid="{00000000-0005-0000-0000-000064000000}"/>
    <cellStyle name="Result2" xfId="98" xr:uid="{00000000-0005-0000-0000-000065000000}"/>
    <cellStyle name="Schlecht 2" xfId="99" xr:uid="{00000000-0005-0000-0000-000066000000}"/>
    <cellStyle name="Schlecht 3" xfId="191" xr:uid="{00000000-0005-0000-0000-000067000000}"/>
    <cellStyle name="Standard" xfId="0" builtinId="0"/>
    <cellStyle name="Standard 10" xfId="100" xr:uid="{00000000-0005-0000-0000-000069000000}"/>
    <cellStyle name="Standard 10 2" xfId="177" xr:uid="{00000000-0005-0000-0000-00006A000000}"/>
    <cellStyle name="Standard 10 3" xfId="201" xr:uid="{4531AC7E-962E-4319-A51C-EF4748BB8979}"/>
    <cellStyle name="Standard 11" xfId="101" xr:uid="{00000000-0005-0000-0000-00006B000000}"/>
    <cellStyle name="Standard 11 2" xfId="102" xr:uid="{00000000-0005-0000-0000-00006C000000}"/>
    <cellStyle name="Standard 11 3" xfId="103" xr:uid="{00000000-0005-0000-0000-00006D000000}"/>
    <cellStyle name="Standard 12" xfId="104" xr:uid="{00000000-0005-0000-0000-00006E000000}"/>
    <cellStyle name="Standard 12 2" xfId="182" xr:uid="{00000000-0005-0000-0000-00006F000000}"/>
    <cellStyle name="Standard 13" xfId="105" xr:uid="{00000000-0005-0000-0000-000070000000}"/>
    <cellStyle name="Standard 13 2" xfId="176" xr:uid="{00000000-0005-0000-0000-000071000000}"/>
    <cellStyle name="Standard 14" xfId="106" xr:uid="{00000000-0005-0000-0000-000072000000}"/>
    <cellStyle name="Standard 14 2" xfId="187" xr:uid="{00000000-0005-0000-0000-000073000000}"/>
    <cellStyle name="Standard 15" xfId="107" xr:uid="{00000000-0005-0000-0000-000074000000}"/>
    <cellStyle name="Standard 15 2" xfId="197" xr:uid="{00000000-0005-0000-0000-000075000000}"/>
    <cellStyle name="Standard 16" xfId="108" xr:uid="{00000000-0005-0000-0000-000076000000}"/>
    <cellStyle name="Standard 16 2" xfId="199" xr:uid="{00000000-0005-0000-0000-000077000000}"/>
    <cellStyle name="Standard 17" xfId="202" xr:uid="{69B78BBA-F743-4727-8AEC-A9B27483F9CE}"/>
    <cellStyle name="Standard 2" xfId="109" xr:uid="{00000000-0005-0000-0000-000078000000}"/>
    <cellStyle name="Standard 2 2" xfId="110" xr:uid="{00000000-0005-0000-0000-000079000000}"/>
    <cellStyle name="Standard 2 2 2" xfId="111" xr:uid="{00000000-0005-0000-0000-00007A000000}"/>
    <cellStyle name="Standard 2 2 2 2" xfId="112" xr:uid="{00000000-0005-0000-0000-00007B000000}"/>
    <cellStyle name="Standard 2 2 3" xfId="113" xr:uid="{00000000-0005-0000-0000-00007C000000}"/>
    <cellStyle name="Standard 2 2 4" xfId="114" xr:uid="{00000000-0005-0000-0000-00007D000000}"/>
    <cellStyle name="Standard 2 2 5" xfId="115" xr:uid="{00000000-0005-0000-0000-00007E000000}"/>
    <cellStyle name="Standard 2 3" xfId="3" xr:uid="{00000000-0005-0000-0000-00007F000000}"/>
    <cellStyle name="Standard 2 3 2" xfId="116" xr:uid="{00000000-0005-0000-0000-000080000000}"/>
    <cellStyle name="Standard 2 3 2 2" xfId="117" xr:uid="{00000000-0005-0000-0000-000081000000}"/>
    <cellStyle name="Standard 2 3 3" xfId="118" xr:uid="{00000000-0005-0000-0000-000082000000}"/>
    <cellStyle name="Standard 2 3 3 2" xfId="119" xr:uid="{00000000-0005-0000-0000-000083000000}"/>
    <cellStyle name="Standard 2 3 4" xfId="120" xr:uid="{00000000-0005-0000-0000-000084000000}"/>
    <cellStyle name="Standard 2 4" xfId="121" xr:uid="{00000000-0005-0000-0000-000085000000}"/>
    <cellStyle name="Standard 2 4 2" xfId="122" xr:uid="{00000000-0005-0000-0000-000086000000}"/>
    <cellStyle name="Standard 2 4 3" xfId="181" xr:uid="{00000000-0005-0000-0000-000087000000}"/>
    <cellStyle name="Standard 2 5" xfId="123" xr:uid="{00000000-0005-0000-0000-000088000000}"/>
    <cellStyle name="Standard 2 5 2" xfId="124" xr:uid="{00000000-0005-0000-0000-000089000000}"/>
    <cellStyle name="Standard 2 5 3" xfId="188" xr:uid="{00000000-0005-0000-0000-00008A000000}"/>
    <cellStyle name="Standard 2 6" xfId="125" xr:uid="{00000000-0005-0000-0000-00008B000000}"/>
    <cellStyle name="Standard 2 7" xfId="126" xr:uid="{00000000-0005-0000-0000-00008C000000}"/>
    <cellStyle name="Standard 2_20110704 Entwurf Rein_LaBo_Gerichte_OSZ Eignung_Bewertung_Auswahl_V2" xfId="127" xr:uid="{00000000-0005-0000-0000-00008D000000}"/>
    <cellStyle name="Standard 3" xfId="128" xr:uid="{00000000-0005-0000-0000-00008E000000}"/>
    <cellStyle name="Standard 3 2" xfId="129" xr:uid="{00000000-0005-0000-0000-00008F000000}"/>
    <cellStyle name="Standard 3 2 2" xfId="130" xr:uid="{00000000-0005-0000-0000-000090000000}"/>
    <cellStyle name="Standard 3 2 3" xfId="178" xr:uid="{00000000-0005-0000-0000-000091000000}"/>
    <cellStyle name="Standard 3 3" xfId="131" xr:uid="{00000000-0005-0000-0000-000092000000}"/>
    <cellStyle name="Standard 3 3 2" xfId="132" xr:uid="{00000000-0005-0000-0000-000093000000}"/>
    <cellStyle name="Standard 3 3 2 2" xfId="133" xr:uid="{00000000-0005-0000-0000-000094000000}"/>
    <cellStyle name="Standard 3 3 3" xfId="134" xr:uid="{00000000-0005-0000-0000-000095000000}"/>
    <cellStyle name="Standard 3 4" xfId="135" xr:uid="{00000000-0005-0000-0000-000096000000}"/>
    <cellStyle name="Standard 3 5" xfId="136" xr:uid="{00000000-0005-0000-0000-000097000000}"/>
    <cellStyle name="Standard 4" xfId="137" xr:uid="{00000000-0005-0000-0000-000098000000}"/>
    <cellStyle name="Standard 4 2" xfId="138" xr:uid="{00000000-0005-0000-0000-000099000000}"/>
    <cellStyle name="Standard 4 2 2" xfId="139" xr:uid="{00000000-0005-0000-0000-00009A000000}"/>
    <cellStyle name="Standard 4 2 2 2" xfId="140" xr:uid="{00000000-0005-0000-0000-00009B000000}"/>
    <cellStyle name="Standard 4 2 3" xfId="141" xr:uid="{00000000-0005-0000-0000-00009C000000}"/>
    <cellStyle name="Standard 4 2 3 2" xfId="142" xr:uid="{00000000-0005-0000-0000-00009D000000}"/>
    <cellStyle name="Standard 4 2 4" xfId="143" xr:uid="{00000000-0005-0000-0000-00009E000000}"/>
    <cellStyle name="Standard 4 3" xfId="144" xr:uid="{00000000-0005-0000-0000-00009F000000}"/>
    <cellStyle name="Standard 4 3 2" xfId="145" xr:uid="{00000000-0005-0000-0000-0000A0000000}"/>
    <cellStyle name="Standard 4 4" xfId="146" xr:uid="{00000000-0005-0000-0000-0000A1000000}"/>
    <cellStyle name="Standard 4 5" xfId="147" xr:uid="{00000000-0005-0000-0000-0000A2000000}"/>
    <cellStyle name="Standard 4 6" xfId="148" xr:uid="{00000000-0005-0000-0000-0000A3000000}"/>
    <cellStyle name="Standard 5" xfId="149" xr:uid="{00000000-0005-0000-0000-0000A4000000}"/>
    <cellStyle name="Standard 5 2" xfId="150" xr:uid="{00000000-0005-0000-0000-0000A5000000}"/>
    <cellStyle name="Standard 5 2 2" xfId="195" xr:uid="{00000000-0005-0000-0000-0000A6000000}"/>
    <cellStyle name="Standard 5 3" xfId="179" xr:uid="{00000000-0005-0000-0000-0000A7000000}"/>
    <cellStyle name="Standard 6" xfId="151" xr:uid="{00000000-0005-0000-0000-0000A8000000}"/>
    <cellStyle name="Standard 6 2" xfId="152" xr:uid="{00000000-0005-0000-0000-0000A9000000}"/>
    <cellStyle name="Standard 6 2 2" xfId="183" xr:uid="{00000000-0005-0000-0000-0000AA000000}"/>
    <cellStyle name="Standard 6 3" xfId="180" xr:uid="{00000000-0005-0000-0000-0000AB000000}"/>
    <cellStyle name="Standard 65" xfId="200" xr:uid="{85FA28BE-E13B-48A5-A7C1-2E6E0E98F8F2}"/>
    <cellStyle name="Standard 7" xfId="153" xr:uid="{00000000-0005-0000-0000-0000AC000000}"/>
    <cellStyle name="Standard 7 2" xfId="154" xr:uid="{00000000-0005-0000-0000-0000AD000000}"/>
    <cellStyle name="Standard 7 2 2" xfId="155" xr:uid="{00000000-0005-0000-0000-0000AE000000}"/>
    <cellStyle name="Standard 7 2 2 2" xfId="156" xr:uid="{00000000-0005-0000-0000-0000AF000000}"/>
    <cellStyle name="Standard 7 2 3" xfId="157" xr:uid="{00000000-0005-0000-0000-0000B0000000}"/>
    <cellStyle name="Standard 7 3" xfId="158" xr:uid="{00000000-0005-0000-0000-0000B1000000}"/>
    <cellStyle name="Standard 7 4" xfId="184" xr:uid="{00000000-0005-0000-0000-0000B2000000}"/>
    <cellStyle name="Standard 8" xfId="159" xr:uid="{00000000-0005-0000-0000-0000B3000000}"/>
    <cellStyle name="Standard 8 2" xfId="160" xr:uid="{00000000-0005-0000-0000-0000B4000000}"/>
    <cellStyle name="Standard 8 3" xfId="185" xr:uid="{00000000-0005-0000-0000-0000B5000000}"/>
    <cellStyle name="Standard 9" xfId="161" xr:uid="{00000000-0005-0000-0000-0000B6000000}"/>
    <cellStyle name="Standard 9 2" xfId="162" xr:uid="{00000000-0005-0000-0000-0000B7000000}"/>
    <cellStyle name="Standard 9 3" xfId="186" xr:uid="{00000000-0005-0000-0000-0000B8000000}"/>
    <cellStyle name="Überschrift 1 2" xfId="163" xr:uid="{00000000-0005-0000-0000-0000B9000000}"/>
    <cellStyle name="Überschrift 2 2" xfId="164" xr:uid="{00000000-0005-0000-0000-0000BA000000}"/>
    <cellStyle name="Überschrift 3 2" xfId="165" xr:uid="{00000000-0005-0000-0000-0000BB000000}"/>
    <cellStyle name="Überschrift 4 2" xfId="166" xr:uid="{00000000-0005-0000-0000-0000BC000000}"/>
    <cellStyle name="Überschrift 5" xfId="167" xr:uid="{00000000-0005-0000-0000-0000BD000000}"/>
    <cellStyle name="Verknüpfte Zelle 2" xfId="168" xr:uid="{00000000-0005-0000-0000-0000BE000000}"/>
    <cellStyle name="Währung" xfId="2" builtinId="4"/>
    <cellStyle name="Währung 2" xfId="169" xr:uid="{00000000-0005-0000-0000-0000C0000000}"/>
    <cellStyle name="Währung 2 2" xfId="196" xr:uid="{00000000-0005-0000-0000-0000C1000000}"/>
    <cellStyle name="Währung 3" xfId="170" xr:uid="{00000000-0005-0000-0000-0000C2000000}"/>
    <cellStyle name="Währung 4" xfId="171" xr:uid="{00000000-0005-0000-0000-0000C3000000}"/>
    <cellStyle name="Währung 4 2" xfId="172" xr:uid="{00000000-0005-0000-0000-0000C4000000}"/>
    <cellStyle name="Währung 5" xfId="173" xr:uid="{00000000-0005-0000-0000-0000C5000000}"/>
    <cellStyle name="Warnender Text 2" xfId="174" xr:uid="{00000000-0005-0000-0000-0000C6000000}"/>
    <cellStyle name="Zelle überprüfen 2" xfId="175" xr:uid="{00000000-0005-0000-0000-0000C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61F1-82D5-4950-8912-789D7002E719}">
  <sheetPr>
    <tabColor theme="3"/>
  </sheetPr>
  <dimension ref="A1:B22"/>
  <sheetViews>
    <sheetView tabSelected="1" zoomScale="85" zoomScaleNormal="85" workbookViewId="0">
      <selection activeCell="B5" sqref="B5"/>
    </sheetView>
  </sheetViews>
  <sheetFormatPr baseColWidth="10" defaultColWidth="0" defaultRowHeight="13.5" customHeight="1" zeroHeight="1"/>
  <cols>
    <col min="1" max="1" width="5.54296875" style="31" bestFit="1" customWidth="1"/>
    <col min="2" max="2" width="81.81640625" style="31" customWidth="1"/>
    <col min="3" max="256" width="0" style="31" hidden="1"/>
    <col min="257" max="257" width="5.54296875" style="31" bestFit="1" customWidth="1"/>
    <col min="258" max="258" width="81.81640625" style="31" customWidth="1"/>
    <col min="259" max="512" width="0" style="31" hidden="1"/>
    <col min="513" max="513" width="5.54296875" style="31" bestFit="1" customWidth="1"/>
    <col min="514" max="514" width="81.81640625" style="31" customWidth="1"/>
    <col min="515" max="768" width="0" style="31" hidden="1"/>
    <col min="769" max="769" width="5.54296875" style="31" bestFit="1" customWidth="1"/>
    <col min="770" max="770" width="81.81640625" style="31" customWidth="1"/>
    <col min="771" max="1024" width="0" style="31" hidden="1"/>
    <col min="1025" max="1025" width="5.54296875" style="31" bestFit="1" customWidth="1"/>
    <col min="1026" max="1026" width="81.81640625" style="31" customWidth="1"/>
    <col min="1027" max="1280" width="0" style="31" hidden="1"/>
    <col min="1281" max="1281" width="5.54296875" style="31" bestFit="1" customWidth="1"/>
    <col min="1282" max="1282" width="81.81640625" style="31" customWidth="1"/>
    <col min="1283" max="1536" width="0" style="31" hidden="1"/>
    <col min="1537" max="1537" width="5.54296875" style="31" bestFit="1" customWidth="1"/>
    <col min="1538" max="1538" width="81.81640625" style="31" customWidth="1"/>
    <col min="1539" max="1792" width="0" style="31" hidden="1"/>
    <col min="1793" max="1793" width="5.54296875" style="31" bestFit="1" customWidth="1"/>
    <col min="1794" max="1794" width="81.81640625" style="31" customWidth="1"/>
    <col min="1795" max="2048" width="0" style="31" hidden="1"/>
    <col min="2049" max="2049" width="5.54296875" style="31" bestFit="1" customWidth="1"/>
    <col min="2050" max="2050" width="81.81640625" style="31" customWidth="1"/>
    <col min="2051" max="2304" width="0" style="31" hidden="1"/>
    <col min="2305" max="2305" width="5.54296875" style="31" bestFit="1" customWidth="1"/>
    <col min="2306" max="2306" width="81.81640625" style="31" customWidth="1"/>
    <col min="2307" max="2560" width="0" style="31" hidden="1"/>
    <col min="2561" max="2561" width="5.54296875" style="31" bestFit="1" customWidth="1"/>
    <col min="2562" max="2562" width="81.81640625" style="31" customWidth="1"/>
    <col min="2563" max="2816" width="0" style="31" hidden="1"/>
    <col min="2817" max="2817" width="5.54296875" style="31" bestFit="1" customWidth="1"/>
    <col min="2818" max="2818" width="81.81640625" style="31" customWidth="1"/>
    <col min="2819" max="3072" width="0" style="31" hidden="1"/>
    <col min="3073" max="3073" width="5.54296875" style="31" bestFit="1" customWidth="1"/>
    <col min="3074" max="3074" width="81.81640625" style="31" customWidth="1"/>
    <col min="3075" max="3328" width="0" style="31" hidden="1"/>
    <col min="3329" max="3329" width="5.54296875" style="31" bestFit="1" customWidth="1"/>
    <col min="3330" max="3330" width="81.81640625" style="31" customWidth="1"/>
    <col min="3331" max="3584" width="0" style="31" hidden="1"/>
    <col min="3585" max="3585" width="5.54296875" style="31" bestFit="1" customWidth="1"/>
    <col min="3586" max="3586" width="81.81640625" style="31" customWidth="1"/>
    <col min="3587" max="3840" width="0" style="31" hidden="1"/>
    <col min="3841" max="3841" width="5.54296875" style="31" bestFit="1" customWidth="1"/>
    <col min="3842" max="3842" width="81.81640625" style="31" customWidth="1"/>
    <col min="3843" max="4096" width="0" style="31" hidden="1"/>
    <col min="4097" max="4097" width="5.54296875" style="31" bestFit="1" customWidth="1"/>
    <col min="4098" max="4098" width="81.81640625" style="31" customWidth="1"/>
    <col min="4099" max="4352" width="0" style="31" hidden="1"/>
    <col min="4353" max="4353" width="5.54296875" style="31" bestFit="1" customWidth="1"/>
    <col min="4354" max="4354" width="81.81640625" style="31" customWidth="1"/>
    <col min="4355" max="4608" width="0" style="31" hidden="1"/>
    <col min="4609" max="4609" width="5.54296875" style="31" bestFit="1" customWidth="1"/>
    <col min="4610" max="4610" width="81.81640625" style="31" customWidth="1"/>
    <col min="4611" max="4864" width="0" style="31" hidden="1"/>
    <col min="4865" max="4865" width="5.54296875" style="31" bestFit="1" customWidth="1"/>
    <col min="4866" max="4866" width="81.81640625" style="31" customWidth="1"/>
    <col min="4867" max="5120" width="0" style="31" hidden="1"/>
    <col min="5121" max="5121" width="5.54296875" style="31" bestFit="1" customWidth="1"/>
    <col min="5122" max="5122" width="81.81640625" style="31" customWidth="1"/>
    <col min="5123" max="5376" width="0" style="31" hidden="1"/>
    <col min="5377" max="5377" width="5.54296875" style="31" bestFit="1" customWidth="1"/>
    <col min="5378" max="5378" width="81.81640625" style="31" customWidth="1"/>
    <col min="5379" max="5632" width="0" style="31" hidden="1"/>
    <col min="5633" max="5633" width="5.54296875" style="31" bestFit="1" customWidth="1"/>
    <col min="5634" max="5634" width="81.81640625" style="31" customWidth="1"/>
    <col min="5635" max="5888" width="0" style="31" hidden="1"/>
    <col min="5889" max="5889" width="5.54296875" style="31" bestFit="1" customWidth="1"/>
    <col min="5890" max="5890" width="81.81640625" style="31" customWidth="1"/>
    <col min="5891" max="6144" width="0" style="31" hidden="1"/>
    <col min="6145" max="6145" width="5.54296875" style="31" bestFit="1" customWidth="1"/>
    <col min="6146" max="6146" width="81.81640625" style="31" customWidth="1"/>
    <col min="6147" max="6400" width="0" style="31" hidden="1"/>
    <col min="6401" max="6401" width="5.54296875" style="31" bestFit="1" customWidth="1"/>
    <col min="6402" max="6402" width="81.81640625" style="31" customWidth="1"/>
    <col min="6403" max="6656" width="0" style="31" hidden="1"/>
    <col min="6657" max="6657" width="5.54296875" style="31" bestFit="1" customWidth="1"/>
    <col min="6658" max="6658" width="81.81640625" style="31" customWidth="1"/>
    <col min="6659" max="6912" width="0" style="31" hidden="1"/>
    <col min="6913" max="6913" width="5.54296875" style="31" bestFit="1" customWidth="1"/>
    <col min="6914" max="6914" width="81.81640625" style="31" customWidth="1"/>
    <col min="6915" max="7168" width="0" style="31" hidden="1"/>
    <col min="7169" max="7169" width="5.54296875" style="31" bestFit="1" customWidth="1"/>
    <col min="7170" max="7170" width="81.81640625" style="31" customWidth="1"/>
    <col min="7171" max="7424" width="0" style="31" hidden="1"/>
    <col min="7425" max="7425" width="5.54296875" style="31" bestFit="1" customWidth="1"/>
    <col min="7426" max="7426" width="81.81640625" style="31" customWidth="1"/>
    <col min="7427" max="7680" width="0" style="31" hidden="1"/>
    <col min="7681" max="7681" width="5.54296875" style="31" bestFit="1" customWidth="1"/>
    <col min="7682" max="7682" width="81.81640625" style="31" customWidth="1"/>
    <col min="7683" max="7936" width="0" style="31" hidden="1"/>
    <col min="7937" max="7937" width="5.54296875" style="31" bestFit="1" customWidth="1"/>
    <col min="7938" max="7938" width="81.81640625" style="31" customWidth="1"/>
    <col min="7939" max="8192" width="0" style="31" hidden="1"/>
    <col min="8193" max="8193" width="5.54296875" style="31" bestFit="1" customWidth="1"/>
    <col min="8194" max="8194" width="81.81640625" style="31" customWidth="1"/>
    <col min="8195" max="8448" width="0" style="31" hidden="1"/>
    <col min="8449" max="8449" width="5.54296875" style="31" bestFit="1" customWidth="1"/>
    <col min="8450" max="8450" width="81.81640625" style="31" customWidth="1"/>
    <col min="8451" max="8704" width="0" style="31" hidden="1"/>
    <col min="8705" max="8705" width="5.54296875" style="31" bestFit="1" customWidth="1"/>
    <col min="8706" max="8706" width="81.81640625" style="31" customWidth="1"/>
    <col min="8707" max="8960" width="0" style="31" hidden="1"/>
    <col min="8961" max="8961" width="5.54296875" style="31" bestFit="1" customWidth="1"/>
    <col min="8962" max="8962" width="81.81640625" style="31" customWidth="1"/>
    <col min="8963" max="9216" width="0" style="31" hidden="1"/>
    <col min="9217" max="9217" width="5.54296875" style="31" bestFit="1" customWidth="1"/>
    <col min="9218" max="9218" width="81.81640625" style="31" customWidth="1"/>
    <col min="9219" max="9472" width="0" style="31" hidden="1"/>
    <col min="9473" max="9473" width="5.54296875" style="31" bestFit="1" customWidth="1"/>
    <col min="9474" max="9474" width="81.81640625" style="31" customWidth="1"/>
    <col min="9475" max="9728" width="0" style="31" hidden="1"/>
    <col min="9729" max="9729" width="5.54296875" style="31" bestFit="1" customWidth="1"/>
    <col min="9730" max="9730" width="81.81640625" style="31" customWidth="1"/>
    <col min="9731" max="9984" width="0" style="31" hidden="1"/>
    <col min="9985" max="9985" width="5.54296875" style="31" bestFit="1" customWidth="1"/>
    <col min="9986" max="9986" width="81.81640625" style="31" customWidth="1"/>
    <col min="9987" max="10240" width="0" style="31" hidden="1"/>
    <col min="10241" max="10241" width="5.54296875" style="31" bestFit="1" customWidth="1"/>
    <col min="10242" max="10242" width="81.81640625" style="31" customWidth="1"/>
    <col min="10243" max="10496" width="0" style="31" hidden="1"/>
    <col min="10497" max="10497" width="5.54296875" style="31" bestFit="1" customWidth="1"/>
    <col min="10498" max="10498" width="81.81640625" style="31" customWidth="1"/>
    <col min="10499" max="10752" width="0" style="31" hidden="1"/>
    <col min="10753" max="10753" width="5.54296875" style="31" bestFit="1" customWidth="1"/>
    <col min="10754" max="10754" width="81.81640625" style="31" customWidth="1"/>
    <col min="10755" max="11008" width="0" style="31" hidden="1"/>
    <col min="11009" max="11009" width="5.54296875" style="31" bestFit="1" customWidth="1"/>
    <col min="11010" max="11010" width="81.81640625" style="31" customWidth="1"/>
    <col min="11011" max="11264" width="0" style="31" hidden="1"/>
    <col min="11265" max="11265" width="5.54296875" style="31" bestFit="1" customWidth="1"/>
    <col min="11266" max="11266" width="81.81640625" style="31" customWidth="1"/>
    <col min="11267" max="11520" width="0" style="31" hidden="1"/>
    <col min="11521" max="11521" width="5.54296875" style="31" bestFit="1" customWidth="1"/>
    <col min="11522" max="11522" width="81.81640625" style="31" customWidth="1"/>
    <col min="11523" max="11776" width="0" style="31" hidden="1"/>
    <col min="11777" max="11777" width="5.54296875" style="31" bestFit="1" customWidth="1"/>
    <col min="11778" max="11778" width="81.81640625" style="31" customWidth="1"/>
    <col min="11779" max="12032" width="0" style="31" hidden="1"/>
    <col min="12033" max="12033" width="5.54296875" style="31" bestFit="1" customWidth="1"/>
    <col min="12034" max="12034" width="81.81640625" style="31" customWidth="1"/>
    <col min="12035" max="12288" width="0" style="31" hidden="1"/>
    <col min="12289" max="12289" width="5.54296875" style="31" bestFit="1" customWidth="1"/>
    <col min="12290" max="12290" width="81.81640625" style="31" customWidth="1"/>
    <col min="12291" max="12544" width="0" style="31" hidden="1"/>
    <col min="12545" max="12545" width="5.54296875" style="31" bestFit="1" customWidth="1"/>
    <col min="12546" max="12546" width="81.81640625" style="31" customWidth="1"/>
    <col min="12547" max="12800" width="0" style="31" hidden="1"/>
    <col min="12801" max="12801" width="5.54296875" style="31" bestFit="1" customWidth="1"/>
    <col min="12802" max="12802" width="81.81640625" style="31" customWidth="1"/>
    <col min="12803" max="13056" width="0" style="31" hidden="1"/>
    <col min="13057" max="13057" width="5.54296875" style="31" bestFit="1" customWidth="1"/>
    <col min="13058" max="13058" width="81.81640625" style="31" customWidth="1"/>
    <col min="13059" max="13312" width="0" style="31" hidden="1"/>
    <col min="13313" max="13313" width="5.54296875" style="31" bestFit="1" customWidth="1"/>
    <col min="13314" max="13314" width="81.81640625" style="31" customWidth="1"/>
    <col min="13315" max="13568" width="0" style="31" hidden="1"/>
    <col min="13569" max="13569" width="5.54296875" style="31" bestFit="1" customWidth="1"/>
    <col min="13570" max="13570" width="81.81640625" style="31" customWidth="1"/>
    <col min="13571" max="13824" width="0" style="31" hidden="1"/>
    <col min="13825" max="13825" width="5.54296875" style="31" bestFit="1" customWidth="1"/>
    <col min="13826" max="13826" width="81.81640625" style="31" customWidth="1"/>
    <col min="13827" max="14080" width="0" style="31" hidden="1"/>
    <col min="14081" max="14081" width="5.54296875" style="31" bestFit="1" customWidth="1"/>
    <col min="14082" max="14082" width="81.81640625" style="31" customWidth="1"/>
    <col min="14083" max="14336" width="0" style="31" hidden="1"/>
    <col min="14337" max="14337" width="5.54296875" style="31" bestFit="1" customWidth="1"/>
    <col min="14338" max="14338" width="81.81640625" style="31" customWidth="1"/>
    <col min="14339" max="14592" width="0" style="31" hidden="1"/>
    <col min="14593" max="14593" width="5.54296875" style="31" bestFit="1" customWidth="1"/>
    <col min="14594" max="14594" width="81.81640625" style="31" customWidth="1"/>
    <col min="14595" max="14848" width="0" style="31" hidden="1"/>
    <col min="14849" max="14849" width="5.54296875" style="31" bestFit="1" customWidth="1"/>
    <col min="14850" max="14850" width="81.81640625" style="31" customWidth="1"/>
    <col min="14851" max="15104" width="0" style="31" hidden="1"/>
    <col min="15105" max="15105" width="5.54296875" style="31" bestFit="1" customWidth="1"/>
    <col min="15106" max="15106" width="81.81640625" style="31" customWidth="1"/>
    <col min="15107" max="15360" width="0" style="31" hidden="1"/>
    <col min="15361" max="15361" width="5.54296875" style="31" bestFit="1" customWidth="1"/>
    <col min="15362" max="15362" width="81.81640625" style="31" customWidth="1"/>
    <col min="15363" max="15616" width="0" style="31" hidden="1"/>
    <col min="15617" max="15617" width="5.54296875" style="31" bestFit="1" customWidth="1"/>
    <col min="15618" max="15618" width="81.81640625" style="31" customWidth="1"/>
    <col min="15619" max="15872" width="0" style="31" hidden="1"/>
    <col min="15873" max="15873" width="5.54296875" style="31" bestFit="1" customWidth="1"/>
    <col min="15874" max="15874" width="81.81640625" style="31" customWidth="1"/>
    <col min="15875" max="16128" width="0" style="31" hidden="1"/>
    <col min="16129" max="16129" width="5.54296875" style="31" bestFit="1" customWidth="1"/>
    <col min="16130" max="16130" width="81.81640625" style="31" customWidth="1"/>
    <col min="16131" max="16384" width="0" style="31" hidden="1"/>
  </cols>
  <sheetData>
    <row r="1" spans="1:2" ht="14">
      <c r="A1" s="71" t="s">
        <v>0</v>
      </c>
      <c r="B1" s="30"/>
    </row>
    <row r="2" spans="1:2" ht="14">
      <c r="A2" s="72"/>
      <c r="B2" s="73"/>
    </row>
    <row r="3" spans="1:2" ht="56">
      <c r="A3" s="74" t="s">
        <v>1</v>
      </c>
      <c r="B3" s="75" t="s">
        <v>2</v>
      </c>
    </row>
    <row r="4" spans="1:2" ht="14">
      <c r="A4" s="74"/>
      <c r="B4" s="75"/>
    </row>
    <row r="5" spans="1:2" ht="72" customHeight="1">
      <c r="A5" s="74" t="s">
        <v>3</v>
      </c>
      <c r="B5" s="78" t="s">
        <v>4</v>
      </c>
    </row>
    <row r="6" spans="1:2" ht="18" customHeight="1">
      <c r="A6" s="74"/>
      <c r="B6" s="76"/>
    </row>
    <row r="7" spans="1:2" ht="61" customHeight="1">
      <c r="A7" s="74" t="s">
        <v>3</v>
      </c>
      <c r="B7" s="79" t="s">
        <v>5</v>
      </c>
    </row>
    <row r="8" spans="1:2" s="82" customFormat="1" ht="22.5" customHeight="1">
      <c r="A8" s="80"/>
      <c r="B8" s="81" t="s">
        <v>6</v>
      </c>
    </row>
    <row r="9" spans="1:2" s="82" customFormat="1" ht="22.5" customHeight="1">
      <c r="A9" s="80"/>
      <c r="B9" s="81" t="s">
        <v>7</v>
      </c>
    </row>
    <row r="10" spans="1:2" ht="20.25" customHeight="1">
      <c r="A10" s="74"/>
      <c r="B10" s="75" t="s">
        <v>8</v>
      </c>
    </row>
    <row r="11" spans="1:2" ht="148" customHeight="1">
      <c r="A11" s="74" t="s">
        <v>3</v>
      </c>
      <c r="B11" s="75" t="s">
        <v>9</v>
      </c>
    </row>
    <row r="12" spans="1:2" ht="14">
      <c r="A12" s="72"/>
      <c r="B12" s="75"/>
    </row>
    <row r="13" spans="1:2" ht="46.5" customHeight="1">
      <c r="A13" s="74" t="s">
        <v>3</v>
      </c>
      <c r="B13" s="77" t="s">
        <v>10</v>
      </c>
    </row>
    <row r="14" spans="1:2" ht="14">
      <c r="A14" s="72"/>
      <c r="B14" s="75"/>
    </row>
    <row r="15" spans="1:2" ht="156" customHeight="1">
      <c r="A15" s="74" t="s">
        <v>3</v>
      </c>
      <c r="B15" s="83" t="s">
        <v>11</v>
      </c>
    </row>
    <row r="16" spans="1:2" ht="29.5" customHeight="1">
      <c r="A16" s="74"/>
      <c r="B16" s="83"/>
    </row>
    <row r="17" spans="1:2" ht="49" customHeight="1">
      <c r="A17" s="74"/>
      <c r="B17" s="83" t="s">
        <v>12</v>
      </c>
    </row>
    <row r="18" spans="1:2" ht="30" customHeight="1">
      <c r="A18" s="74"/>
      <c r="B18" s="83"/>
    </row>
    <row r="19" spans="1:2" ht="14">
      <c r="A19" s="71"/>
      <c r="B19" s="30"/>
    </row>
    <row r="20" spans="1:2" ht="13.5" customHeight="1"/>
    <row r="21" spans="1:2" ht="13.5" customHeight="1"/>
    <row r="22" spans="1:2" ht="13.5" customHeight="1"/>
  </sheetData>
  <sheetProtection algorithmName="SHA-512" hashValue="K5H4ciPTKFanOm7yijtrYLVoYh/jYqhRuXh6G97wzRdHx/zp3ZLgShZ7DDXIbHxpvQ9iZ/ErYL76Vcesk6xA1g==" saltValue="U8b+QqTRK8XxFfH1RBZlwg==" spinCount="100000" sheet="1" objects="1" scenarios="1"/>
  <pageMargins left="0.7" right="0.7" top="0.78740157499999996" bottom="0.78740157499999996" header="0.3" footer="0.3"/>
  <pageSetup paperSize="9" orientation="portrait" r:id="rId1"/>
  <headerFooter>
    <oddHeader>&amp;LDienstleistungen im Facility Management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A6AA-ED35-4F79-B80F-60789ECB1408}">
  <sheetPr>
    <tabColor theme="4" tint="0.79998168889431442"/>
  </sheetPr>
  <dimension ref="A2:R205"/>
  <sheetViews>
    <sheetView showGridLines="0" zoomScale="77"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26</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+SUM(D12:D205)</f>
        <v>38325.070000000007</v>
      </c>
      <c r="E8" s="5"/>
      <c r="F8" s="66"/>
      <c r="G8" s="12">
        <f>+SUM(G12:G205)</f>
        <v>4715344.37</v>
      </c>
      <c r="H8" s="65"/>
      <c r="I8" s="29">
        <f>+SUM(I12:I205)</f>
        <v>0</v>
      </c>
      <c r="J8" s="5"/>
      <c r="K8" s="56"/>
      <c r="L8" s="56"/>
      <c r="M8"/>
      <c r="N8"/>
      <c r="O8"/>
      <c r="P8"/>
      <c r="Q8"/>
      <c r="R8"/>
    </row>
    <row r="9" spans="1:18" s="16" customFormat="1" ht="25.5" customHeight="1">
      <c r="A9" s="7" t="s">
        <v>92</v>
      </c>
      <c r="B9" s="17" t="s">
        <v>1735</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127</v>
      </c>
      <c r="C11" s="3" t="s">
        <v>98</v>
      </c>
      <c r="D11" s="10" t="s">
        <v>98</v>
      </c>
      <c r="E11" s="10"/>
      <c r="F11" s="10"/>
      <c r="G11" s="10"/>
      <c r="H11" s="10"/>
      <c r="I11" s="10"/>
      <c r="J11" s="10"/>
      <c r="K11" s="10"/>
      <c r="L11" s="13"/>
      <c r="M11"/>
      <c r="N11"/>
      <c r="O11"/>
      <c r="P11"/>
      <c r="Q11"/>
      <c r="R11"/>
    </row>
    <row r="12" spans="1:18" ht="101.5">
      <c r="A12" s="2" t="s">
        <v>99</v>
      </c>
      <c r="B12" s="2" t="s">
        <v>132</v>
      </c>
      <c r="C12" s="9" t="s">
        <v>1736</v>
      </c>
      <c r="D12" s="6">
        <v>2282.88</v>
      </c>
      <c r="E12" s="6" t="s">
        <v>210</v>
      </c>
      <c r="F12" s="6">
        <f>+VLOOKUP(E12,'VI_Legende Reinigungsverz.'!$B$3:$F$22,5,0)</f>
        <v>104</v>
      </c>
      <c r="G12" s="6">
        <f>+F12*D12</f>
        <v>237419.52000000002</v>
      </c>
      <c r="H12" s="51"/>
      <c r="I12" s="6">
        <f>IF(ISERROR(G12/H12),0,G12/H12)</f>
        <v>0</v>
      </c>
      <c r="J12" s="51" t="s">
        <v>42</v>
      </c>
      <c r="K12" s="23">
        <f>I12*HLOOKUP(J12,'Auskunft SVS'!$C$2:$AZ$26,17,0)</f>
        <v>0</v>
      </c>
      <c r="L12" s="23">
        <f>+K12/D12</f>
        <v>0</v>
      </c>
    </row>
    <row r="13" spans="1:18" ht="101.5">
      <c r="A13" s="2" t="s">
        <v>103</v>
      </c>
      <c r="B13" s="2" t="s">
        <v>497</v>
      </c>
      <c r="C13" s="9" t="s">
        <v>368</v>
      </c>
      <c r="D13" s="6">
        <v>35.08</v>
      </c>
      <c r="E13" s="6" t="s">
        <v>210</v>
      </c>
      <c r="F13" s="6">
        <f>+VLOOKUP(E13,'VI_Legende Reinigungsverz.'!$B$3:$F$22,5,0)</f>
        <v>104</v>
      </c>
      <c r="G13" s="6">
        <f>+F13*D13</f>
        <v>3648.3199999999997</v>
      </c>
      <c r="H13" s="51"/>
      <c r="I13" s="6">
        <f>IF(ISERROR(G13/H13),0,G13/H13)</f>
        <v>0</v>
      </c>
      <c r="J13" s="51" t="s">
        <v>42</v>
      </c>
      <c r="K13" s="23">
        <f>I13*HLOOKUP(J13,'Auskunft SVS'!$C$2:$AZ$26,17,0)</f>
        <v>0</v>
      </c>
      <c r="L13" s="23">
        <f>+K13/D13</f>
        <v>0</v>
      </c>
    </row>
    <row r="14" spans="1:18" s="15" customFormat="1">
      <c r="A14" s="8" t="s">
        <v>106</v>
      </c>
      <c r="B14" s="3" t="s">
        <v>138</v>
      </c>
      <c r="C14" s="3" t="s">
        <v>98</v>
      </c>
      <c r="D14" s="10" t="s">
        <v>98</v>
      </c>
      <c r="E14" s="10"/>
      <c r="F14" s="10"/>
      <c r="G14" s="10"/>
      <c r="H14" s="10"/>
      <c r="I14" s="10"/>
      <c r="J14" s="10"/>
      <c r="K14" s="10"/>
      <c r="L14" s="13"/>
      <c r="M14"/>
      <c r="N14"/>
      <c r="O14"/>
      <c r="P14"/>
      <c r="Q14"/>
      <c r="R14"/>
    </row>
    <row r="15" spans="1:18" ht="101.5">
      <c r="A15" s="2" t="s">
        <v>108</v>
      </c>
      <c r="B15" s="2" t="s">
        <v>140</v>
      </c>
      <c r="C15" s="9" t="s">
        <v>365</v>
      </c>
      <c r="D15" s="6">
        <v>361.3</v>
      </c>
      <c r="E15" s="6" t="s">
        <v>210</v>
      </c>
      <c r="F15" s="6">
        <f>+VLOOKUP(E15,'VI_Legende Reinigungsverz.'!$B$3:$F$22,5,0)</f>
        <v>104</v>
      </c>
      <c r="G15" s="6">
        <f>+F15*D15</f>
        <v>37575.200000000004</v>
      </c>
      <c r="H15" s="51"/>
      <c r="I15" s="6">
        <f>IF(ISERROR(G15/H15),0,G15/H15)</f>
        <v>0</v>
      </c>
      <c r="J15" s="51" t="s">
        <v>42</v>
      </c>
      <c r="K15" s="23">
        <f>I15*HLOOKUP(J15,'Auskunft SVS'!$C$2:$AZ$26,17,0)</f>
        <v>0</v>
      </c>
      <c r="L15" s="23">
        <f>+K15/D15</f>
        <v>0</v>
      </c>
    </row>
    <row r="16" spans="1:18" s="15" customFormat="1">
      <c r="A16" s="8" t="s">
        <v>111</v>
      </c>
      <c r="B16" s="3" t="s">
        <v>278</v>
      </c>
      <c r="C16" s="3" t="s">
        <v>98</v>
      </c>
      <c r="D16" s="10" t="s">
        <v>98</v>
      </c>
      <c r="E16" s="10"/>
      <c r="F16" s="10"/>
      <c r="G16" s="10"/>
      <c r="H16" s="10"/>
      <c r="I16" s="10"/>
      <c r="J16" s="10"/>
      <c r="K16" s="10"/>
      <c r="L16" s="13"/>
      <c r="M16"/>
      <c r="N16"/>
      <c r="O16"/>
      <c r="P16"/>
      <c r="Q16"/>
      <c r="R16"/>
    </row>
    <row r="17" spans="1:18" ht="101.5">
      <c r="A17" s="2" t="s">
        <v>113</v>
      </c>
      <c r="B17" s="2" t="s">
        <v>151</v>
      </c>
      <c r="C17" s="9" t="s">
        <v>368</v>
      </c>
      <c r="D17" s="6">
        <v>8.6300000000000008</v>
      </c>
      <c r="E17" s="6" t="s">
        <v>210</v>
      </c>
      <c r="F17" s="6">
        <f>+VLOOKUP(E17,'VI_Legende Reinigungsverz.'!$B$3:$F$22,5,0)</f>
        <v>104</v>
      </c>
      <c r="G17" s="6">
        <f>+F17*D17</f>
        <v>897.5200000000001</v>
      </c>
      <c r="H17" s="51"/>
      <c r="I17" s="6">
        <f>IF(ISERROR(G17/H17),0,G17/H17)</f>
        <v>0</v>
      </c>
      <c r="J17" s="51" t="s">
        <v>42</v>
      </c>
      <c r="K17" s="23">
        <f>I17*HLOOKUP(J17,'Auskunft SVS'!$C$2:$AZ$26,17,0)</f>
        <v>0</v>
      </c>
      <c r="L17" s="23">
        <f>+K17/D17</f>
        <v>0</v>
      </c>
    </row>
    <row r="18" spans="1:18" s="15" customFormat="1">
      <c r="A18" s="8" t="s">
        <v>116</v>
      </c>
      <c r="B18" s="3" t="s">
        <v>154</v>
      </c>
      <c r="C18" s="3" t="s">
        <v>98</v>
      </c>
      <c r="D18" s="10" t="s">
        <v>98</v>
      </c>
      <c r="E18" s="10"/>
      <c r="F18" s="10"/>
      <c r="G18" s="10"/>
      <c r="H18" s="10"/>
      <c r="I18" s="10"/>
      <c r="J18" s="10"/>
      <c r="K18" s="10"/>
      <c r="L18" s="13"/>
      <c r="M18"/>
      <c r="N18"/>
      <c r="O18"/>
      <c r="P18"/>
      <c r="Q18"/>
      <c r="R18"/>
    </row>
    <row r="19" spans="1:18" ht="101.5">
      <c r="A19" s="2" t="s">
        <v>118</v>
      </c>
      <c r="B19" s="2" t="s">
        <v>156</v>
      </c>
      <c r="C19" s="9" t="s">
        <v>380</v>
      </c>
      <c r="D19" s="6">
        <v>37.130000000000003</v>
      </c>
      <c r="E19" s="6" t="s">
        <v>210</v>
      </c>
      <c r="F19" s="6">
        <f>+VLOOKUP(E19,'VI_Legende Reinigungsverz.'!$B$3:$F$22,5,0)</f>
        <v>104</v>
      </c>
      <c r="G19" s="6">
        <f>+F19*D19</f>
        <v>3861.5200000000004</v>
      </c>
      <c r="H19" s="51"/>
      <c r="I19" s="6">
        <f>IF(ISERROR(G19/H19),0,G19/H19)</f>
        <v>0</v>
      </c>
      <c r="J19" s="51" t="s">
        <v>42</v>
      </c>
      <c r="K19" s="23">
        <f>I19*HLOOKUP(J19,'Auskunft SVS'!$C$2:$AZ$26,17,0)</f>
        <v>0</v>
      </c>
      <c r="L19" s="23">
        <f>+K19/D19</f>
        <v>0</v>
      </c>
    </row>
    <row r="20" spans="1:18" s="15" customFormat="1">
      <c r="A20" s="8" t="s">
        <v>121</v>
      </c>
      <c r="B20" s="3" t="s">
        <v>940</v>
      </c>
      <c r="C20" s="3" t="s">
        <v>98</v>
      </c>
      <c r="D20" s="10" t="s">
        <v>98</v>
      </c>
      <c r="E20" s="10"/>
      <c r="F20" s="10"/>
      <c r="G20" s="10"/>
      <c r="H20" s="10"/>
      <c r="I20" s="10"/>
      <c r="J20" s="10"/>
      <c r="K20" s="10"/>
      <c r="L20" s="13"/>
      <c r="M20"/>
      <c r="N20"/>
      <c r="O20"/>
      <c r="P20"/>
      <c r="Q20"/>
      <c r="R20"/>
    </row>
    <row r="21" spans="1:18" ht="101.5">
      <c r="A21" s="2" t="s">
        <v>123</v>
      </c>
      <c r="B21" s="2" t="s">
        <v>941</v>
      </c>
      <c r="C21" s="9" t="s">
        <v>368</v>
      </c>
      <c r="D21" s="6">
        <v>53.9</v>
      </c>
      <c r="E21" s="6" t="s">
        <v>210</v>
      </c>
      <c r="F21" s="6">
        <f>+VLOOKUP(E21,'VI_Legende Reinigungsverz.'!$B$3:$F$22,5,0)</f>
        <v>104</v>
      </c>
      <c r="G21" s="6">
        <f>+F21*D21</f>
        <v>5605.5999999999995</v>
      </c>
      <c r="H21" s="51"/>
      <c r="I21" s="6">
        <f>IF(ISERROR(G21/H21),0,G21/H21)</f>
        <v>0</v>
      </c>
      <c r="J21" s="51" t="s">
        <v>42</v>
      </c>
      <c r="K21" s="23">
        <f>I21*HLOOKUP(J21,'Auskunft SVS'!$C$2:$AZ$26,17,0)</f>
        <v>0</v>
      </c>
      <c r="L21" s="23">
        <f>+K21/D21</f>
        <v>0</v>
      </c>
    </row>
    <row r="22" spans="1:18" s="15" customFormat="1">
      <c r="A22" s="8" t="s">
        <v>126</v>
      </c>
      <c r="B22" s="3" t="s">
        <v>159</v>
      </c>
      <c r="C22" s="3" t="s">
        <v>98</v>
      </c>
      <c r="D22" s="10" t="s">
        <v>98</v>
      </c>
      <c r="E22" s="10"/>
      <c r="F22" s="10"/>
      <c r="G22" s="10"/>
      <c r="H22" s="10"/>
      <c r="I22" s="10"/>
      <c r="J22" s="10"/>
      <c r="K22" s="10"/>
      <c r="L22" s="13"/>
      <c r="M22"/>
      <c r="N22"/>
      <c r="O22"/>
      <c r="P22"/>
      <c r="Q22"/>
      <c r="R22"/>
    </row>
    <row r="23" spans="1:18" ht="101.5">
      <c r="A23" s="2" t="s">
        <v>128</v>
      </c>
      <c r="B23" s="2" t="s">
        <v>284</v>
      </c>
      <c r="C23" s="9" t="s">
        <v>165</v>
      </c>
      <c r="D23" s="6">
        <v>17.3</v>
      </c>
      <c r="E23" s="6" t="s">
        <v>102</v>
      </c>
      <c r="F23" s="6">
        <f>+VLOOKUP(E23,'VI_Legende Reinigungsverz.'!$B$3:$F$22,5,0)</f>
        <v>251.5</v>
      </c>
      <c r="G23" s="6">
        <f t="shared" ref="G23:G24" si="0">+F23*D23</f>
        <v>4350.95</v>
      </c>
      <c r="H23" s="51"/>
      <c r="I23" s="6">
        <f t="shared" ref="I23:I24" si="1">IF(ISERROR(G23/H23),0,G23/H23)</f>
        <v>0</v>
      </c>
      <c r="J23" s="51" t="s">
        <v>42</v>
      </c>
      <c r="K23" s="23">
        <f>I23*HLOOKUP(J23,'Auskunft SVS'!$C$2:$AZ$26,17,0)</f>
        <v>0</v>
      </c>
      <c r="L23" s="23">
        <f t="shared" ref="L23:L24" si="2">+K23/D23</f>
        <v>0</v>
      </c>
    </row>
    <row r="24" spans="1:18" ht="101.5">
      <c r="A24" s="2" t="s">
        <v>131</v>
      </c>
      <c r="B24" s="2" t="s">
        <v>161</v>
      </c>
      <c r="C24" s="9" t="s">
        <v>285</v>
      </c>
      <c r="D24" s="6">
        <v>15.28</v>
      </c>
      <c r="E24" s="6" t="s">
        <v>102</v>
      </c>
      <c r="F24" s="6">
        <f>+VLOOKUP(E24,'VI_Legende Reinigungsverz.'!$B$3:$F$22,5,0)</f>
        <v>251.5</v>
      </c>
      <c r="G24" s="6">
        <f t="shared" si="0"/>
        <v>3842.9199999999996</v>
      </c>
      <c r="H24" s="51"/>
      <c r="I24" s="6">
        <f t="shared" si="1"/>
        <v>0</v>
      </c>
      <c r="J24" s="51" t="s">
        <v>42</v>
      </c>
      <c r="K24" s="23">
        <f>I24*HLOOKUP(J24,'Auskunft SVS'!$C$2:$AZ$26,17,0)</f>
        <v>0</v>
      </c>
      <c r="L24" s="23">
        <f t="shared" si="2"/>
        <v>0</v>
      </c>
    </row>
    <row r="25" spans="1:18" s="15" customFormat="1">
      <c r="A25" s="8" t="s">
        <v>137</v>
      </c>
      <c r="B25" s="3" t="s">
        <v>167</v>
      </c>
      <c r="C25" s="3" t="s">
        <v>98</v>
      </c>
      <c r="D25" s="10" t="s">
        <v>98</v>
      </c>
      <c r="E25" s="10"/>
      <c r="F25" s="10"/>
      <c r="G25" s="10"/>
      <c r="H25" s="10"/>
      <c r="I25" s="10"/>
      <c r="J25" s="10"/>
      <c r="K25" s="10"/>
      <c r="L25" s="13"/>
      <c r="M25"/>
      <c r="N25"/>
      <c r="O25"/>
      <c r="P25"/>
      <c r="Q25"/>
      <c r="R25"/>
    </row>
    <row r="26" spans="1:18" ht="101.5">
      <c r="A26" s="2" t="s">
        <v>139</v>
      </c>
      <c r="B26" s="2" t="s">
        <v>288</v>
      </c>
      <c r="C26" s="9" t="s">
        <v>715</v>
      </c>
      <c r="D26" s="6">
        <v>72.78</v>
      </c>
      <c r="E26" s="6" t="s">
        <v>136</v>
      </c>
      <c r="F26" s="6">
        <f>+VLOOKUP(E26,'VI_Legende Reinigungsverz.'!$B$3:$F$22,5,0)</f>
        <v>52</v>
      </c>
      <c r="G26" s="6">
        <f>+F26*D26</f>
        <v>3784.56</v>
      </c>
      <c r="H26" s="51"/>
      <c r="I26" s="6">
        <f>IF(ISERROR(G26/H26),0,G26/H26)</f>
        <v>0</v>
      </c>
      <c r="J26" s="51" t="s">
        <v>42</v>
      </c>
      <c r="K26" s="23">
        <f>I26*HLOOKUP(J26,'Auskunft SVS'!$C$2:$AZ$26,17,0)</f>
        <v>0</v>
      </c>
      <c r="L26" s="23">
        <f>+K26/D26</f>
        <v>0</v>
      </c>
    </row>
    <row r="27" spans="1:18" s="15" customFormat="1">
      <c r="A27" s="8" t="s">
        <v>148</v>
      </c>
      <c r="B27" s="3" t="s">
        <v>399</v>
      </c>
      <c r="C27" s="3" t="s">
        <v>98</v>
      </c>
      <c r="D27" s="10" t="s">
        <v>98</v>
      </c>
      <c r="E27" s="10"/>
      <c r="F27" s="10"/>
      <c r="G27" s="10"/>
      <c r="H27" s="10"/>
      <c r="I27" s="10"/>
      <c r="J27" s="10"/>
      <c r="K27" s="10"/>
      <c r="L27" s="13"/>
      <c r="M27"/>
      <c r="N27"/>
      <c r="O27"/>
      <c r="P27"/>
      <c r="Q27"/>
      <c r="R27"/>
    </row>
    <row r="28" spans="1:18" ht="101.5">
      <c r="A28" s="2" t="s">
        <v>150</v>
      </c>
      <c r="B28" s="2" t="s">
        <v>400</v>
      </c>
      <c r="C28" s="9" t="s">
        <v>712</v>
      </c>
      <c r="D28" s="6">
        <v>110.04</v>
      </c>
      <c r="E28" s="6" t="s">
        <v>136</v>
      </c>
      <c r="F28" s="6">
        <f>+VLOOKUP(E28,'VI_Legende Reinigungsverz.'!$B$3:$F$22,5,0)</f>
        <v>52</v>
      </c>
      <c r="G28" s="6">
        <f>+F28*D28</f>
        <v>5722.08</v>
      </c>
      <c r="H28" s="51"/>
      <c r="I28" s="6">
        <f>IF(ISERROR(G28/H28),0,G28/H28)</f>
        <v>0</v>
      </c>
      <c r="J28" s="51" t="s">
        <v>42</v>
      </c>
      <c r="K28" s="23">
        <f>I28*HLOOKUP(J28,'Auskunft SVS'!$C$2:$AZ$26,17,0)</f>
        <v>0</v>
      </c>
      <c r="L28" s="23">
        <f>+K28/D28</f>
        <v>0</v>
      </c>
    </row>
    <row r="29" spans="1:18" s="15" customFormat="1">
      <c r="A29" s="8" t="s">
        <v>153</v>
      </c>
      <c r="B29" s="3" t="s">
        <v>834</v>
      </c>
      <c r="C29" s="3" t="s">
        <v>98</v>
      </c>
      <c r="D29" s="10" t="s">
        <v>98</v>
      </c>
      <c r="E29" s="10"/>
      <c r="F29" s="10"/>
      <c r="G29" s="10"/>
      <c r="H29" s="10"/>
      <c r="I29" s="10"/>
      <c r="J29" s="10"/>
      <c r="K29" s="10"/>
      <c r="L29" s="13"/>
      <c r="M29"/>
      <c r="N29"/>
      <c r="O29"/>
      <c r="P29"/>
      <c r="Q29"/>
      <c r="R29"/>
    </row>
    <row r="30" spans="1:18" ht="101.5">
      <c r="A30" s="2" t="s">
        <v>155</v>
      </c>
      <c r="B30" s="2" t="s">
        <v>976</v>
      </c>
      <c r="C30" s="9" t="s">
        <v>715</v>
      </c>
      <c r="D30" s="6">
        <v>29.33</v>
      </c>
      <c r="E30" s="6" t="s">
        <v>136</v>
      </c>
      <c r="F30" s="6">
        <f>+VLOOKUP(E30,'VI_Legende Reinigungsverz.'!$B$3:$F$22,5,0)</f>
        <v>52</v>
      </c>
      <c r="G30" s="6">
        <f>+F30*D30</f>
        <v>1525.1599999999999</v>
      </c>
      <c r="H30" s="51"/>
      <c r="I30" s="6">
        <f>IF(ISERROR(G30/H30),0,G30/H30)</f>
        <v>0</v>
      </c>
      <c r="J30" s="51" t="s">
        <v>42</v>
      </c>
      <c r="K30" s="23">
        <f>I30*HLOOKUP(J30,'Auskunft SVS'!$C$2:$AZ$26,17,0)</f>
        <v>0</v>
      </c>
      <c r="L30" s="23">
        <f>+K30/D30</f>
        <v>0</v>
      </c>
    </row>
    <row r="31" spans="1:18" s="15" customFormat="1">
      <c r="A31" s="8" t="s">
        <v>158</v>
      </c>
      <c r="B31" s="3" t="s">
        <v>200</v>
      </c>
      <c r="C31" s="3" t="s">
        <v>98</v>
      </c>
      <c r="D31" s="10" t="s">
        <v>98</v>
      </c>
      <c r="E31" s="10"/>
      <c r="F31" s="10"/>
      <c r="G31" s="10"/>
      <c r="H31" s="10"/>
      <c r="I31" s="10"/>
      <c r="J31" s="10"/>
      <c r="K31" s="10"/>
      <c r="L31" s="13"/>
      <c r="M31"/>
      <c r="N31"/>
      <c r="O31"/>
      <c r="P31"/>
      <c r="Q31"/>
      <c r="R31"/>
    </row>
    <row r="32" spans="1:18" ht="101.5">
      <c r="A32" s="2" t="s">
        <v>160</v>
      </c>
      <c r="B32" s="2" t="s">
        <v>202</v>
      </c>
      <c r="C32" s="9" t="s">
        <v>717</v>
      </c>
      <c r="D32" s="6">
        <v>157.66999999999999</v>
      </c>
      <c r="E32" s="6" t="s">
        <v>102</v>
      </c>
      <c r="F32" s="6">
        <f>+VLOOKUP(E32,'VI_Legende Reinigungsverz.'!$B$3:$F$22,5,0)</f>
        <v>251.5</v>
      </c>
      <c r="G32" s="6">
        <f>+F32*D32</f>
        <v>39654.004999999997</v>
      </c>
      <c r="H32" s="51"/>
      <c r="I32" s="6">
        <f>IF(ISERROR(G32/H32),0,G32/H32)</f>
        <v>0</v>
      </c>
      <c r="J32" s="51" t="s">
        <v>42</v>
      </c>
      <c r="K32" s="23">
        <f>I32*HLOOKUP(J32,'Auskunft SVS'!$C$2:$AZ$26,17,0)</f>
        <v>0</v>
      </c>
      <c r="L32" s="23">
        <f>+K32/D32</f>
        <v>0</v>
      </c>
    </row>
    <row r="33" spans="1:18" s="15" customFormat="1">
      <c r="A33" s="8" t="s">
        <v>166</v>
      </c>
      <c r="B33" s="3" t="s">
        <v>316</v>
      </c>
      <c r="C33" s="3" t="s">
        <v>98</v>
      </c>
      <c r="D33" s="10" t="s">
        <v>98</v>
      </c>
      <c r="E33" s="10"/>
      <c r="F33" s="10"/>
      <c r="G33" s="10"/>
      <c r="H33" s="10"/>
      <c r="I33" s="10"/>
      <c r="J33" s="10"/>
      <c r="K33" s="10"/>
      <c r="L33" s="13"/>
      <c r="M33"/>
      <c r="N33"/>
      <c r="O33"/>
      <c r="P33"/>
      <c r="Q33"/>
      <c r="R33"/>
    </row>
    <row r="34" spans="1:18" ht="101.5">
      <c r="A34" s="2" t="s">
        <v>168</v>
      </c>
      <c r="B34" s="2" t="s">
        <v>318</v>
      </c>
      <c r="C34" s="9" t="s">
        <v>222</v>
      </c>
      <c r="D34" s="6">
        <v>15.7</v>
      </c>
      <c r="E34" s="6" t="s">
        <v>102</v>
      </c>
      <c r="F34" s="6">
        <f>+VLOOKUP(E34,'VI_Legende Reinigungsverz.'!$B$3:$F$22,5,0)</f>
        <v>251.5</v>
      </c>
      <c r="G34" s="6">
        <f t="shared" ref="G34:G35" si="3">+F34*D34</f>
        <v>3948.5499999999997</v>
      </c>
      <c r="H34" s="51"/>
      <c r="I34" s="6">
        <f t="shared" ref="I34:I35" si="4">IF(ISERROR(G34/H34),0,G34/H34)</f>
        <v>0</v>
      </c>
      <c r="J34" s="51" t="s">
        <v>42</v>
      </c>
      <c r="K34" s="23">
        <f>I34*HLOOKUP(J34,'Auskunft SVS'!$C$2:$AZ$26,17,0)</f>
        <v>0</v>
      </c>
      <c r="L34" s="23">
        <f t="shared" ref="L34:L35" si="5">+K34/D34</f>
        <v>0</v>
      </c>
    </row>
    <row r="35" spans="1:18" ht="101.5">
      <c r="A35" s="2" t="s">
        <v>172</v>
      </c>
      <c r="B35" s="2" t="s">
        <v>737</v>
      </c>
      <c r="C35" s="9" t="s">
        <v>421</v>
      </c>
      <c r="D35" s="6">
        <v>2.2200000000000002</v>
      </c>
      <c r="E35" s="6" t="s">
        <v>102</v>
      </c>
      <c r="F35" s="6">
        <f>+VLOOKUP(E35,'VI_Legende Reinigungsverz.'!$B$3:$F$22,5,0)</f>
        <v>251.5</v>
      </c>
      <c r="G35" s="6">
        <f t="shared" si="3"/>
        <v>558.33000000000004</v>
      </c>
      <c r="H35" s="51"/>
      <c r="I35" s="6">
        <f t="shared" si="4"/>
        <v>0</v>
      </c>
      <c r="J35" s="51" t="s">
        <v>42</v>
      </c>
      <c r="K35" s="23">
        <f>I35*HLOOKUP(J35,'Auskunft SVS'!$C$2:$AZ$26,17,0)</f>
        <v>0</v>
      </c>
      <c r="L35" s="23">
        <f t="shared" si="5"/>
        <v>0</v>
      </c>
    </row>
    <row r="36" spans="1:18" s="15" customFormat="1">
      <c r="A36" s="8" t="s">
        <v>177</v>
      </c>
      <c r="B36" s="3" t="s">
        <v>538</v>
      </c>
      <c r="C36" s="3" t="s">
        <v>98</v>
      </c>
      <c r="D36" s="10" t="s">
        <v>98</v>
      </c>
      <c r="E36" s="10"/>
      <c r="F36" s="10"/>
      <c r="G36" s="10"/>
      <c r="H36" s="10"/>
      <c r="I36" s="10"/>
      <c r="J36" s="10"/>
      <c r="K36" s="10"/>
      <c r="L36" s="13"/>
      <c r="M36"/>
      <c r="N36"/>
      <c r="O36"/>
      <c r="P36"/>
      <c r="Q36"/>
      <c r="R36"/>
    </row>
    <row r="37" spans="1:18" ht="101.5">
      <c r="A37" s="2" t="s">
        <v>179</v>
      </c>
      <c r="B37" s="2" t="s">
        <v>740</v>
      </c>
      <c r="C37" s="9" t="s">
        <v>421</v>
      </c>
      <c r="D37" s="6">
        <v>6.08</v>
      </c>
      <c r="E37" s="6" t="s">
        <v>102</v>
      </c>
      <c r="F37" s="6">
        <f>+VLOOKUP(E37,'VI_Legende Reinigungsverz.'!$B$3:$F$22,5,0)</f>
        <v>251.5</v>
      </c>
      <c r="G37" s="6">
        <f>+F37*D37</f>
        <v>1529.1200000000001</v>
      </c>
      <c r="H37" s="51"/>
      <c r="I37" s="6">
        <f>IF(ISERROR(G37/H37),0,G37/H37)</f>
        <v>0</v>
      </c>
      <c r="J37" s="51" t="s">
        <v>42</v>
      </c>
      <c r="K37" s="23">
        <f>I37*HLOOKUP(J37,'Auskunft SVS'!$C$2:$AZ$26,17,0)</f>
        <v>0</v>
      </c>
      <c r="L37" s="23">
        <f>+K37/D37</f>
        <v>0</v>
      </c>
    </row>
    <row r="38" spans="1:18" s="15" customFormat="1">
      <c r="A38" s="8" t="s">
        <v>182</v>
      </c>
      <c r="B38" s="3" t="s">
        <v>753</v>
      </c>
      <c r="C38" s="3" t="s">
        <v>98</v>
      </c>
      <c r="D38" s="10" t="s">
        <v>98</v>
      </c>
      <c r="E38" s="10"/>
      <c r="F38" s="10"/>
      <c r="G38" s="10"/>
      <c r="H38" s="10"/>
      <c r="I38" s="10"/>
      <c r="J38" s="10"/>
      <c r="K38" s="10"/>
      <c r="L38" s="13"/>
      <c r="M38"/>
      <c r="N38"/>
      <c r="O38"/>
      <c r="P38"/>
      <c r="Q38"/>
      <c r="R38"/>
    </row>
    <row r="39" spans="1:18" ht="101.5">
      <c r="A39" s="2" t="s">
        <v>184</v>
      </c>
      <c r="B39" s="2" t="s">
        <v>890</v>
      </c>
      <c r="C39" s="9" t="s">
        <v>1065</v>
      </c>
      <c r="D39" s="6">
        <v>2.69</v>
      </c>
      <c r="E39" s="6" t="s">
        <v>340</v>
      </c>
      <c r="F39" s="6">
        <f>+VLOOKUP(E39,'VI_Legende Reinigungsverz.'!$B$3:$F$22,5,0)</f>
        <v>12</v>
      </c>
      <c r="G39" s="6">
        <f>+F39*D39</f>
        <v>32.28</v>
      </c>
      <c r="H39" s="51"/>
      <c r="I39" s="6">
        <f>IF(ISERROR(G39/H39),0,G39/H39)</f>
        <v>0</v>
      </c>
      <c r="J39" s="51" t="s">
        <v>42</v>
      </c>
      <c r="K39" s="23">
        <f>I39*HLOOKUP(J39,'Auskunft SVS'!$C$2:$AZ$26,17,0)</f>
        <v>0</v>
      </c>
      <c r="L39" s="23">
        <f>+K39/D39</f>
        <v>0</v>
      </c>
    </row>
    <row r="40" spans="1:18" s="15" customFormat="1">
      <c r="A40" s="8" t="s">
        <v>186</v>
      </c>
      <c r="B40" s="3" t="s">
        <v>652</v>
      </c>
      <c r="C40" s="3" t="s">
        <v>98</v>
      </c>
      <c r="D40" s="10" t="s">
        <v>98</v>
      </c>
      <c r="E40" s="10"/>
      <c r="F40" s="10"/>
      <c r="G40" s="10"/>
      <c r="H40" s="10"/>
      <c r="I40" s="10"/>
      <c r="J40" s="10"/>
      <c r="K40" s="10"/>
      <c r="L40" s="13"/>
      <c r="M40"/>
      <c r="N40"/>
      <c r="O40"/>
      <c r="P40"/>
      <c r="Q40"/>
      <c r="R40"/>
    </row>
    <row r="41" spans="1:18" ht="101.5">
      <c r="A41" s="2" t="s">
        <v>188</v>
      </c>
      <c r="B41" s="2" t="s">
        <v>654</v>
      </c>
      <c r="C41" s="9" t="s">
        <v>434</v>
      </c>
      <c r="D41" s="6">
        <v>11.5</v>
      </c>
      <c r="E41" s="6" t="s">
        <v>171</v>
      </c>
      <c r="F41" s="6">
        <f>+VLOOKUP(E41,'VI_Legende Reinigungsverz.'!$B$3:$F$22,5,0)</f>
        <v>1</v>
      </c>
      <c r="G41" s="6">
        <f>+F41*D41</f>
        <v>11.5</v>
      </c>
      <c r="H41" s="51"/>
      <c r="I41" s="6">
        <f>IF(ISERROR(G41/H41),0,G41/H41)</f>
        <v>0</v>
      </c>
      <c r="J41" s="51" t="s">
        <v>42</v>
      </c>
      <c r="K41" s="23">
        <f>I41*HLOOKUP(J41,'Auskunft SVS'!$C$2:$AZ$26,17,0)</f>
        <v>0</v>
      </c>
      <c r="L41" s="23">
        <f>+K41/D41</f>
        <v>0</v>
      </c>
    </row>
    <row r="42" spans="1:18" s="15" customFormat="1">
      <c r="A42" s="8" t="s">
        <v>190</v>
      </c>
      <c r="B42" s="3" t="s">
        <v>224</v>
      </c>
      <c r="C42" s="3" t="s">
        <v>98</v>
      </c>
      <c r="D42" s="10" t="s">
        <v>98</v>
      </c>
      <c r="E42" s="10"/>
      <c r="F42" s="10"/>
      <c r="G42" s="10"/>
      <c r="H42" s="10"/>
      <c r="I42" s="10"/>
      <c r="J42" s="10"/>
      <c r="K42" s="10"/>
      <c r="L42" s="13"/>
      <c r="M42"/>
      <c r="N42"/>
      <c r="O42"/>
      <c r="P42"/>
      <c r="Q42"/>
      <c r="R42"/>
    </row>
    <row r="43" spans="1:18" ht="101.5">
      <c r="A43" s="2" t="s">
        <v>192</v>
      </c>
      <c r="B43" s="2" t="s">
        <v>226</v>
      </c>
      <c r="C43" s="9" t="s">
        <v>1676</v>
      </c>
      <c r="D43" s="6">
        <v>576.80999999999995</v>
      </c>
      <c r="E43" s="6" t="s">
        <v>210</v>
      </c>
      <c r="F43" s="6">
        <f>+VLOOKUP(E43,'VI_Legende Reinigungsverz.'!$B$3:$F$22,5,0)</f>
        <v>104</v>
      </c>
      <c r="G43" s="6">
        <f t="shared" ref="G43:G44" si="6">+F43*D43</f>
        <v>59988.239999999991</v>
      </c>
      <c r="H43" s="51"/>
      <c r="I43" s="6">
        <f t="shared" ref="I43:I44" si="7">IF(ISERROR(G43/H43),0,G43/H43)</f>
        <v>0</v>
      </c>
      <c r="J43" s="51" t="s">
        <v>42</v>
      </c>
      <c r="K43" s="23">
        <f>I43*HLOOKUP(J43,'Auskunft SVS'!$C$2:$AZ$26,17,0)</f>
        <v>0</v>
      </c>
      <c r="L43" s="23">
        <f t="shared" ref="L43:L44" si="8">+K43/D43</f>
        <v>0</v>
      </c>
    </row>
    <row r="44" spans="1:18" ht="101.5">
      <c r="A44" s="2" t="s">
        <v>953</v>
      </c>
      <c r="B44" s="2" t="s">
        <v>453</v>
      </c>
      <c r="C44" s="9" t="s">
        <v>245</v>
      </c>
      <c r="D44" s="6">
        <v>45.1</v>
      </c>
      <c r="E44" s="6" t="s">
        <v>136</v>
      </c>
      <c r="F44" s="6">
        <f>+VLOOKUP(E44,'VI_Legende Reinigungsverz.'!$B$3:$F$22,5,0)</f>
        <v>52</v>
      </c>
      <c r="G44" s="6">
        <f t="shared" si="6"/>
        <v>2345.2000000000003</v>
      </c>
      <c r="H44" s="51"/>
      <c r="I44" s="6">
        <f t="shared" si="7"/>
        <v>0</v>
      </c>
      <c r="J44" s="51" t="s">
        <v>42</v>
      </c>
      <c r="K44" s="23">
        <f>I44*HLOOKUP(J44,'Auskunft SVS'!$C$2:$AZ$26,17,0)</f>
        <v>0</v>
      </c>
      <c r="L44" s="23">
        <f t="shared" si="8"/>
        <v>0</v>
      </c>
    </row>
    <row r="45" spans="1:18" s="15" customFormat="1">
      <c r="A45" s="8" t="s">
        <v>195</v>
      </c>
      <c r="B45" s="3" t="s">
        <v>232</v>
      </c>
      <c r="C45" s="3" t="s">
        <v>98</v>
      </c>
      <c r="D45" s="10" t="s">
        <v>98</v>
      </c>
      <c r="E45" s="10"/>
      <c r="F45" s="10"/>
      <c r="G45" s="10"/>
      <c r="H45" s="10"/>
      <c r="I45" s="10"/>
      <c r="J45" s="10"/>
      <c r="K45" s="10"/>
      <c r="L45" s="13"/>
      <c r="M45"/>
      <c r="N45"/>
      <c r="O45"/>
      <c r="P45"/>
      <c r="Q45"/>
      <c r="R45"/>
    </row>
    <row r="46" spans="1:18" ht="101.5">
      <c r="A46" s="2" t="s">
        <v>197</v>
      </c>
      <c r="B46" s="2" t="s">
        <v>234</v>
      </c>
      <c r="C46" s="9" t="s">
        <v>331</v>
      </c>
      <c r="D46" s="6">
        <v>56.68</v>
      </c>
      <c r="E46" s="6" t="s">
        <v>210</v>
      </c>
      <c r="F46" s="6">
        <f>+VLOOKUP(E46,'VI_Legende Reinigungsverz.'!$B$3:$F$22,5,0)</f>
        <v>104</v>
      </c>
      <c r="G46" s="6">
        <f t="shared" ref="G46:G52" si="9">+F46*D46</f>
        <v>5894.72</v>
      </c>
      <c r="H46" s="51"/>
      <c r="I46" s="6">
        <f t="shared" ref="I46:I52" si="10">IF(ISERROR(G46/H46),0,G46/H46)</f>
        <v>0</v>
      </c>
      <c r="J46" s="51" t="s">
        <v>42</v>
      </c>
      <c r="K46" s="23">
        <f>I46*HLOOKUP(J46,'Auskunft SVS'!$C$2:$AZ$26,17,0)</f>
        <v>0</v>
      </c>
      <c r="L46" s="23">
        <f t="shared" ref="L46:L52" si="11">+K46/D46</f>
        <v>0</v>
      </c>
    </row>
    <row r="47" spans="1:18" ht="101.5">
      <c r="A47" s="2" t="s">
        <v>723</v>
      </c>
      <c r="B47" s="2" t="s">
        <v>234</v>
      </c>
      <c r="C47" s="9" t="s">
        <v>328</v>
      </c>
      <c r="D47" s="6">
        <v>52.63</v>
      </c>
      <c r="E47" s="6" t="s">
        <v>102</v>
      </c>
      <c r="F47" s="6">
        <f>+VLOOKUP(E47,'VI_Legende Reinigungsverz.'!$B$3:$F$22,5,0)</f>
        <v>251.5</v>
      </c>
      <c r="G47" s="6">
        <f t="shared" si="9"/>
        <v>13236.445000000002</v>
      </c>
      <c r="H47" s="51"/>
      <c r="I47" s="6">
        <f t="shared" si="10"/>
        <v>0</v>
      </c>
      <c r="J47" s="51" t="s">
        <v>42</v>
      </c>
      <c r="K47" s="23">
        <f>I47*HLOOKUP(J47,'Auskunft SVS'!$C$2:$AZ$26,17,0)</f>
        <v>0</v>
      </c>
      <c r="L47" s="23">
        <f t="shared" si="11"/>
        <v>0</v>
      </c>
    </row>
    <row r="48" spans="1:18" ht="101.5">
      <c r="A48" s="2" t="s">
        <v>970</v>
      </c>
      <c r="B48" s="2" t="s">
        <v>466</v>
      </c>
      <c r="C48" s="9" t="s">
        <v>898</v>
      </c>
      <c r="D48" s="6">
        <v>55.45</v>
      </c>
      <c r="E48" s="6" t="s">
        <v>210</v>
      </c>
      <c r="F48" s="6">
        <f>+VLOOKUP(E48,'VI_Legende Reinigungsverz.'!$B$3:$F$22,5,0)</f>
        <v>104</v>
      </c>
      <c r="G48" s="6">
        <f t="shared" si="9"/>
        <v>5766.8</v>
      </c>
      <c r="H48" s="51"/>
      <c r="I48" s="6">
        <f t="shared" si="10"/>
        <v>0</v>
      </c>
      <c r="J48" s="51" t="s">
        <v>42</v>
      </c>
      <c r="K48" s="23">
        <f>I48*HLOOKUP(J48,'Auskunft SVS'!$C$2:$AZ$26,17,0)</f>
        <v>0</v>
      </c>
      <c r="L48" s="23">
        <f t="shared" si="11"/>
        <v>0</v>
      </c>
    </row>
    <row r="49" spans="1:18" ht="101.5">
      <c r="A49" s="2" t="s">
        <v>1737</v>
      </c>
      <c r="B49" s="2" t="s">
        <v>466</v>
      </c>
      <c r="C49" s="9" t="s">
        <v>328</v>
      </c>
      <c r="D49" s="6">
        <v>7.23</v>
      </c>
      <c r="E49" s="6" t="s">
        <v>102</v>
      </c>
      <c r="F49" s="6">
        <f>+VLOOKUP(E49,'VI_Legende Reinigungsverz.'!$B$3:$F$22,5,0)</f>
        <v>251.5</v>
      </c>
      <c r="G49" s="6">
        <f t="shared" si="9"/>
        <v>1818.345</v>
      </c>
      <c r="H49" s="51"/>
      <c r="I49" s="6">
        <f t="shared" si="10"/>
        <v>0</v>
      </c>
      <c r="J49" s="51" t="s">
        <v>42</v>
      </c>
      <c r="K49" s="23">
        <f>I49*HLOOKUP(J49,'Auskunft SVS'!$C$2:$AZ$26,17,0)</f>
        <v>0</v>
      </c>
      <c r="L49" s="23">
        <f t="shared" si="11"/>
        <v>0</v>
      </c>
    </row>
    <row r="50" spans="1:18" ht="101.5">
      <c r="A50" s="2" t="s">
        <v>1738</v>
      </c>
      <c r="B50" s="2" t="s">
        <v>472</v>
      </c>
      <c r="C50" s="9" t="s">
        <v>1084</v>
      </c>
      <c r="D50" s="6">
        <v>99.26</v>
      </c>
      <c r="E50" s="6" t="s">
        <v>136</v>
      </c>
      <c r="F50" s="6">
        <f>+VLOOKUP(E50,'VI_Legende Reinigungsverz.'!$B$3:$F$22,5,0)</f>
        <v>52</v>
      </c>
      <c r="G50" s="6">
        <f t="shared" si="9"/>
        <v>5161.5200000000004</v>
      </c>
      <c r="H50" s="51"/>
      <c r="I50" s="6">
        <f t="shared" si="10"/>
        <v>0</v>
      </c>
      <c r="J50" s="51" t="s">
        <v>42</v>
      </c>
      <c r="K50" s="23">
        <f>I50*HLOOKUP(J50,'Auskunft SVS'!$C$2:$AZ$26,17,0)</f>
        <v>0</v>
      </c>
      <c r="L50" s="23">
        <f t="shared" si="11"/>
        <v>0</v>
      </c>
    </row>
    <row r="51" spans="1:18" ht="101.5">
      <c r="A51" s="2" t="s">
        <v>1739</v>
      </c>
      <c r="B51" s="2" t="s">
        <v>472</v>
      </c>
      <c r="C51" s="9" t="s">
        <v>467</v>
      </c>
      <c r="D51" s="6">
        <v>47.65</v>
      </c>
      <c r="E51" s="6" t="s">
        <v>210</v>
      </c>
      <c r="F51" s="6">
        <f>+VLOOKUP(E51,'VI_Legende Reinigungsverz.'!$B$3:$F$22,5,0)</f>
        <v>104</v>
      </c>
      <c r="G51" s="6">
        <f t="shared" si="9"/>
        <v>4955.5999999999995</v>
      </c>
      <c r="H51" s="51"/>
      <c r="I51" s="6">
        <f t="shared" si="10"/>
        <v>0</v>
      </c>
      <c r="J51" s="51" t="s">
        <v>42</v>
      </c>
      <c r="K51" s="23">
        <f>I51*HLOOKUP(J51,'Auskunft SVS'!$C$2:$AZ$26,17,0)</f>
        <v>0</v>
      </c>
      <c r="L51" s="23">
        <f t="shared" si="11"/>
        <v>0</v>
      </c>
    </row>
    <row r="52" spans="1:18" ht="101.5">
      <c r="A52" s="2" t="s">
        <v>1740</v>
      </c>
      <c r="B52" s="2" t="s">
        <v>472</v>
      </c>
      <c r="C52" s="9" t="s">
        <v>328</v>
      </c>
      <c r="D52" s="6">
        <v>16.13</v>
      </c>
      <c r="E52" s="6" t="s">
        <v>102</v>
      </c>
      <c r="F52" s="6">
        <f>+VLOOKUP(E52,'VI_Legende Reinigungsverz.'!$B$3:$F$22,5,0)</f>
        <v>251.5</v>
      </c>
      <c r="G52" s="6">
        <f t="shared" si="9"/>
        <v>4056.6949999999997</v>
      </c>
      <c r="H52" s="51"/>
      <c r="I52" s="6">
        <f t="shared" si="10"/>
        <v>0</v>
      </c>
      <c r="J52" s="51" t="s">
        <v>42</v>
      </c>
      <c r="K52" s="23">
        <f>I52*HLOOKUP(J52,'Auskunft SVS'!$C$2:$AZ$26,17,0)</f>
        <v>0</v>
      </c>
      <c r="L52" s="23">
        <f t="shared" si="11"/>
        <v>0</v>
      </c>
    </row>
    <row r="53" spans="1:18" s="15" customFormat="1">
      <c r="A53" s="8" t="s">
        <v>199</v>
      </c>
      <c r="B53" s="3" t="s">
        <v>242</v>
      </c>
      <c r="C53" s="3" t="s">
        <v>98</v>
      </c>
      <c r="D53" s="10" t="s">
        <v>98</v>
      </c>
      <c r="E53" s="10"/>
      <c r="F53" s="10"/>
      <c r="G53" s="10"/>
      <c r="H53" s="10"/>
      <c r="I53" s="10"/>
      <c r="J53" s="10"/>
      <c r="K53" s="10"/>
      <c r="L53" s="13"/>
      <c r="M53"/>
      <c r="N53"/>
      <c r="O53"/>
      <c r="P53"/>
      <c r="Q53"/>
      <c r="R53"/>
    </row>
    <row r="54" spans="1:18" ht="101.5">
      <c r="A54" s="2" t="s">
        <v>201</v>
      </c>
      <c r="B54" s="2" t="s">
        <v>244</v>
      </c>
      <c r="C54" s="9" t="s">
        <v>328</v>
      </c>
      <c r="D54" s="6">
        <v>2.9</v>
      </c>
      <c r="E54" s="6" t="s">
        <v>102</v>
      </c>
      <c r="F54" s="6">
        <f>+VLOOKUP(E54,'VI_Legende Reinigungsverz.'!$B$3:$F$22,5,0)</f>
        <v>251.5</v>
      </c>
      <c r="G54" s="6">
        <f>+F54*D54</f>
        <v>729.35</v>
      </c>
      <c r="H54" s="51"/>
      <c r="I54" s="6">
        <f>IF(ISERROR(G54/H54),0,G54/H54)</f>
        <v>0</v>
      </c>
      <c r="J54" s="51" t="s">
        <v>42</v>
      </c>
      <c r="K54" s="23">
        <f>I54*HLOOKUP(J54,'Auskunft SVS'!$C$2:$AZ$26,17,0)</f>
        <v>0</v>
      </c>
      <c r="L54" s="23">
        <f>+K54/D54</f>
        <v>0</v>
      </c>
    </row>
    <row r="55" spans="1:18" s="15" customFormat="1">
      <c r="A55" s="8" t="s">
        <v>205</v>
      </c>
      <c r="B55" s="3" t="s">
        <v>249</v>
      </c>
      <c r="C55" s="3" t="s">
        <v>98</v>
      </c>
      <c r="D55" s="10" t="s">
        <v>98</v>
      </c>
      <c r="E55" s="10"/>
      <c r="F55" s="10"/>
      <c r="G55" s="10"/>
      <c r="H55" s="10"/>
      <c r="I55" s="10"/>
      <c r="J55" s="10"/>
      <c r="K55" s="10"/>
      <c r="L55" s="13"/>
      <c r="M55"/>
      <c r="N55"/>
      <c r="O55"/>
      <c r="P55"/>
      <c r="Q55"/>
      <c r="R55"/>
    </row>
    <row r="56" spans="1:18" ht="101.5">
      <c r="A56" s="2" t="s">
        <v>207</v>
      </c>
      <c r="B56" s="2" t="s">
        <v>251</v>
      </c>
      <c r="C56" s="9" t="s">
        <v>441</v>
      </c>
      <c r="D56" s="6">
        <v>5.32</v>
      </c>
      <c r="E56" s="6" t="s">
        <v>136</v>
      </c>
      <c r="F56" s="6">
        <f>+VLOOKUP(E56,'VI_Legende Reinigungsverz.'!$B$3:$F$22,5,0)</f>
        <v>52</v>
      </c>
      <c r="G56" s="6">
        <f t="shared" ref="G56:G57" si="12">+F56*D56</f>
        <v>276.64</v>
      </c>
      <c r="H56" s="51"/>
      <c r="I56" s="6">
        <f t="shared" ref="I56:I57" si="13">IF(ISERROR(G56/H56),0,G56/H56)</f>
        <v>0</v>
      </c>
      <c r="J56" s="51" t="s">
        <v>42</v>
      </c>
      <c r="K56" s="23">
        <f>I56*HLOOKUP(J56,'Auskunft SVS'!$C$2:$AZ$26,17,0)</f>
        <v>0</v>
      </c>
      <c r="L56" s="23">
        <f t="shared" ref="L56:L57" si="14">+K56/D56</f>
        <v>0</v>
      </c>
    </row>
    <row r="57" spans="1:18" ht="101.5">
      <c r="A57" s="2" t="s">
        <v>211</v>
      </c>
      <c r="B57" s="2" t="s">
        <v>251</v>
      </c>
      <c r="C57" s="9" t="s">
        <v>240</v>
      </c>
      <c r="D57" s="6">
        <v>2.64</v>
      </c>
      <c r="E57" s="6" t="s">
        <v>210</v>
      </c>
      <c r="F57" s="6">
        <f>+VLOOKUP(E57,'VI_Legende Reinigungsverz.'!$B$3:$F$22,5,0)</f>
        <v>104</v>
      </c>
      <c r="G57" s="6">
        <f t="shared" si="12"/>
        <v>274.56</v>
      </c>
      <c r="H57" s="51"/>
      <c r="I57" s="6">
        <f t="shared" si="13"/>
        <v>0</v>
      </c>
      <c r="J57" s="51" t="s">
        <v>42</v>
      </c>
      <c r="K57" s="23">
        <f>I57*HLOOKUP(J57,'Auskunft SVS'!$C$2:$AZ$26,17,0)</f>
        <v>0</v>
      </c>
      <c r="L57" s="23">
        <f t="shared" si="14"/>
        <v>0</v>
      </c>
    </row>
    <row r="58" spans="1:18" s="16" customFormat="1" ht="25.5" customHeight="1">
      <c r="A58" s="7" t="s">
        <v>254</v>
      </c>
      <c r="B58" s="17" t="s">
        <v>1741</v>
      </c>
      <c r="C58" s="11" t="s">
        <v>98</v>
      </c>
      <c r="D58" s="18" t="s">
        <v>98</v>
      </c>
      <c r="E58" s="18"/>
      <c r="F58" s="18"/>
      <c r="G58" s="18"/>
      <c r="H58" s="18"/>
      <c r="I58" s="18"/>
      <c r="J58" s="18"/>
      <c r="K58" s="19"/>
      <c r="L58" s="20"/>
      <c r="M58"/>
      <c r="N58"/>
      <c r="O58"/>
      <c r="P58"/>
      <c r="Q58"/>
      <c r="R58"/>
    </row>
    <row r="59" spans="1:18" s="15" customFormat="1">
      <c r="A59" s="8" t="s">
        <v>256</v>
      </c>
      <c r="B59" s="3" t="s">
        <v>95</v>
      </c>
      <c r="C59" s="3" t="s">
        <v>98</v>
      </c>
      <c r="D59" s="10" t="s">
        <v>98</v>
      </c>
      <c r="E59" s="10"/>
      <c r="F59" s="10"/>
      <c r="G59" s="10"/>
      <c r="H59" s="10"/>
      <c r="I59" s="10"/>
      <c r="J59" s="10"/>
      <c r="K59" s="10"/>
      <c r="L59" s="13"/>
      <c r="M59"/>
      <c r="N59"/>
      <c r="O59"/>
      <c r="P59"/>
      <c r="Q59"/>
      <c r="R59"/>
    </row>
    <row r="60" spans="1:18" s="15" customFormat="1">
      <c r="A60" s="8" t="s">
        <v>257</v>
      </c>
      <c r="B60" s="3" t="s">
        <v>97</v>
      </c>
      <c r="C60" s="3" t="s">
        <v>98</v>
      </c>
      <c r="D60" s="10" t="s">
        <v>98</v>
      </c>
      <c r="E60" s="10"/>
      <c r="F60" s="10"/>
      <c r="G60" s="10"/>
      <c r="H60" s="10"/>
      <c r="I60" s="10"/>
      <c r="J60" s="10"/>
      <c r="K60" s="10"/>
      <c r="L60" s="13"/>
      <c r="M60"/>
      <c r="N60"/>
      <c r="O60"/>
      <c r="P60"/>
      <c r="Q60"/>
      <c r="R60"/>
    </row>
    <row r="61" spans="1:18" ht="101.5">
      <c r="A61" s="2" t="s">
        <v>258</v>
      </c>
      <c r="B61" s="2" t="s">
        <v>104</v>
      </c>
      <c r="C61" s="9" t="s">
        <v>359</v>
      </c>
      <c r="D61" s="6">
        <v>17</v>
      </c>
      <c r="E61" s="6" t="s">
        <v>210</v>
      </c>
      <c r="F61" s="6">
        <f>+VLOOKUP(E61,'VI_Legende Reinigungsverz.'!$B$3:$F$22,5,0)</f>
        <v>104</v>
      </c>
      <c r="G61" s="6">
        <f>+F61*D61</f>
        <v>1768</v>
      </c>
      <c r="H61" s="51"/>
      <c r="I61" s="6">
        <f>IF(ISERROR(G61/H61),0,G61/H61)</f>
        <v>0</v>
      </c>
      <c r="J61" s="51" t="s">
        <v>42</v>
      </c>
      <c r="K61" s="23">
        <f>I61*HLOOKUP(J61,'Auskunft SVS'!$C$2:$AZ$26,17,0)</f>
        <v>0</v>
      </c>
      <c r="L61" s="23">
        <f>+K61/D61</f>
        <v>0</v>
      </c>
    </row>
    <row r="62" spans="1:18" s="15" customFormat="1">
      <c r="A62" s="8" t="s">
        <v>260</v>
      </c>
      <c r="B62" s="3" t="s">
        <v>107</v>
      </c>
      <c r="C62" s="3" t="s">
        <v>98</v>
      </c>
      <c r="D62" s="10" t="s">
        <v>98</v>
      </c>
      <c r="E62" s="10"/>
      <c r="F62" s="10"/>
      <c r="G62" s="10"/>
      <c r="H62" s="10"/>
      <c r="I62" s="10"/>
      <c r="J62" s="10"/>
      <c r="K62" s="10"/>
      <c r="L62" s="13"/>
      <c r="M62"/>
      <c r="N62"/>
      <c r="O62"/>
      <c r="P62"/>
      <c r="Q62"/>
      <c r="R62"/>
    </row>
    <row r="63" spans="1:18" ht="101.5">
      <c r="A63" s="2" t="s">
        <v>261</v>
      </c>
      <c r="B63" s="2" t="s">
        <v>109</v>
      </c>
      <c r="C63" s="9" t="s">
        <v>554</v>
      </c>
      <c r="D63" s="6">
        <v>11.59</v>
      </c>
      <c r="E63" s="6" t="s">
        <v>136</v>
      </c>
      <c r="F63" s="6">
        <f>+VLOOKUP(E63,'VI_Legende Reinigungsverz.'!$B$3:$F$22,5,0)</f>
        <v>52</v>
      </c>
      <c r="G63" s="6">
        <f t="shared" ref="G63:G65" si="15">+F63*D63</f>
        <v>602.67999999999995</v>
      </c>
      <c r="H63" s="51"/>
      <c r="I63" s="6">
        <f t="shared" ref="I63:I65" si="16">IF(ISERROR(G63/H63),0,G63/H63)</f>
        <v>0</v>
      </c>
      <c r="J63" s="51" t="s">
        <v>42</v>
      </c>
      <c r="K63" s="23">
        <f>I63*HLOOKUP(J63,'Auskunft SVS'!$C$2:$AZ$26,17,0)</f>
        <v>0</v>
      </c>
      <c r="L63" s="23">
        <f t="shared" ref="L63:L65" si="17">+K63/D63</f>
        <v>0</v>
      </c>
    </row>
    <row r="64" spans="1:18" ht="101.5">
      <c r="A64" s="2" t="s">
        <v>357</v>
      </c>
      <c r="B64" s="2" t="s">
        <v>109</v>
      </c>
      <c r="C64" s="9" t="s">
        <v>916</v>
      </c>
      <c r="D64" s="6">
        <v>28.41</v>
      </c>
      <c r="E64" s="6" t="s">
        <v>163</v>
      </c>
      <c r="F64" s="6">
        <f>+VLOOKUP(E64,'VI_Legende Reinigungsverz.'!$B$3:$F$22,5,0)</f>
        <v>150.9</v>
      </c>
      <c r="G64" s="6">
        <f t="shared" si="15"/>
        <v>4287.0690000000004</v>
      </c>
      <c r="H64" s="51"/>
      <c r="I64" s="6">
        <f t="shared" si="16"/>
        <v>0</v>
      </c>
      <c r="J64" s="51" t="s">
        <v>42</v>
      </c>
      <c r="K64" s="23">
        <f>I64*HLOOKUP(J64,'Auskunft SVS'!$C$2:$AZ$26,17,0)</f>
        <v>0</v>
      </c>
      <c r="L64" s="23">
        <f t="shared" si="17"/>
        <v>0</v>
      </c>
    </row>
    <row r="65" spans="1:18" ht="101.5">
      <c r="A65" s="2" t="s">
        <v>1742</v>
      </c>
      <c r="B65" s="2" t="s">
        <v>109</v>
      </c>
      <c r="C65" s="9" t="s">
        <v>1743</v>
      </c>
      <c r="D65" s="6">
        <v>196.62</v>
      </c>
      <c r="E65" s="6" t="s">
        <v>102</v>
      </c>
      <c r="F65" s="6">
        <f>+VLOOKUP(E65,'VI_Legende Reinigungsverz.'!$B$3:$F$22,5,0)</f>
        <v>251.5</v>
      </c>
      <c r="G65" s="6">
        <f t="shared" si="15"/>
        <v>49449.93</v>
      </c>
      <c r="H65" s="51"/>
      <c r="I65" s="6">
        <f t="shared" si="16"/>
        <v>0</v>
      </c>
      <c r="J65" s="51" t="s">
        <v>42</v>
      </c>
      <c r="K65" s="23">
        <f>I65*HLOOKUP(J65,'Auskunft SVS'!$C$2:$AZ$26,17,0)</f>
        <v>0</v>
      </c>
      <c r="L65" s="23">
        <f t="shared" si="17"/>
        <v>0</v>
      </c>
    </row>
    <row r="66" spans="1:18" s="15" customFormat="1">
      <c r="A66" s="8" t="s">
        <v>263</v>
      </c>
      <c r="B66" s="3" t="s">
        <v>112</v>
      </c>
      <c r="C66" s="3" t="s">
        <v>98</v>
      </c>
      <c r="D66" s="10" t="s">
        <v>98</v>
      </c>
      <c r="E66" s="10"/>
      <c r="F66" s="10"/>
      <c r="G66" s="10"/>
      <c r="H66" s="10"/>
      <c r="I66" s="10"/>
      <c r="J66" s="10"/>
      <c r="K66" s="10"/>
      <c r="L66" s="13"/>
      <c r="M66"/>
      <c r="N66"/>
      <c r="O66"/>
      <c r="P66"/>
      <c r="Q66"/>
      <c r="R66"/>
    </row>
    <row r="67" spans="1:18" ht="101.5">
      <c r="A67" s="2" t="s">
        <v>264</v>
      </c>
      <c r="B67" s="2" t="s">
        <v>114</v>
      </c>
      <c r="C67" s="9" t="s">
        <v>554</v>
      </c>
      <c r="D67" s="6">
        <v>11.01</v>
      </c>
      <c r="E67" s="6" t="s">
        <v>136</v>
      </c>
      <c r="F67" s="6">
        <f>+VLOOKUP(E67,'VI_Legende Reinigungsverz.'!$B$3:$F$22,5,0)</f>
        <v>52</v>
      </c>
      <c r="G67" s="6">
        <f t="shared" ref="G67:G68" si="18">+F67*D67</f>
        <v>572.52</v>
      </c>
      <c r="H67" s="51"/>
      <c r="I67" s="6">
        <f t="shared" ref="I67:I68" si="19">IF(ISERROR(G67/H67),0,G67/H67)</f>
        <v>0</v>
      </c>
      <c r="J67" s="51" t="s">
        <v>42</v>
      </c>
      <c r="K67" s="23">
        <f>I67*HLOOKUP(J67,'Auskunft SVS'!$C$2:$AZ$26,17,0)</f>
        <v>0</v>
      </c>
      <c r="L67" s="23">
        <f t="shared" ref="L67:L68" si="20">+K67/D67</f>
        <v>0</v>
      </c>
    </row>
    <row r="68" spans="1:18" ht="101.5">
      <c r="A68" s="2" t="s">
        <v>267</v>
      </c>
      <c r="B68" s="2" t="s">
        <v>114</v>
      </c>
      <c r="C68" s="9" t="s">
        <v>115</v>
      </c>
      <c r="D68" s="6">
        <v>65.63</v>
      </c>
      <c r="E68" s="6" t="s">
        <v>102</v>
      </c>
      <c r="F68" s="6">
        <f>+VLOOKUP(E68,'VI_Legende Reinigungsverz.'!$B$3:$F$22,5,0)</f>
        <v>251.5</v>
      </c>
      <c r="G68" s="6">
        <f t="shared" si="18"/>
        <v>16505.945</v>
      </c>
      <c r="H68" s="51"/>
      <c r="I68" s="6">
        <f t="shared" si="19"/>
        <v>0</v>
      </c>
      <c r="J68" s="51" t="s">
        <v>42</v>
      </c>
      <c r="K68" s="23">
        <f>I68*HLOOKUP(J68,'Auskunft SVS'!$C$2:$AZ$26,17,0)</f>
        <v>0</v>
      </c>
      <c r="L68" s="23">
        <f t="shared" si="20"/>
        <v>0</v>
      </c>
    </row>
    <row r="69" spans="1:18" s="15" customFormat="1">
      <c r="A69" s="8" t="s">
        <v>277</v>
      </c>
      <c r="B69" s="3" t="s">
        <v>122</v>
      </c>
      <c r="C69" s="3" t="s">
        <v>98</v>
      </c>
      <c r="D69" s="10" t="s">
        <v>98</v>
      </c>
      <c r="E69" s="10"/>
      <c r="F69" s="10"/>
      <c r="G69" s="10"/>
      <c r="H69" s="10"/>
      <c r="I69" s="10"/>
      <c r="J69" s="10"/>
      <c r="K69" s="10"/>
      <c r="L69" s="13"/>
      <c r="M69"/>
      <c r="N69"/>
      <c r="O69"/>
      <c r="P69"/>
      <c r="Q69"/>
      <c r="R69"/>
    </row>
    <row r="70" spans="1:18" ht="101.5">
      <c r="A70" s="2" t="s">
        <v>279</v>
      </c>
      <c r="B70" s="2" t="s">
        <v>922</v>
      </c>
      <c r="C70" s="9" t="s">
        <v>262</v>
      </c>
      <c r="D70" s="6">
        <v>4.7300000000000004</v>
      </c>
      <c r="E70" s="6" t="s">
        <v>102</v>
      </c>
      <c r="F70" s="6">
        <f>+VLOOKUP(E70,'VI_Legende Reinigungsverz.'!$B$3:$F$22,5,0)</f>
        <v>251.5</v>
      </c>
      <c r="G70" s="6">
        <f>+F70*D70</f>
        <v>1189.595</v>
      </c>
      <c r="H70" s="51"/>
      <c r="I70" s="6">
        <f>IF(ISERROR(G70/H70),0,G70/H70)</f>
        <v>0</v>
      </c>
      <c r="J70" s="51" t="s">
        <v>42</v>
      </c>
      <c r="K70" s="23">
        <f>I70*HLOOKUP(J70,'Auskunft SVS'!$C$2:$AZ$26,17,0)</f>
        <v>0</v>
      </c>
      <c r="L70" s="23">
        <f>+K70/D70</f>
        <v>0</v>
      </c>
    </row>
    <row r="71" spans="1:18" s="15" customFormat="1">
      <c r="A71" s="8" t="s">
        <v>280</v>
      </c>
      <c r="B71" s="3" t="s">
        <v>127</v>
      </c>
      <c r="C71" s="3" t="s">
        <v>98</v>
      </c>
      <c r="D71" s="10" t="s">
        <v>98</v>
      </c>
      <c r="E71" s="10"/>
      <c r="F71" s="10"/>
      <c r="G71" s="10"/>
      <c r="H71" s="10"/>
      <c r="I71" s="10"/>
      <c r="J71" s="10"/>
      <c r="K71" s="10"/>
      <c r="L71" s="13"/>
      <c r="M71"/>
      <c r="N71"/>
      <c r="O71"/>
      <c r="P71"/>
      <c r="Q71"/>
      <c r="R71"/>
    </row>
    <row r="72" spans="1:18" ht="101.5">
      <c r="A72" s="2" t="s">
        <v>281</v>
      </c>
      <c r="B72" s="2" t="s">
        <v>132</v>
      </c>
      <c r="C72" s="9" t="s">
        <v>1744</v>
      </c>
      <c r="D72" s="6">
        <v>69.27</v>
      </c>
      <c r="E72" s="6" t="s">
        <v>340</v>
      </c>
      <c r="F72" s="6">
        <f>+VLOOKUP(E72,'VI_Legende Reinigungsverz.'!$B$3:$F$22,5,0)</f>
        <v>12</v>
      </c>
      <c r="G72" s="6">
        <f t="shared" ref="G72:G77" si="21">+F72*D72</f>
        <v>831.24</v>
      </c>
      <c r="H72" s="51"/>
      <c r="I72" s="6">
        <f t="shared" ref="I72:I77" si="22">IF(ISERROR(G72/H72),0,G72/H72)</f>
        <v>0</v>
      </c>
      <c r="J72" s="51" t="s">
        <v>42</v>
      </c>
      <c r="K72" s="23">
        <f>I72*HLOOKUP(J72,'Auskunft SVS'!$C$2:$AZ$26,17,0)</f>
        <v>0</v>
      </c>
      <c r="L72" s="23">
        <f t="shared" ref="L72:L77" si="23">+K72/D72</f>
        <v>0</v>
      </c>
    </row>
    <row r="73" spans="1:18" ht="101.5">
      <c r="A73" s="2" t="s">
        <v>363</v>
      </c>
      <c r="B73" s="2" t="s">
        <v>132</v>
      </c>
      <c r="C73" s="9" t="s">
        <v>1745</v>
      </c>
      <c r="D73" s="6">
        <v>429.7</v>
      </c>
      <c r="E73" s="6" t="s">
        <v>136</v>
      </c>
      <c r="F73" s="6">
        <f>+VLOOKUP(E73,'VI_Legende Reinigungsverz.'!$B$3:$F$22,5,0)</f>
        <v>52</v>
      </c>
      <c r="G73" s="6">
        <f t="shared" si="21"/>
        <v>22344.399999999998</v>
      </c>
      <c r="H73" s="51"/>
      <c r="I73" s="6">
        <f t="shared" si="22"/>
        <v>0</v>
      </c>
      <c r="J73" s="51" t="s">
        <v>42</v>
      </c>
      <c r="K73" s="23">
        <f>I73*HLOOKUP(J73,'Auskunft SVS'!$C$2:$AZ$26,17,0)</f>
        <v>0</v>
      </c>
      <c r="L73" s="23">
        <f t="shared" si="23"/>
        <v>0</v>
      </c>
    </row>
    <row r="74" spans="1:18" ht="101.5">
      <c r="A74" s="2" t="s">
        <v>1746</v>
      </c>
      <c r="B74" s="2" t="s">
        <v>132</v>
      </c>
      <c r="C74" s="9" t="s">
        <v>1747</v>
      </c>
      <c r="D74" s="6">
        <v>11614.44</v>
      </c>
      <c r="E74" s="6" t="s">
        <v>210</v>
      </c>
      <c r="F74" s="6">
        <f>+VLOOKUP(E74,'VI_Legende Reinigungsverz.'!$B$3:$F$22,5,0)</f>
        <v>104</v>
      </c>
      <c r="G74" s="6">
        <f t="shared" si="21"/>
        <v>1207901.76</v>
      </c>
      <c r="H74" s="51"/>
      <c r="I74" s="6">
        <f t="shared" si="22"/>
        <v>0</v>
      </c>
      <c r="J74" s="51" t="s">
        <v>42</v>
      </c>
      <c r="K74" s="23">
        <f>I74*HLOOKUP(J74,'Auskunft SVS'!$C$2:$AZ$26,17,0)</f>
        <v>0</v>
      </c>
      <c r="L74" s="23">
        <f t="shared" si="23"/>
        <v>0</v>
      </c>
    </row>
    <row r="75" spans="1:18" ht="101.5">
      <c r="A75" s="2" t="s">
        <v>1748</v>
      </c>
      <c r="B75" s="2" t="s">
        <v>132</v>
      </c>
      <c r="C75" s="9" t="s">
        <v>1749</v>
      </c>
      <c r="D75" s="6">
        <v>358.08</v>
      </c>
      <c r="E75" s="6" t="s">
        <v>163</v>
      </c>
      <c r="F75" s="6">
        <f>+VLOOKUP(E75,'VI_Legende Reinigungsverz.'!$B$3:$F$22,5,0)</f>
        <v>150.9</v>
      </c>
      <c r="G75" s="6">
        <f t="shared" si="21"/>
        <v>54034.271999999997</v>
      </c>
      <c r="H75" s="51"/>
      <c r="I75" s="6">
        <f t="shared" si="22"/>
        <v>0</v>
      </c>
      <c r="J75" s="51" t="s">
        <v>42</v>
      </c>
      <c r="K75" s="23">
        <f>I75*HLOOKUP(J75,'Auskunft SVS'!$C$2:$AZ$26,17,0)</f>
        <v>0</v>
      </c>
      <c r="L75" s="23">
        <f t="shared" si="23"/>
        <v>0</v>
      </c>
    </row>
    <row r="76" spans="1:18" ht="101.5">
      <c r="A76" s="2" t="s">
        <v>1750</v>
      </c>
      <c r="B76" s="2" t="s">
        <v>132</v>
      </c>
      <c r="C76" s="9" t="s">
        <v>1751</v>
      </c>
      <c r="D76" s="6">
        <v>348.62</v>
      </c>
      <c r="E76" s="6" t="s">
        <v>102</v>
      </c>
      <c r="F76" s="6">
        <f>+VLOOKUP(E76,'VI_Legende Reinigungsverz.'!$B$3:$F$22,5,0)</f>
        <v>251.5</v>
      </c>
      <c r="G76" s="6">
        <f t="shared" si="21"/>
        <v>87677.930000000008</v>
      </c>
      <c r="H76" s="51"/>
      <c r="I76" s="6">
        <f t="shared" si="22"/>
        <v>0</v>
      </c>
      <c r="J76" s="51" t="s">
        <v>42</v>
      </c>
      <c r="K76" s="23">
        <f>I76*HLOOKUP(J76,'Auskunft SVS'!$C$2:$AZ$26,17,0)</f>
        <v>0</v>
      </c>
      <c r="L76" s="23">
        <f t="shared" si="23"/>
        <v>0</v>
      </c>
    </row>
    <row r="77" spans="1:18" ht="101.5">
      <c r="A77" s="2" t="s">
        <v>1752</v>
      </c>
      <c r="B77" s="2" t="s">
        <v>928</v>
      </c>
      <c r="C77" s="9" t="s">
        <v>368</v>
      </c>
      <c r="D77" s="6">
        <v>6.75</v>
      </c>
      <c r="E77" s="6" t="s">
        <v>210</v>
      </c>
      <c r="F77" s="6">
        <f>+VLOOKUP(E77,'VI_Legende Reinigungsverz.'!$B$3:$F$22,5,0)</f>
        <v>104</v>
      </c>
      <c r="G77" s="6">
        <f t="shared" si="21"/>
        <v>702</v>
      </c>
      <c r="H77" s="51"/>
      <c r="I77" s="6">
        <f t="shared" si="22"/>
        <v>0</v>
      </c>
      <c r="J77" s="51" t="s">
        <v>42</v>
      </c>
      <c r="K77" s="23">
        <f>I77*HLOOKUP(J77,'Auskunft SVS'!$C$2:$AZ$26,17,0)</f>
        <v>0</v>
      </c>
      <c r="L77" s="23">
        <f t="shared" si="23"/>
        <v>0</v>
      </c>
    </row>
    <row r="78" spans="1:18" s="15" customFormat="1">
      <c r="A78" s="8" t="s">
        <v>282</v>
      </c>
      <c r="B78" s="3" t="s">
        <v>565</v>
      </c>
      <c r="C78" s="3" t="s">
        <v>98</v>
      </c>
      <c r="D78" s="10" t="s">
        <v>98</v>
      </c>
      <c r="E78" s="10"/>
      <c r="F78" s="10"/>
      <c r="G78" s="10"/>
      <c r="H78" s="10"/>
      <c r="I78" s="10"/>
      <c r="J78" s="10"/>
      <c r="K78" s="10"/>
      <c r="L78" s="13"/>
      <c r="M78"/>
      <c r="N78"/>
      <c r="O78"/>
      <c r="P78"/>
      <c r="Q78"/>
      <c r="R78"/>
    </row>
    <row r="79" spans="1:18" ht="101.5">
      <c r="A79" s="2" t="s">
        <v>283</v>
      </c>
      <c r="B79" s="2" t="s">
        <v>567</v>
      </c>
      <c r="C79" s="9" t="s">
        <v>380</v>
      </c>
      <c r="D79" s="6">
        <v>88.26</v>
      </c>
      <c r="E79" s="6" t="s">
        <v>210</v>
      </c>
      <c r="F79" s="6">
        <f>+VLOOKUP(E79,'VI_Legende Reinigungsverz.'!$B$3:$F$22,5,0)</f>
        <v>104</v>
      </c>
      <c r="G79" s="6">
        <f t="shared" ref="G79:G80" si="24">+F79*D79</f>
        <v>9179.0400000000009</v>
      </c>
      <c r="H79" s="51"/>
      <c r="I79" s="6">
        <f t="shared" ref="I79:I80" si="25">IF(ISERROR(G79/H79),0,G79/H79)</f>
        <v>0</v>
      </c>
      <c r="J79" s="51" t="s">
        <v>42</v>
      </c>
      <c r="K79" s="23">
        <f>I79*HLOOKUP(J79,'Auskunft SVS'!$C$2:$AZ$26,17,0)</f>
        <v>0</v>
      </c>
      <c r="L79" s="23">
        <f t="shared" ref="L79:L80" si="26">+K79/D79</f>
        <v>0</v>
      </c>
    </row>
    <row r="80" spans="1:18" ht="101.5">
      <c r="A80" s="2" t="s">
        <v>366</v>
      </c>
      <c r="B80" s="2" t="s">
        <v>567</v>
      </c>
      <c r="C80" s="9" t="s">
        <v>274</v>
      </c>
      <c r="D80" s="6">
        <v>51.35</v>
      </c>
      <c r="E80" s="6" t="s">
        <v>102</v>
      </c>
      <c r="F80" s="6">
        <f>+VLOOKUP(E80,'VI_Legende Reinigungsverz.'!$B$3:$F$22,5,0)</f>
        <v>251.5</v>
      </c>
      <c r="G80" s="6">
        <f t="shared" si="24"/>
        <v>12914.525</v>
      </c>
      <c r="H80" s="51"/>
      <c r="I80" s="6">
        <f t="shared" si="25"/>
        <v>0</v>
      </c>
      <c r="J80" s="51" t="s">
        <v>42</v>
      </c>
      <c r="K80" s="23">
        <f>I80*HLOOKUP(J80,'Auskunft SVS'!$C$2:$AZ$26,17,0)</f>
        <v>0</v>
      </c>
      <c r="L80" s="23">
        <f t="shared" si="26"/>
        <v>0</v>
      </c>
    </row>
    <row r="81" spans="1:18" s="15" customFormat="1">
      <c r="A81" s="8" t="s">
        <v>286</v>
      </c>
      <c r="B81" s="3" t="s">
        <v>138</v>
      </c>
      <c r="C81" s="3" t="s">
        <v>98</v>
      </c>
      <c r="D81" s="10" t="s">
        <v>98</v>
      </c>
      <c r="E81" s="10"/>
      <c r="F81" s="10"/>
      <c r="G81" s="10"/>
      <c r="H81" s="10"/>
      <c r="I81" s="10"/>
      <c r="J81" s="10"/>
      <c r="K81" s="10"/>
      <c r="L81" s="13"/>
      <c r="M81"/>
      <c r="N81"/>
      <c r="O81"/>
      <c r="P81"/>
      <c r="Q81"/>
      <c r="R81"/>
    </row>
    <row r="82" spans="1:18" ht="101.5">
      <c r="A82" s="2" t="s">
        <v>287</v>
      </c>
      <c r="B82" s="2" t="s">
        <v>140</v>
      </c>
      <c r="C82" s="9" t="s">
        <v>135</v>
      </c>
      <c r="D82" s="6">
        <v>40.75</v>
      </c>
      <c r="E82" s="6" t="s">
        <v>136</v>
      </c>
      <c r="F82" s="6">
        <f>+VLOOKUP(E82,'VI_Legende Reinigungsverz.'!$B$3:$F$22,5,0)</f>
        <v>52</v>
      </c>
      <c r="G82" s="6">
        <f t="shared" ref="G82:G85" si="27">+F82*D82</f>
        <v>2119</v>
      </c>
      <c r="H82" s="51"/>
      <c r="I82" s="6">
        <f t="shared" ref="I82:I85" si="28">IF(ISERROR(G82/H82),0,G82/H82)</f>
        <v>0</v>
      </c>
      <c r="J82" s="51" t="s">
        <v>42</v>
      </c>
      <c r="K82" s="23">
        <f>I82*HLOOKUP(J82,'Auskunft SVS'!$C$2:$AZ$26,17,0)</f>
        <v>0</v>
      </c>
      <c r="L82" s="23">
        <f t="shared" ref="L82:L85" si="29">+K82/D82</f>
        <v>0</v>
      </c>
    </row>
    <row r="83" spans="1:18" ht="101.5">
      <c r="A83" s="2" t="s">
        <v>290</v>
      </c>
      <c r="B83" s="2" t="s">
        <v>140</v>
      </c>
      <c r="C83" s="9" t="s">
        <v>1753</v>
      </c>
      <c r="D83" s="6">
        <v>735.39</v>
      </c>
      <c r="E83" s="6" t="s">
        <v>210</v>
      </c>
      <c r="F83" s="6">
        <f>+VLOOKUP(E83,'VI_Legende Reinigungsverz.'!$B$3:$F$22,5,0)</f>
        <v>104</v>
      </c>
      <c r="G83" s="6">
        <f t="shared" si="27"/>
        <v>76480.56</v>
      </c>
      <c r="H83" s="51"/>
      <c r="I83" s="6">
        <f t="shared" si="28"/>
        <v>0</v>
      </c>
      <c r="J83" s="51" t="s">
        <v>42</v>
      </c>
      <c r="K83" s="23">
        <f>I83*HLOOKUP(J83,'Auskunft SVS'!$C$2:$AZ$26,17,0)</f>
        <v>0</v>
      </c>
      <c r="L83" s="23">
        <f t="shared" si="29"/>
        <v>0</v>
      </c>
    </row>
    <row r="84" spans="1:18" ht="101.5">
      <c r="A84" s="2" t="s">
        <v>731</v>
      </c>
      <c r="B84" s="2" t="s">
        <v>140</v>
      </c>
      <c r="C84" s="9" t="s">
        <v>1252</v>
      </c>
      <c r="D84" s="6">
        <v>60</v>
      </c>
      <c r="E84" s="6" t="s">
        <v>163</v>
      </c>
      <c r="F84" s="6">
        <f>+VLOOKUP(E84,'VI_Legende Reinigungsverz.'!$B$3:$F$22,5,0)</f>
        <v>150.9</v>
      </c>
      <c r="G84" s="6">
        <f t="shared" si="27"/>
        <v>9054</v>
      </c>
      <c r="H84" s="51"/>
      <c r="I84" s="6">
        <f t="shared" si="28"/>
        <v>0</v>
      </c>
      <c r="J84" s="51" t="s">
        <v>42</v>
      </c>
      <c r="K84" s="23">
        <f>I84*HLOOKUP(J84,'Auskunft SVS'!$C$2:$AZ$26,17,0)</f>
        <v>0</v>
      </c>
      <c r="L84" s="23">
        <f t="shared" si="29"/>
        <v>0</v>
      </c>
    </row>
    <row r="85" spans="1:18" ht="101.5">
      <c r="A85" s="2" t="s">
        <v>1754</v>
      </c>
      <c r="B85" s="2" t="s">
        <v>146</v>
      </c>
      <c r="C85" s="9" t="s">
        <v>380</v>
      </c>
      <c r="D85" s="6">
        <v>123.04</v>
      </c>
      <c r="E85" s="6" t="s">
        <v>210</v>
      </c>
      <c r="F85" s="6">
        <f>+VLOOKUP(E85,'VI_Legende Reinigungsverz.'!$B$3:$F$22,5,0)</f>
        <v>104</v>
      </c>
      <c r="G85" s="6">
        <f t="shared" si="27"/>
        <v>12796.16</v>
      </c>
      <c r="H85" s="51"/>
      <c r="I85" s="6">
        <f t="shared" si="28"/>
        <v>0</v>
      </c>
      <c r="J85" s="51" t="s">
        <v>42</v>
      </c>
      <c r="K85" s="23">
        <f>I85*HLOOKUP(J85,'Auskunft SVS'!$C$2:$AZ$26,17,0)</f>
        <v>0</v>
      </c>
      <c r="L85" s="23">
        <f t="shared" si="29"/>
        <v>0</v>
      </c>
    </row>
    <row r="86" spans="1:18" s="15" customFormat="1">
      <c r="A86" s="8" t="s">
        <v>292</v>
      </c>
      <c r="B86" s="3" t="s">
        <v>278</v>
      </c>
      <c r="C86" s="3" t="s">
        <v>98</v>
      </c>
      <c r="D86" s="10" t="s">
        <v>98</v>
      </c>
      <c r="E86" s="10"/>
      <c r="F86" s="10"/>
      <c r="G86" s="10"/>
      <c r="H86" s="10"/>
      <c r="I86" s="10"/>
      <c r="J86" s="10"/>
      <c r="K86" s="10"/>
      <c r="L86" s="13"/>
      <c r="M86"/>
      <c r="N86"/>
      <c r="O86"/>
      <c r="P86"/>
      <c r="Q86"/>
      <c r="R86"/>
    </row>
    <row r="87" spans="1:18" ht="101.5">
      <c r="A87" s="2" t="s">
        <v>293</v>
      </c>
      <c r="B87" s="2" t="s">
        <v>151</v>
      </c>
      <c r="C87" s="9" t="s">
        <v>368</v>
      </c>
      <c r="D87" s="6">
        <v>8.06</v>
      </c>
      <c r="E87" s="6" t="s">
        <v>210</v>
      </c>
      <c r="F87" s="6">
        <f>+VLOOKUP(E87,'VI_Legende Reinigungsverz.'!$B$3:$F$22,5,0)</f>
        <v>104</v>
      </c>
      <c r="G87" s="6">
        <f t="shared" ref="G87:G89" si="30">+F87*D87</f>
        <v>838.24</v>
      </c>
      <c r="H87" s="51"/>
      <c r="I87" s="6">
        <f t="shared" ref="I87:I89" si="31">IF(ISERROR(G87/H87),0,G87/H87)</f>
        <v>0</v>
      </c>
      <c r="J87" s="51" t="s">
        <v>42</v>
      </c>
      <c r="K87" s="23">
        <f>I87*HLOOKUP(J87,'Auskunft SVS'!$C$2:$AZ$26,17,0)</f>
        <v>0</v>
      </c>
      <c r="L87" s="23">
        <f t="shared" ref="L87:L89" si="32">+K87/D87</f>
        <v>0</v>
      </c>
    </row>
    <row r="88" spans="1:18" ht="101.5">
      <c r="A88" s="2" t="s">
        <v>295</v>
      </c>
      <c r="B88" s="2" t="s">
        <v>151</v>
      </c>
      <c r="C88" s="9" t="s">
        <v>272</v>
      </c>
      <c r="D88" s="6">
        <v>7.16</v>
      </c>
      <c r="E88" s="6" t="s">
        <v>163</v>
      </c>
      <c r="F88" s="6">
        <f>+VLOOKUP(E88,'VI_Legende Reinigungsverz.'!$B$3:$F$22,5,0)</f>
        <v>150.9</v>
      </c>
      <c r="G88" s="6">
        <f t="shared" si="30"/>
        <v>1080.444</v>
      </c>
      <c r="H88" s="51"/>
      <c r="I88" s="6">
        <f t="shared" si="31"/>
        <v>0</v>
      </c>
      <c r="J88" s="51" t="s">
        <v>42</v>
      </c>
      <c r="K88" s="23">
        <f>I88*HLOOKUP(J88,'Auskunft SVS'!$C$2:$AZ$26,17,0)</f>
        <v>0</v>
      </c>
      <c r="L88" s="23">
        <f t="shared" si="32"/>
        <v>0</v>
      </c>
    </row>
    <row r="89" spans="1:18" ht="101.5">
      <c r="A89" s="2" t="s">
        <v>1755</v>
      </c>
      <c r="B89" s="2" t="s">
        <v>1756</v>
      </c>
      <c r="C89" s="9" t="s">
        <v>272</v>
      </c>
      <c r="D89" s="6">
        <v>7.32</v>
      </c>
      <c r="E89" s="6" t="s">
        <v>163</v>
      </c>
      <c r="F89" s="6">
        <f>+VLOOKUP(E89,'VI_Legende Reinigungsverz.'!$B$3:$F$22,5,0)</f>
        <v>150.9</v>
      </c>
      <c r="G89" s="6">
        <f t="shared" si="30"/>
        <v>1104.5880000000002</v>
      </c>
      <c r="H89" s="51"/>
      <c r="I89" s="6">
        <f t="shared" si="31"/>
        <v>0</v>
      </c>
      <c r="J89" s="51" t="s">
        <v>42</v>
      </c>
      <c r="K89" s="23">
        <f>I89*HLOOKUP(J89,'Auskunft SVS'!$C$2:$AZ$26,17,0)</f>
        <v>0</v>
      </c>
      <c r="L89" s="23">
        <f t="shared" si="32"/>
        <v>0</v>
      </c>
    </row>
    <row r="90" spans="1:18" s="15" customFormat="1">
      <c r="A90" s="8" t="s">
        <v>296</v>
      </c>
      <c r="B90" s="3" t="s">
        <v>154</v>
      </c>
      <c r="C90" s="3" t="s">
        <v>98</v>
      </c>
      <c r="D90" s="10" t="s">
        <v>98</v>
      </c>
      <c r="E90" s="10"/>
      <c r="F90" s="10"/>
      <c r="G90" s="10"/>
      <c r="H90" s="10"/>
      <c r="I90" s="10"/>
      <c r="J90" s="10"/>
      <c r="K90" s="10"/>
      <c r="L90" s="13"/>
      <c r="M90"/>
      <c r="N90"/>
      <c r="O90"/>
      <c r="P90"/>
      <c r="Q90"/>
      <c r="R90"/>
    </row>
    <row r="91" spans="1:18" ht="101.5">
      <c r="A91" s="2" t="s">
        <v>297</v>
      </c>
      <c r="B91" s="2" t="s">
        <v>156</v>
      </c>
      <c r="C91" s="9" t="s">
        <v>1415</v>
      </c>
      <c r="D91" s="6">
        <v>10.02</v>
      </c>
      <c r="E91" s="6" t="s">
        <v>340</v>
      </c>
      <c r="F91" s="6">
        <f>+VLOOKUP(E91,'VI_Legende Reinigungsverz.'!$B$3:$F$22,5,0)</f>
        <v>12</v>
      </c>
      <c r="G91" s="6">
        <f t="shared" ref="G91:G95" si="33">+F91*D91</f>
        <v>120.24</v>
      </c>
      <c r="H91" s="51"/>
      <c r="I91" s="6">
        <f t="shared" ref="I91:I95" si="34">IF(ISERROR(G91/H91),0,G91/H91)</f>
        <v>0</v>
      </c>
      <c r="J91" s="51" t="s">
        <v>42</v>
      </c>
      <c r="K91" s="23">
        <f>I91*HLOOKUP(J91,'Auskunft SVS'!$C$2:$AZ$26,17,0)</f>
        <v>0</v>
      </c>
      <c r="L91" s="23">
        <f t="shared" ref="L91:L95" si="35">+K91/D91</f>
        <v>0</v>
      </c>
    </row>
    <row r="92" spans="1:18" ht="101.5">
      <c r="A92" s="2" t="s">
        <v>374</v>
      </c>
      <c r="B92" s="2" t="s">
        <v>156</v>
      </c>
      <c r="C92" s="9" t="s">
        <v>1757</v>
      </c>
      <c r="D92" s="6">
        <v>128.22</v>
      </c>
      <c r="E92" s="6" t="s">
        <v>136</v>
      </c>
      <c r="F92" s="6">
        <f>+VLOOKUP(E92,'VI_Legende Reinigungsverz.'!$B$3:$F$22,5,0)</f>
        <v>52</v>
      </c>
      <c r="G92" s="6">
        <f t="shared" si="33"/>
        <v>6667.44</v>
      </c>
      <c r="H92" s="51"/>
      <c r="I92" s="6">
        <f t="shared" si="34"/>
        <v>0</v>
      </c>
      <c r="J92" s="51" t="s">
        <v>42</v>
      </c>
      <c r="K92" s="23">
        <f>I92*HLOOKUP(J92,'Auskunft SVS'!$C$2:$AZ$26,17,0)</f>
        <v>0</v>
      </c>
      <c r="L92" s="23">
        <f t="shared" si="35"/>
        <v>0</v>
      </c>
    </row>
    <row r="93" spans="1:18" ht="101.5">
      <c r="A93" s="2" t="s">
        <v>377</v>
      </c>
      <c r="B93" s="2" t="s">
        <v>156</v>
      </c>
      <c r="C93" s="9" t="s">
        <v>1758</v>
      </c>
      <c r="D93" s="6">
        <v>176.97</v>
      </c>
      <c r="E93" s="6" t="s">
        <v>210</v>
      </c>
      <c r="F93" s="6">
        <f>+VLOOKUP(E93,'VI_Legende Reinigungsverz.'!$B$3:$F$22,5,0)</f>
        <v>104</v>
      </c>
      <c r="G93" s="6">
        <f t="shared" si="33"/>
        <v>18404.88</v>
      </c>
      <c r="H93" s="51"/>
      <c r="I93" s="6">
        <f t="shared" si="34"/>
        <v>0</v>
      </c>
      <c r="J93" s="51" t="s">
        <v>42</v>
      </c>
      <c r="K93" s="23">
        <f>I93*HLOOKUP(J93,'Auskunft SVS'!$C$2:$AZ$26,17,0)</f>
        <v>0</v>
      </c>
      <c r="L93" s="23">
        <f t="shared" si="35"/>
        <v>0</v>
      </c>
    </row>
    <row r="94" spans="1:18" ht="101.5">
      <c r="A94" s="2" t="s">
        <v>379</v>
      </c>
      <c r="B94" s="2" t="s">
        <v>156</v>
      </c>
      <c r="C94" s="9" t="s">
        <v>274</v>
      </c>
      <c r="D94" s="6">
        <v>12.57</v>
      </c>
      <c r="E94" s="6" t="s">
        <v>102</v>
      </c>
      <c r="F94" s="6">
        <f>+VLOOKUP(E94,'VI_Legende Reinigungsverz.'!$B$3:$F$22,5,0)</f>
        <v>251.5</v>
      </c>
      <c r="G94" s="6">
        <f t="shared" si="33"/>
        <v>3161.355</v>
      </c>
      <c r="H94" s="51"/>
      <c r="I94" s="6">
        <f t="shared" si="34"/>
        <v>0</v>
      </c>
      <c r="J94" s="51" t="s">
        <v>42</v>
      </c>
      <c r="K94" s="23">
        <f>I94*HLOOKUP(J94,'Auskunft SVS'!$C$2:$AZ$26,17,0)</f>
        <v>0</v>
      </c>
      <c r="L94" s="23">
        <f t="shared" si="35"/>
        <v>0</v>
      </c>
    </row>
    <row r="95" spans="1:18" ht="101.5">
      <c r="A95" s="2" t="s">
        <v>1759</v>
      </c>
      <c r="B95" s="2" t="s">
        <v>1499</v>
      </c>
      <c r="C95" s="9" t="s">
        <v>274</v>
      </c>
      <c r="D95" s="6">
        <v>3.17</v>
      </c>
      <c r="E95" s="6" t="s">
        <v>102</v>
      </c>
      <c r="F95" s="6">
        <f>+VLOOKUP(E95,'VI_Legende Reinigungsverz.'!$B$3:$F$22,5,0)</f>
        <v>251.5</v>
      </c>
      <c r="G95" s="6">
        <f t="shared" si="33"/>
        <v>797.255</v>
      </c>
      <c r="H95" s="51"/>
      <c r="I95" s="6">
        <f t="shared" si="34"/>
        <v>0</v>
      </c>
      <c r="J95" s="51" t="s">
        <v>42</v>
      </c>
      <c r="K95" s="23">
        <f>I95*HLOOKUP(J95,'Auskunft SVS'!$C$2:$AZ$26,17,0)</f>
        <v>0</v>
      </c>
      <c r="L95" s="23">
        <f t="shared" si="35"/>
        <v>0</v>
      </c>
    </row>
    <row r="96" spans="1:18" s="15" customFormat="1">
      <c r="A96" s="8" t="s">
        <v>300</v>
      </c>
      <c r="B96" s="3" t="s">
        <v>940</v>
      </c>
      <c r="C96" s="3" t="s">
        <v>98</v>
      </c>
      <c r="D96" s="10" t="s">
        <v>98</v>
      </c>
      <c r="E96" s="10"/>
      <c r="F96" s="10"/>
      <c r="G96" s="10"/>
      <c r="H96" s="10"/>
      <c r="I96" s="10"/>
      <c r="J96" s="10"/>
      <c r="K96" s="10"/>
      <c r="L96" s="13"/>
      <c r="M96"/>
      <c r="N96"/>
      <c r="O96"/>
      <c r="P96"/>
      <c r="Q96"/>
      <c r="R96"/>
    </row>
    <row r="97" spans="1:18" ht="101.5">
      <c r="A97" s="2" t="s">
        <v>302</v>
      </c>
      <c r="B97" s="2" t="s">
        <v>941</v>
      </c>
      <c r="C97" s="9" t="s">
        <v>276</v>
      </c>
      <c r="D97" s="6">
        <v>18.79</v>
      </c>
      <c r="E97" s="6" t="s">
        <v>136</v>
      </c>
      <c r="F97" s="6">
        <f>+VLOOKUP(E97,'VI_Legende Reinigungsverz.'!$B$3:$F$22,5,0)</f>
        <v>52</v>
      </c>
      <c r="G97" s="6">
        <f t="shared" ref="G97:G98" si="36">+F97*D97</f>
        <v>977.07999999999993</v>
      </c>
      <c r="H97" s="51"/>
      <c r="I97" s="6">
        <f t="shared" ref="I97:I98" si="37">IF(ISERROR(G97/H97),0,G97/H97)</f>
        <v>0</v>
      </c>
      <c r="J97" s="51" t="s">
        <v>42</v>
      </c>
      <c r="K97" s="23">
        <f>I97*HLOOKUP(J97,'Auskunft SVS'!$C$2:$AZ$26,17,0)</f>
        <v>0</v>
      </c>
      <c r="L97" s="23">
        <f t="shared" ref="L97:L98" si="38">+K97/D97</f>
        <v>0</v>
      </c>
    </row>
    <row r="98" spans="1:18" ht="101.5">
      <c r="A98" s="2" t="s">
        <v>382</v>
      </c>
      <c r="B98" s="2" t="s">
        <v>941</v>
      </c>
      <c r="C98" s="9" t="s">
        <v>274</v>
      </c>
      <c r="D98" s="6">
        <v>19.170000000000002</v>
      </c>
      <c r="E98" s="6" t="s">
        <v>102</v>
      </c>
      <c r="F98" s="6">
        <f>+VLOOKUP(E98,'VI_Legende Reinigungsverz.'!$B$3:$F$22,5,0)</f>
        <v>251.5</v>
      </c>
      <c r="G98" s="6">
        <f t="shared" si="36"/>
        <v>4821.2550000000001</v>
      </c>
      <c r="H98" s="51"/>
      <c r="I98" s="6">
        <f t="shared" si="37"/>
        <v>0</v>
      </c>
      <c r="J98" s="51" t="s">
        <v>42</v>
      </c>
      <c r="K98" s="23">
        <f>I98*HLOOKUP(J98,'Auskunft SVS'!$C$2:$AZ$26,17,0)</f>
        <v>0</v>
      </c>
      <c r="L98" s="23">
        <f t="shared" si="38"/>
        <v>0</v>
      </c>
    </row>
    <row r="99" spans="1:18" s="15" customFormat="1">
      <c r="A99" s="8" t="s">
        <v>305</v>
      </c>
      <c r="B99" s="3" t="s">
        <v>807</v>
      </c>
      <c r="C99" s="3" t="s">
        <v>98</v>
      </c>
      <c r="D99" s="10" t="s">
        <v>98</v>
      </c>
      <c r="E99" s="10"/>
      <c r="F99" s="10"/>
      <c r="G99" s="10"/>
      <c r="H99" s="10"/>
      <c r="I99" s="10"/>
      <c r="J99" s="10"/>
      <c r="K99" s="10"/>
      <c r="L99" s="13"/>
      <c r="M99"/>
      <c r="N99"/>
      <c r="O99"/>
      <c r="P99"/>
      <c r="Q99"/>
      <c r="R99"/>
    </row>
    <row r="100" spans="1:18" ht="101.5">
      <c r="A100" s="2" t="s">
        <v>306</v>
      </c>
      <c r="B100" s="2" t="s">
        <v>944</v>
      </c>
      <c r="C100" s="9" t="s">
        <v>810</v>
      </c>
      <c r="D100" s="6">
        <v>47.24</v>
      </c>
      <c r="E100" s="6" t="s">
        <v>136</v>
      </c>
      <c r="F100" s="6">
        <f>+VLOOKUP(E100,'VI_Legende Reinigungsverz.'!$B$3:$F$22,5,0)</f>
        <v>52</v>
      </c>
      <c r="G100" s="6">
        <f>+F100*D100</f>
        <v>2456.48</v>
      </c>
      <c r="H100" s="51"/>
      <c r="I100" s="6">
        <f>IF(ISERROR(G100/H100),0,G100/H100)</f>
        <v>0</v>
      </c>
      <c r="J100" s="51" t="s">
        <v>42</v>
      </c>
      <c r="K100" s="23">
        <f>I100*HLOOKUP(J100,'Auskunft SVS'!$C$2:$AZ$26,17,0)</f>
        <v>0</v>
      </c>
      <c r="L100" s="23">
        <f>+K100/D100</f>
        <v>0</v>
      </c>
    </row>
    <row r="101" spans="1:18" s="15" customFormat="1">
      <c r="A101" s="8" t="s">
        <v>311</v>
      </c>
      <c r="B101" s="3" t="s">
        <v>1514</v>
      </c>
      <c r="C101" s="3" t="s">
        <v>98</v>
      </c>
      <c r="D101" s="10" t="s">
        <v>98</v>
      </c>
      <c r="E101" s="10"/>
      <c r="F101" s="10"/>
      <c r="G101" s="10"/>
      <c r="H101" s="10"/>
      <c r="I101" s="10"/>
      <c r="J101" s="10"/>
      <c r="K101" s="10"/>
      <c r="L101" s="13"/>
      <c r="M101"/>
      <c r="N101"/>
      <c r="O101"/>
      <c r="P101"/>
      <c r="Q101"/>
      <c r="R101"/>
    </row>
    <row r="102" spans="1:18" ht="101.5">
      <c r="A102" s="2" t="s">
        <v>312</v>
      </c>
      <c r="B102" s="2" t="s">
        <v>1516</v>
      </c>
      <c r="C102" s="9" t="s">
        <v>1760</v>
      </c>
      <c r="D102" s="6">
        <v>12.65</v>
      </c>
      <c r="E102" s="6" t="s">
        <v>266</v>
      </c>
      <c r="F102" s="6">
        <f>+VLOOKUP(E102,'VI_Legende Reinigungsverz.'!$B$3:$F$22,5,0)</f>
        <v>24</v>
      </c>
      <c r="G102" s="6">
        <f t="shared" ref="G102:G110" si="39">+F102*D102</f>
        <v>303.60000000000002</v>
      </c>
      <c r="H102" s="51"/>
      <c r="I102" s="6">
        <f t="shared" ref="I102:I110" si="40">IF(ISERROR(G102/H102),0,G102/H102)</f>
        <v>0</v>
      </c>
      <c r="J102" s="51" t="s">
        <v>42</v>
      </c>
      <c r="K102" s="23">
        <f>I102*HLOOKUP(J102,'Auskunft SVS'!$C$2:$AZ$26,17,0)</f>
        <v>0</v>
      </c>
      <c r="L102" s="23">
        <f t="shared" ref="L102:L110" si="41">+K102/D102</f>
        <v>0</v>
      </c>
    </row>
    <row r="103" spans="1:18" ht="101.5">
      <c r="A103" s="2" t="s">
        <v>314</v>
      </c>
      <c r="B103" s="2" t="s">
        <v>1516</v>
      </c>
      <c r="C103" s="9" t="s">
        <v>1761</v>
      </c>
      <c r="D103" s="6">
        <v>85.5</v>
      </c>
      <c r="E103" s="6" t="s">
        <v>136</v>
      </c>
      <c r="F103" s="6">
        <f>+VLOOKUP(E103,'VI_Legende Reinigungsverz.'!$B$3:$F$22,5,0)</f>
        <v>52</v>
      </c>
      <c r="G103" s="6">
        <f t="shared" si="39"/>
        <v>4446</v>
      </c>
      <c r="H103" s="51"/>
      <c r="I103" s="6">
        <f t="shared" si="40"/>
        <v>0</v>
      </c>
      <c r="J103" s="51" t="s">
        <v>42</v>
      </c>
      <c r="K103" s="23">
        <f>I103*HLOOKUP(J103,'Auskunft SVS'!$C$2:$AZ$26,17,0)</f>
        <v>0</v>
      </c>
      <c r="L103" s="23">
        <f t="shared" si="41"/>
        <v>0</v>
      </c>
    </row>
    <row r="104" spans="1:18" ht="101.5">
      <c r="A104" s="2" t="s">
        <v>403</v>
      </c>
      <c r="B104" s="2" t="s">
        <v>1516</v>
      </c>
      <c r="C104" s="9" t="s">
        <v>1762</v>
      </c>
      <c r="D104" s="6">
        <v>51.05</v>
      </c>
      <c r="E104" s="6" t="s">
        <v>210</v>
      </c>
      <c r="F104" s="6">
        <f>+VLOOKUP(E104,'VI_Legende Reinigungsverz.'!$B$3:$F$22,5,0)</f>
        <v>104</v>
      </c>
      <c r="G104" s="6">
        <f t="shared" si="39"/>
        <v>5309.2</v>
      </c>
      <c r="H104" s="51"/>
      <c r="I104" s="6">
        <f t="shared" si="40"/>
        <v>0</v>
      </c>
      <c r="J104" s="51" t="s">
        <v>42</v>
      </c>
      <c r="K104" s="23">
        <f>I104*HLOOKUP(J104,'Auskunft SVS'!$C$2:$AZ$26,17,0)</f>
        <v>0</v>
      </c>
      <c r="L104" s="23">
        <f t="shared" si="41"/>
        <v>0</v>
      </c>
    </row>
    <row r="105" spans="1:18" ht="101.5">
      <c r="A105" s="2" t="s">
        <v>406</v>
      </c>
      <c r="B105" s="2" t="s">
        <v>1516</v>
      </c>
      <c r="C105" s="9" t="s">
        <v>1763</v>
      </c>
      <c r="D105" s="6">
        <v>203.06</v>
      </c>
      <c r="E105" s="6" t="s">
        <v>163</v>
      </c>
      <c r="F105" s="6">
        <f>+VLOOKUP(E105,'VI_Legende Reinigungsverz.'!$B$3:$F$22,5,0)</f>
        <v>150.9</v>
      </c>
      <c r="G105" s="6">
        <f t="shared" si="39"/>
        <v>30641.754000000001</v>
      </c>
      <c r="H105" s="51"/>
      <c r="I105" s="6">
        <f t="shared" si="40"/>
        <v>0</v>
      </c>
      <c r="J105" s="51" t="s">
        <v>42</v>
      </c>
      <c r="K105" s="23">
        <f>I105*HLOOKUP(J105,'Auskunft SVS'!$C$2:$AZ$26,17,0)</f>
        <v>0</v>
      </c>
      <c r="L105" s="23">
        <f t="shared" si="41"/>
        <v>0</v>
      </c>
    </row>
    <row r="106" spans="1:18" ht="101.5">
      <c r="A106" s="2" t="s">
        <v>1764</v>
      </c>
      <c r="B106" s="2" t="s">
        <v>1516</v>
      </c>
      <c r="C106" s="9" t="s">
        <v>1765</v>
      </c>
      <c r="D106" s="6">
        <v>712.93</v>
      </c>
      <c r="E106" s="6" t="s">
        <v>102</v>
      </c>
      <c r="F106" s="6">
        <f>+VLOOKUP(E106,'VI_Legende Reinigungsverz.'!$B$3:$F$22,5,0)</f>
        <v>251.5</v>
      </c>
      <c r="G106" s="6">
        <f t="shared" si="39"/>
        <v>179301.89499999999</v>
      </c>
      <c r="H106" s="51"/>
      <c r="I106" s="6">
        <f t="shared" si="40"/>
        <v>0</v>
      </c>
      <c r="J106" s="51" t="s">
        <v>42</v>
      </c>
      <c r="K106" s="23">
        <f>I106*HLOOKUP(J106,'Auskunft SVS'!$C$2:$AZ$26,17,0)</f>
        <v>0</v>
      </c>
      <c r="L106" s="23">
        <f t="shared" si="41"/>
        <v>0</v>
      </c>
    </row>
    <row r="107" spans="1:18" ht="101.5">
      <c r="A107" s="2" t="s">
        <v>1766</v>
      </c>
      <c r="B107" s="2" t="s">
        <v>1519</v>
      </c>
      <c r="C107" s="9" t="s">
        <v>1767</v>
      </c>
      <c r="D107" s="6">
        <v>158.04</v>
      </c>
      <c r="E107" s="6" t="s">
        <v>253</v>
      </c>
      <c r="F107" s="6">
        <f>+VLOOKUP(E107,'VI_Legende Reinigungsverz.'!$B$3:$F$22,5,0)</f>
        <v>4</v>
      </c>
      <c r="G107" s="6">
        <f t="shared" si="39"/>
        <v>632.16</v>
      </c>
      <c r="H107" s="51"/>
      <c r="I107" s="6">
        <f t="shared" si="40"/>
        <v>0</v>
      </c>
      <c r="J107" s="51" t="s">
        <v>42</v>
      </c>
      <c r="K107" s="23">
        <f>I107*HLOOKUP(J107,'Auskunft SVS'!$C$2:$AZ$26,17,0)</f>
        <v>0</v>
      </c>
      <c r="L107" s="23">
        <f t="shared" si="41"/>
        <v>0</v>
      </c>
    </row>
    <row r="108" spans="1:18" ht="101.5">
      <c r="A108" s="2" t="s">
        <v>1768</v>
      </c>
      <c r="B108" s="2" t="s">
        <v>1519</v>
      </c>
      <c r="C108" s="9" t="s">
        <v>810</v>
      </c>
      <c r="D108" s="6">
        <v>140.65</v>
      </c>
      <c r="E108" s="6" t="s">
        <v>136</v>
      </c>
      <c r="F108" s="6">
        <f>+VLOOKUP(E108,'VI_Legende Reinigungsverz.'!$B$3:$F$22,5,0)</f>
        <v>52</v>
      </c>
      <c r="G108" s="6">
        <f t="shared" si="39"/>
        <v>7313.8</v>
      </c>
      <c r="H108" s="51"/>
      <c r="I108" s="6">
        <f t="shared" si="40"/>
        <v>0</v>
      </c>
      <c r="J108" s="51" t="s">
        <v>42</v>
      </c>
      <c r="K108" s="23">
        <f>I108*HLOOKUP(J108,'Auskunft SVS'!$C$2:$AZ$26,17,0)</f>
        <v>0</v>
      </c>
      <c r="L108" s="23">
        <f t="shared" si="41"/>
        <v>0</v>
      </c>
    </row>
    <row r="109" spans="1:18" ht="101.5">
      <c r="A109" s="2" t="s">
        <v>1769</v>
      </c>
      <c r="B109" s="2" t="s">
        <v>1519</v>
      </c>
      <c r="C109" s="9" t="s">
        <v>1770</v>
      </c>
      <c r="D109" s="6">
        <v>251.11</v>
      </c>
      <c r="E109" s="6" t="s">
        <v>102</v>
      </c>
      <c r="F109" s="6">
        <f>+VLOOKUP(E109,'VI_Legende Reinigungsverz.'!$B$3:$F$22,5,0)</f>
        <v>251.5</v>
      </c>
      <c r="G109" s="6">
        <f t="shared" si="39"/>
        <v>63154.165000000001</v>
      </c>
      <c r="H109" s="51"/>
      <c r="I109" s="6">
        <f t="shared" si="40"/>
        <v>0</v>
      </c>
      <c r="J109" s="51" t="s">
        <v>42</v>
      </c>
      <c r="K109" s="23">
        <f>I109*HLOOKUP(J109,'Auskunft SVS'!$C$2:$AZ$26,17,0)</f>
        <v>0</v>
      </c>
      <c r="L109" s="23">
        <f t="shared" si="41"/>
        <v>0</v>
      </c>
    </row>
    <row r="110" spans="1:18" ht="101.5">
      <c r="A110" s="2" t="s">
        <v>1771</v>
      </c>
      <c r="B110" s="2" t="s">
        <v>1772</v>
      </c>
      <c r="C110" s="9" t="s">
        <v>1773</v>
      </c>
      <c r="D110" s="6">
        <v>29.5</v>
      </c>
      <c r="E110" s="6" t="s">
        <v>253</v>
      </c>
      <c r="F110" s="6">
        <f>+VLOOKUP(E110,'VI_Legende Reinigungsverz.'!$B$3:$F$22,5,0)</f>
        <v>4</v>
      </c>
      <c r="G110" s="6">
        <f t="shared" si="39"/>
        <v>118</v>
      </c>
      <c r="H110" s="51"/>
      <c r="I110" s="6">
        <f t="shared" si="40"/>
        <v>0</v>
      </c>
      <c r="J110" s="51" t="s">
        <v>42</v>
      </c>
      <c r="K110" s="23">
        <f>I110*HLOOKUP(J110,'Auskunft SVS'!$C$2:$AZ$26,17,0)</f>
        <v>0</v>
      </c>
      <c r="L110" s="23">
        <f t="shared" si="41"/>
        <v>0</v>
      </c>
    </row>
    <row r="111" spans="1:18" s="15" customFormat="1">
      <c r="A111" s="8" t="s">
        <v>315</v>
      </c>
      <c r="B111" s="3" t="s">
        <v>1774</v>
      </c>
      <c r="C111" s="3" t="s">
        <v>98</v>
      </c>
      <c r="D111" s="10" t="s">
        <v>98</v>
      </c>
      <c r="E111" s="10"/>
      <c r="F111" s="10"/>
      <c r="G111" s="10"/>
      <c r="H111" s="10"/>
      <c r="I111" s="10"/>
      <c r="J111" s="10"/>
      <c r="K111" s="10"/>
      <c r="L111" s="13"/>
      <c r="M111"/>
      <c r="N111"/>
      <c r="O111"/>
      <c r="P111"/>
      <c r="Q111"/>
      <c r="R111"/>
    </row>
    <row r="112" spans="1:18" ht="101.5">
      <c r="A112" s="2" t="s">
        <v>317</v>
      </c>
      <c r="B112" s="2" t="s">
        <v>1775</v>
      </c>
      <c r="C112" s="9" t="s">
        <v>1776</v>
      </c>
      <c r="D112" s="6">
        <v>175.77</v>
      </c>
      <c r="E112" s="6" t="s">
        <v>210</v>
      </c>
      <c r="F112" s="6">
        <f>+VLOOKUP(E112,'VI_Legende Reinigungsverz.'!$B$3:$F$22,5,0)</f>
        <v>104</v>
      </c>
      <c r="G112" s="6">
        <f t="shared" ref="G112:G116" si="42">+F112*D112</f>
        <v>18280.080000000002</v>
      </c>
      <c r="H112" s="51"/>
      <c r="I112" s="6">
        <f t="shared" ref="I112:I116" si="43">IF(ISERROR(G112/H112),0,G112/H112)</f>
        <v>0</v>
      </c>
      <c r="J112" s="51" t="s">
        <v>42</v>
      </c>
      <c r="K112" s="23">
        <f>I112*HLOOKUP(J112,'Auskunft SVS'!$C$2:$AZ$26,17,0)</f>
        <v>0</v>
      </c>
      <c r="L112" s="23">
        <f t="shared" ref="L112:L116" si="44">+K112/D112</f>
        <v>0</v>
      </c>
    </row>
    <row r="113" spans="1:18" ht="101.5">
      <c r="A113" s="2" t="s">
        <v>410</v>
      </c>
      <c r="B113" s="2" t="s">
        <v>1775</v>
      </c>
      <c r="C113" s="9" t="s">
        <v>1184</v>
      </c>
      <c r="D113" s="6">
        <v>96.11</v>
      </c>
      <c r="E113" s="6" t="s">
        <v>102</v>
      </c>
      <c r="F113" s="6">
        <f>+VLOOKUP(E113,'VI_Legende Reinigungsverz.'!$B$3:$F$22,5,0)</f>
        <v>251.5</v>
      </c>
      <c r="G113" s="6">
        <f t="shared" si="42"/>
        <v>24171.665000000001</v>
      </c>
      <c r="H113" s="51"/>
      <c r="I113" s="6">
        <f t="shared" si="43"/>
        <v>0</v>
      </c>
      <c r="J113" s="51" t="s">
        <v>42</v>
      </c>
      <c r="K113" s="23">
        <f>I113*HLOOKUP(J113,'Auskunft SVS'!$C$2:$AZ$26,17,0)</f>
        <v>0</v>
      </c>
      <c r="L113" s="23">
        <f t="shared" si="44"/>
        <v>0</v>
      </c>
    </row>
    <row r="114" spans="1:18" ht="101.5">
      <c r="A114" s="2" t="s">
        <v>412</v>
      </c>
      <c r="B114" s="2" t="s">
        <v>1777</v>
      </c>
      <c r="C114" s="9" t="s">
        <v>1778</v>
      </c>
      <c r="D114" s="6">
        <v>13.64</v>
      </c>
      <c r="E114" s="6" t="s">
        <v>340</v>
      </c>
      <c r="F114" s="6">
        <f>+VLOOKUP(E114,'VI_Legende Reinigungsverz.'!$B$3:$F$22,5,0)</f>
        <v>12</v>
      </c>
      <c r="G114" s="6">
        <f t="shared" si="42"/>
        <v>163.68</v>
      </c>
      <c r="H114" s="51"/>
      <c r="I114" s="6">
        <f t="shared" si="43"/>
        <v>0</v>
      </c>
      <c r="J114" s="51" t="s">
        <v>42</v>
      </c>
      <c r="K114" s="23">
        <f>I114*HLOOKUP(J114,'Auskunft SVS'!$C$2:$AZ$26,17,0)</f>
        <v>0</v>
      </c>
      <c r="L114" s="23">
        <f t="shared" si="44"/>
        <v>0</v>
      </c>
    </row>
    <row r="115" spans="1:18" ht="101.5">
      <c r="A115" s="2" t="s">
        <v>1779</v>
      </c>
      <c r="B115" s="2" t="s">
        <v>1777</v>
      </c>
      <c r="C115" s="9" t="s">
        <v>819</v>
      </c>
      <c r="D115" s="6">
        <v>24.87</v>
      </c>
      <c r="E115" s="6" t="s">
        <v>210</v>
      </c>
      <c r="F115" s="6">
        <f>+VLOOKUP(E115,'VI_Legende Reinigungsverz.'!$B$3:$F$22,5,0)</f>
        <v>104</v>
      </c>
      <c r="G115" s="6">
        <f t="shared" si="42"/>
        <v>2586.48</v>
      </c>
      <c r="H115" s="51"/>
      <c r="I115" s="6">
        <f t="shared" si="43"/>
        <v>0</v>
      </c>
      <c r="J115" s="51" t="s">
        <v>42</v>
      </c>
      <c r="K115" s="23">
        <f>I115*HLOOKUP(J115,'Auskunft SVS'!$C$2:$AZ$26,17,0)</f>
        <v>0</v>
      </c>
      <c r="L115" s="23">
        <f t="shared" si="44"/>
        <v>0</v>
      </c>
    </row>
    <row r="116" spans="1:18" ht="101.5">
      <c r="A116" s="2" t="s">
        <v>1780</v>
      </c>
      <c r="B116" s="2" t="s">
        <v>1777</v>
      </c>
      <c r="C116" s="9" t="s">
        <v>1781</v>
      </c>
      <c r="D116" s="6">
        <v>203.41</v>
      </c>
      <c r="E116" s="6" t="s">
        <v>102</v>
      </c>
      <c r="F116" s="6">
        <f>+VLOOKUP(E116,'VI_Legende Reinigungsverz.'!$B$3:$F$22,5,0)</f>
        <v>251.5</v>
      </c>
      <c r="G116" s="6">
        <f t="shared" si="42"/>
        <v>51157.614999999998</v>
      </c>
      <c r="H116" s="51"/>
      <c r="I116" s="6">
        <f t="shared" si="43"/>
        <v>0</v>
      </c>
      <c r="J116" s="51" t="s">
        <v>42</v>
      </c>
      <c r="K116" s="23">
        <f>I116*HLOOKUP(J116,'Auskunft SVS'!$C$2:$AZ$26,17,0)</f>
        <v>0</v>
      </c>
      <c r="L116" s="23">
        <f t="shared" si="44"/>
        <v>0</v>
      </c>
    </row>
    <row r="117" spans="1:18" s="15" customFormat="1">
      <c r="A117" s="8" t="s">
        <v>320</v>
      </c>
      <c r="B117" s="3" t="s">
        <v>812</v>
      </c>
      <c r="C117" s="3" t="s">
        <v>98</v>
      </c>
      <c r="D117" s="10" t="s">
        <v>98</v>
      </c>
      <c r="E117" s="10"/>
      <c r="F117" s="10"/>
      <c r="G117" s="10"/>
      <c r="H117" s="10"/>
      <c r="I117" s="10"/>
      <c r="J117" s="10"/>
      <c r="K117" s="10"/>
      <c r="L117" s="13"/>
      <c r="M117"/>
      <c r="N117"/>
      <c r="O117"/>
      <c r="P117"/>
      <c r="Q117"/>
      <c r="R117"/>
    </row>
    <row r="118" spans="1:18" ht="101.5">
      <c r="A118" s="2" t="s">
        <v>321</v>
      </c>
      <c r="B118" s="2" t="s">
        <v>1182</v>
      </c>
      <c r="C118" s="9" t="s">
        <v>1778</v>
      </c>
      <c r="D118" s="6">
        <v>5.43</v>
      </c>
      <c r="E118" s="6" t="s">
        <v>340</v>
      </c>
      <c r="F118" s="6">
        <f>+VLOOKUP(E118,'VI_Legende Reinigungsverz.'!$B$3:$F$22,5,0)</f>
        <v>12</v>
      </c>
      <c r="G118" s="6">
        <f t="shared" ref="G118:G125" si="45">+F118*D118</f>
        <v>65.16</v>
      </c>
      <c r="H118" s="51"/>
      <c r="I118" s="6">
        <f t="shared" ref="I118:I125" si="46">IF(ISERROR(G118/H118),0,G118/H118)</f>
        <v>0</v>
      </c>
      <c r="J118" s="51" t="s">
        <v>42</v>
      </c>
      <c r="K118" s="23">
        <f>I118*HLOOKUP(J118,'Auskunft SVS'!$C$2:$AZ$26,17,0)</f>
        <v>0</v>
      </c>
      <c r="L118" s="23">
        <f t="shared" ref="L118:L125" si="47">+K118/D118</f>
        <v>0</v>
      </c>
    </row>
    <row r="119" spans="1:18" ht="101.5">
      <c r="A119" s="2" t="s">
        <v>1393</v>
      </c>
      <c r="B119" s="2" t="s">
        <v>1182</v>
      </c>
      <c r="C119" s="9" t="s">
        <v>1782</v>
      </c>
      <c r="D119" s="6">
        <v>77.45</v>
      </c>
      <c r="E119" s="6" t="s">
        <v>136</v>
      </c>
      <c r="F119" s="6">
        <f>+VLOOKUP(E119,'VI_Legende Reinigungsverz.'!$B$3:$F$22,5,0)</f>
        <v>52</v>
      </c>
      <c r="G119" s="6">
        <f t="shared" si="45"/>
        <v>4027.4</v>
      </c>
      <c r="H119" s="51"/>
      <c r="I119" s="6">
        <f t="shared" si="46"/>
        <v>0</v>
      </c>
      <c r="J119" s="51" t="s">
        <v>42</v>
      </c>
      <c r="K119" s="23">
        <f>I119*HLOOKUP(J119,'Auskunft SVS'!$C$2:$AZ$26,17,0)</f>
        <v>0</v>
      </c>
      <c r="L119" s="23">
        <f t="shared" si="47"/>
        <v>0</v>
      </c>
    </row>
    <row r="120" spans="1:18" ht="101.5">
      <c r="A120" s="2" t="s">
        <v>1394</v>
      </c>
      <c r="B120" s="2" t="s">
        <v>1182</v>
      </c>
      <c r="C120" s="9" t="s">
        <v>1762</v>
      </c>
      <c r="D120" s="6">
        <v>87.38</v>
      </c>
      <c r="E120" s="6" t="s">
        <v>210</v>
      </c>
      <c r="F120" s="6">
        <f>+VLOOKUP(E120,'VI_Legende Reinigungsverz.'!$B$3:$F$22,5,0)</f>
        <v>104</v>
      </c>
      <c r="G120" s="6">
        <f t="shared" si="45"/>
        <v>9087.52</v>
      </c>
      <c r="H120" s="51"/>
      <c r="I120" s="6">
        <f t="shared" si="46"/>
        <v>0</v>
      </c>
      <c r="J120" s="51" t="s">
        <v>42</v>
      </c>
      <c r="K120" s="23">
        <f>I120*HLOOKUP(J120,'Auskunft SVS'!$C$2:$AZ$26,17,0)</f>
        <v>0</v>
      </c>
      <c r="L120" s="23">
        <f t="shared" si="47"/>
        <v>0</v>
      </c>
    </row>
    <row r="121" spans="1:18" ht="101.5">
      <c r="A121" s="2" t="s">
        <v>1783</v>
      </c>
      <c r="B121" s="2" t="s">
        <v>1182</v>
      </c>
      <c r="C121" s="9" t="s">
        <v>1784</v>
      </c>
      <c r="D121" s="6">
        <v>471.66</v>
      </c>
      <c r="E121" s="6" t="s">
        <v>102</v>
      </c>
      <c r="F121" s="6">
        <f>+VLOOKUP(E121,'VI_Legende Reinigungsverz.'!$B$3:$F$22,5,0)</f>
        <v>251.5</v>
      </c>
      <c r="G121" s="6">
        <f t="shared" si="45"/>
        <v>118622.49</v>
      </c>
      <c r="H121" s="51"/>
      <c r="I121" s="6">
        <f t="shared" si="46"/>
        <v>0</v>
      </c>
      <c r="J121" s="51" t="s">
        <v>42</v>
      </c>
      <c r="K121" s="23">
        <f>I121*HLOOKUP(J121,'Auskunft SVS'!$C$2:$AZ$26,17,0)</f>
        <v>0</v>
      </c>
      <c r="L121" s="23">
        <f t="shared" si="47"/>
        <v>0</v>
      </c>
    </row>
    <row r="122" spans="1:18" ht="101.5">
      <c r="A122" s="2" t="s">
        <v>1785</v>
      </c>
      <c r="B122" s="2" t="s">
        <v>1786</v>
      </c>
      <c r="C122" s="9" t="s">
        <v>381</v>
      </c>
      <c r="D122" s="6">
        <v>20.12</v>
      </c>
      <c r="E122" s="6" t="s">
        <v>136</v>
      </c>
      <c r="F122" s="6">
        <f>+VLOOKUP(E122,'VI_Legende Reinigungsverz.'!$B$3:$F$22,5,0)</f>
        <v>52</v>
      </c>
      <c r="G122" s="6">
        <f t="shared" si="45"/>
        <v>1046.24</v>
      </c>
      <c r="H122" s="51"/>
      <c r="I122" s="6">
        <f t="shared" si="46"/>
        <v>0</v>
      </c>
      <c r="J122" s="51" t="s">
        <v>42</v>
      </c>
      <c r="K122" s="23">
        <f>I122*HLOOKUP(J122,'Auskunft SVS'!$C$2:$AZ$26,17,0)</f>
        <v>0</v>
      </c>
      <c r="L122" s="23">
        <f t="shared" si="47"/>
        <v>0</v>
      </c>
    </row>
    <row r="123" spans="1:18" ht="101.5">
      <c r="A123" s="2" t="s">
        <v>1787</v>
      </c>
      <c r="B123" s="2" t="s">
        <v>1786</v>
      </c>
      <c r="C123" s="9" t="s">
        <v>1762</v>
      </c>
      <c r="D123" s="6">
        <v>99.61</v>
      </c>
      <c r="E123" s="6" t="s">
        <v>210</v>
      </c>
      <c r="F123" s="6">
        <f>+VLOOKUP(E123,'VI_Legende Reinigungsverz.'!$B$3:$F$22,5,0)</f>
        <v>104</v>
      </c>
      <c r="G123" s="6">
        <f t="shared" si="45"/>
        <v>10359.44</v>
      </c>
      <c r="H123" s="51"/>
      <c r="I123" s="6">
        <f t="shared" si="46"/>
        <v>0</v>
      </c>
      <c r="J123" s="51" t="s">
        <v>42</v>
      </c>
      <c r="K123" s="23">
        <f>I123*HLOOKUP(J123,'Auskunft SVS'!$C$2:$AZ$26,17,0)</f>
        <v>0</v>
      </c>
      <c r="L123" s="23">
        <f t="shared" si="47"/>
        <v>0</v>
      </c>
    </row>
    <row r="124" spans="1:18" ht="101.5">
      <c r="A124" s="2" t="s">
        <v>1788</v>
      </c>
      <c r="B124" s="2" t="s">
        <v>1786</v>
      </c>
      <c r="C124" s="9" t="s">
        <v>1183</v>
      </c>
      <c r="D124" s="6">
        <v>57.87</v>
      </c>
      <c r="E124" s="6" t="s">
        <v>163</v>
      </c>
      <c r="F124" s="6">
        <f>+VLOOKUP(E124,'VI_Legende Reinigungsverz.'!$B$3:$F$22,5,0)</f>
        <v>150.9</v>
      </c>
      <c r="G124" s="6">
        <f t="shared" si="45"/>
        <v>8732.5830000000005</v>
      </c>
      <c r="H124" s="51"/>
      <c r="I124" s="6">
        <f t="shared" si="46"/>
        <v>0</v>
      </c>
      <c r="J124" s="51" t="s">
        <v>42</v>
      </c>
      <c r="K124" s="23">
        <f>I124*HLOOKUP(J124,'Auskunft SVS'!$C$2:$AZ$26,17,0)</f>
        <v>0</v>
      </c>
      <c r="L124" s="23">
        <f t="shared" si="47"/>
        <v>0</v>
      </c>
    </row>
    <row r="125" spans="1:18" ht="101.5">
      <c r="A125" s="2" t="s">
        <v>1789</v>
      </c>
      <c r="B125" s="2" t="s">
        <v>1786</v>
      </c>
      <c r="C125" s="9" t="s">
        <v>581</v>
      </c>
      <c r="D125" s="6">
        <v>159.05000000000001</v>
      </c>
      <c r="E125" s="6" t="s">
        <v>102</v>
      </c>
      <c r="F125" s="6">
        <f>+VLOOKUP(E125,'VI_Legende Reinigungsverz.'!$B$3:$F$22,5,0)</f>
        <v>251.5</v>
      </c>
      <c r="G125" s="6">
        <f t="shared" si="45"/>
        <v>40001.075000000004</v>
      </c>
      <c r="H125" s="51"/>
      <c r="I125" s="6">
        <f t="shared" si="46"/>
        <v>0</v>
      </c>
      <c r="J125" s="51" t="s">
        <v>42</v>
      </c>
      <c r="K125" s="23">
        <f>I125*HLOOKUP(J125,'Auskunft SVS'!$C$2:$AZ$26,17,0)</f>
        <v>0</v>
      </c>
      <c r="L125" s="23">
        <f t="shared" si="47"/>
        <v>0</v>
      </c>
    </row>
    <row r="126" spans="1:18" s="15" customFormat="1">
      <c r="A126" s="8" t="s">
        <v>322</v>
      </c>
      <c r="B126" s="3" t="s">
        <v>159</v>
      </c>
      <c r="C126" s="3" t="s">
        <v>98</v>
      </c>
      <c r="D126" s="10" t="s">
        <v>98</v>
      </c>
      <c r="E126" s="10"/>
      <c r="F126" s="10"/>
      <c r="G126" s="10"/>
      <c r="H126" s="10"/>
      <c r="I126" s="10"/>
      <c r="J126" s="10"/>
      <c r="K126" s="10"/>
      <c r="L126" s="13"/>
      <c r="M126"/>
      <c r="N126"/>
      <c r="O126"/>
      <c r="P126"/>
      <c r="Q126"/>
      <c r="R126"/>
    </row>
    <row r="127" spans="1:18" ht="101.5">
      <c r="A127" s="2" t="s">
        <v>323</v>
      </c>
      <c r="B127" s="2" t="s">
        <v>284</v>
      </c>
      <c r="C127" s="9" t="s">
        <v>1790</v>
      </c>
      <c r="D127" s="6">
        <v>5.83</v>
      </c>
      <c r="E127" s="6" t="s">
        <v>210</v>
      </c>
      <c r="F127" s="6">
        <f>+VLOOKUP(E127,'VI_Legende Reinigungsverz.'!$B$3:$F$22,5,0)</f>
        <v>104</v>
      </c>
      <c r="G127" s="6">
        <f t="shared" ref="G127:G129" si="48">+F127*D127</f>
        <v>606.32000000000005</v>
      </c>
      <c r="H127" s="51"/>
      <c r="I127" s="6">
        <f t="shared" ref="I127:I129" si="49">IF(ISERROR(G127/H127),0,G127/H127)</f>
        <v>0</v>
      </c>
      <c r="J127" s="51" t="s">
        <v>42</v>
      </c>
      <c r="K127" s="23">
        <f>I127*HLOOKUP(J127,'Auskunft SVS'!$C$2:$AZ$26,17,0)</f>
        <v>0</v>
      </c>
      <c r="L127" s="23">
        <f t="shared" ref="L127:L129" si="50">+K127/D127</f>
        <v>0</v>
      </c>
    </row>
    <row r="128" spans="1:18" ht="101.5">
      <c r="A128" s="2" t="s">
        <v>325</v>
      </c>
      <c r="B128" s="2" t="s">
        <v>284</v>
      </c>
      <c r="C128" s="9" t="s">
        <v>1791</v>
      </c>
      <c r="D128" s="6">
        <v>129.47</v>
      </c>
      <c r="E128" s="6" t="s">
        <v>102</v>
      </c>
      <c r="F128" s="6">
        <f>+VLOOKUP(E128,'VI_Legende Reinigungsverz.'!$B$3:$F$22,5,0)</f>
        <v>251.5</v>
      </c>
      <c r="G128" s="6">
        <f t="shared" si="48"/>
        <v>32561.704999999998</v>
      </c>
      <c r="H128" s="51"/>
      <c r="I128" s="6">
        <f t="shared" si="49"/>
        <v>0</v>
      </c>
      <c r="J128" s="51" t="s">
        <v>42</v>
      </c>
      <c r="K128" s="23">
        <f>I128*HLOOKUP(J128,'Auskunft SVS'!$C$2:$AZ$26,17,0)</f>
        <v>0</v>
      </c>
      <c r="L128" s="23">
        <f t="shared" si="50"/>
        <v>0</v>
      </c>
    </row>
    <row r="129" spans="1:18" ht="101.5">
      <c r="A129" s="2" t="s">
        <v>327</v>
      </c>
      <c r="B129" s="2" t="s">
        <v>161</v>
      </c>
      <c r="C129" s="9" t="s">
        <v>584</v>
      </c>
      <c r="D129" s="6">
        <v>3.94</v>
      </c>
      <c r="E129" s="6" t="s">
        <v>102</v>
      </c>
      <c r="F129" s="6">
        <f>+VLOOKUP(E129,'VI_Legende Reinigungsverz.'!$B$3:$F$22,5,0)</f>
        <v>251.5</v>
      </c>
      <c r="G129" s="6">
        <f t="shared" si="48"/>
        <v>990.91</v>
      </c>
      <c r="H129" s="51"/>
      <c r="I129" s="6">
        <f t="shared" si="49"/>
        <v>0</v>
      </c>
      <c r="J129" s="51" t="s">
        <v>42</v>
      </c>
      <c r="K129" s="23">
        <f>I129*HLOOKUP(J129,'Auskunft SVS'!$C$2:$AZ$26,17,0)</f>
        <v>0</v>
      </c>
      <c r="L129" s="23">
        <f t="shared" si="50"/>
        <v>0</v>
      </c>
    </row>
    <row r="130" spans="1:18" s="15" customFormat="1">
      <c r="A130" s="8" t="s">
        <v>329</v>
      </c>
      <c r="B130" s="3" t="s">
        <v>586</v>
      </c>
      <c r="C130" s="3" t="s">
        <v>98</v>
      </c>
      <c r="D130" s="10" t="s">
        <v>98</v>
      </c>
      <c r="E130" s="10"/>
      <c r="F130" s="10"/>
      <c r="G130" s="10"/>
      <c r="H130" s="10"/>
      <c r="I130" s="10"/>
      <c r="J130" s="10"/>
      <c r="K130" s="10"/>
      <c r="L130" s="13"/>
      <c r="M130"/>
      <c r="N130"/>
      <c r="O130"/>
      <c r="P130"/>
      <c r="Q130"/>
      <c r="R130"/>
    </row>
    <row r="131" spans="1:18" ht="101.5">
      <c r="A131" s="2" t="s">
        <v>330</v>
      </c>
      <c r="B131" s="2" t="s">
        <v>588</v>
      </c>
      <c r="C131" s="9" t="s">
        <v>810</v>
      </c>
      <c r="D131" s="6">
        <v>171.3</v>
      </c>
      <c r="E131" s="6" t="s">
        <v>136</v>
      </c>
      <c r="F131" s="6">
        <f>+VLOOKUP(E131,'VI_Legende Reinigungsverz.'!$B$3:$F$22,5,0)</f>
        <v>52</v>
      </c>
      <c r="G131" s="6">
        <f>+F131*D131</f>
        <v>8907.6</v>
      </c>
      <c r="H131" s="51"/>
      <c r="I131" s="6">
        <f>IF(ISERROR(G131/H131),0,G131/H131)</f>
        <v>0</v>
      </c>
      <c r="J131" s="51" t="s">
        <v>42</v>
      </c>
      <c r="K131" s="23">
        <f>I131*HLOOKUP(J131,'Auskunft SVS'!$C$2:$AZ$26,17,0)</f>
        <v>0</v>
      </c>
      <c r="L131" s="23">
        <f>+K131/D131</f>
        <v>0</v>
      </c>
    </row>
    <row r="132" spans="1:18" s="15" customFormat="1">
      <c r="A132" s="8" t="s">
        <v>332</v>
      </c>
      <c r="B132" s="3" t="s">
        <v>167</v>
      </c>
      <c r="C132" s="3" t="s">
        <v>98</v>
      </c>
      <c r="D132" s="10" t="s">
        <v>98</v>
      </c>
      <c r="E132" s="10"/>
      <c r="F132" s="10"/>
      <c r="G132" s="10"/>
      <c r="H132" s="10"/>
      <c r="I132" s="10"/>
      <c r="J132" s="10"/>
      <c r="K132" s="10"/>
      <c r="L132" s="13"/>
      <c r="M132"/>
      <c r="N132"/>
      <c r="O132"/>
      <c r="P132"/>
      <c r="Q132"/>
      <c r="R132"/>
    </row>
    <row r="133" spans="1:18" ht="101.5">
      <c r="A133" s="2" t="s">
        <v>333</v>
      </c>
      <c r="B133" s="2" t="s">
        <v>288</v>
      </c>
      <c r="C133" s="9" t="s">
        <v>1792</v>
      </c>
      <c r="D133" s="6">
        <v>341.55</v>
      </c>
      <c r="E133" s="6" t="s">
        <v>340</v>
      </c>
      <c r="F133" s="6">
        <f>+VLOOKUP(E133,'VI_Legende Reinigungsverz.'!$B$3:$F$22,5,0)</f>
        <v>12</v>
      </c>
      <c r="G133" s="6">
        <f t="shared" ref="G133:G144" si="51">+F133*D133</f>
        <v>4098.6000000000004</v>
      </c>
      <c r="H133" s="51"/>
      <c r="I133" s="6">
        <f t="shared" ref="I133:I144" si="52">IF(ISERROR(G133/H133),0,G133/H133)</f>
        <v>0</v>
      </c>
      <c r="J133" s="51" t="s">
        <v>42</v>
      </c>
      <c r="K133" s="23">
        <f>I133*HLOOKUP(J133,'Auskunft SVS'!$C$2:$AZ$26,17,0)</f>
        <v>0</v>
      </c>
      <c r="L133" s="23">
        <f t="shared" ref="L133:L144" si="53">+K133/D133</f>
        <v>0</v>
      </c>
    </row>
    <row r="134" spans="1:18" ht="101.5">
      <c r="A134" s="2" t="s">
        <v>422</v>
      </c>
      <c r="B134" s="2" t="s">
        <v>288</v>
      </c>
      <c r="C134" s="9" t="s">
        <v>1793</v>
      </c>
      <c r="D134" s="6">
        <v>14.3</v>
      </c>
      <c r="E134" s="6" t="s">
        <v>266</v>
      </c>
      <c r="F134" s="6">
        <f>+VLOOKUP(E134,'VI_Legende Reinigungsverz.'!$B$3:$F$22,5,0)</f>
        <v>24</v>
      </c>
      <c r="G134" s="6">
        <f t="shared" si="51"/>
        <v>343.20000000000005</v>
      </c>
      <c r="H134" s="51"/>
      <c r="I134" s="6">
        <f t="shared" si="52"/>
        <v>0</v>
      </c>
      <c r="J134" s="51" t="s">
        <v>42</v>
      </c>
      <c r="K134" s="23">
        <f>I134*HLOOKUP(J134,'Auskunft SVS'!$C$2:$AZ$26,17,0)</f>
        <v>0</v>
      </c>
      <c r="L134" s="23">
        <f t="shared" si="53"/>
        <v>0</v>
      </c>
    </row>
    <row r="135" spans="1:18" ht="101.5">
      <c r="A135" s="2" t="s">
        <v>1398</v>
      </c>
      <c r="B135" s="2" t="s">
        <v>288</v>
      </c>
      <c r="C135" s="9" t="s">
        <v>1794</v>
      </c>
      <c r="D135" s="6">
        <v>491.94</v>
      </c>
      <c r="E135" s="6" t="s">
        <v>136</v>
      </c>
      <c r="F135" s="6">
        <f>+VLOOKUP(E135,'VI_Legende Reinigungsverz.'!$B$3:$F$22,5,0)</f>
        <v>52</v>
      </c>
      <c r="G135" s="6">
        <f t="shared" si="51"/>
        <v>25580.880000000001</v>
      </c>
      <c r="H135" s="51"/>
      <c r="I135" s="6">
        <f t="shared" si="52"/>
        <v>0</v>
      </c>
      <c r="J135" s="51" t="s">
        <v>42</v>
      </c>
      <c r="K135" s="23">
        <f>I135*HLOOKUP(J135,'Auskunft SVS'!$C$2:$AZ$26,17,0)</f>
        <v>0</v>
      </c>
      <c r="L135" s="23">
        <f t="shared" si="53"/>
        <v>0</v>
      </c>
    </row>
    <row r="136" spans="1:18" ht="101.5">
      <c r="A136" s="2" t="s">
        <v>1399</v>
      </c>
      <c r="B136" s="2" t="s">
        <v>288</v>
      </c>
      <c r="C136" s="9" t="s">
        <v>294</v>
      </c>
      <c r="D136" s="6">
        <v>37.35</v>
      </c>
      <c r="E136" s="6" t="s">
        <v>210</v>
      </c>
      <c r="F136" s="6">
        <f>+VLOOKUP(E136,'VI_Legende Reinigungsverz.'!$B$3:$F$22,5,0)</f>
        <v>104</v>
      </c>
      <c r="G136" s="6">
        <f t="shared" si="51"/>
        <v>3884.4</v>
      </c>
      <c r="H136" s="51"/>
      <c r="I136" s="6">
        <f t="shared" si="52"/>
        <v>0</v>
      </c>
      <c r="J136" s="51" t="s">
        <v>42</v>
      </c>
      <c r="K136" s="23">
        <f>I136*HLOOKUP(J136,'Auskunft SVS'!$C$2:$AZ$26,17,0)</f>
        <v>0</v>
      </c>
      <c r="L136" s="23">
        <f t="shared" si="53"/>
        <v>0</v>
      </c>
    </row>
    <row r="137" spans="1:18" ht="101.5">
      <c r="A137" s="2" t="s">
        <v>1795</v>
      </c>
      <c r="B137" s="2" t="s">
        <v>288</v>
      </c>
      <c r="C137" s="9" t="s">
        <v>291</v>
      </c>
      <c r="D137" s="6">
        <v>10.74</v>
      </c>
      <c r="E137" s="6" t="s">
        <v>102</v>
      </c>
      <c r="F137" s="6">
        <f>+VLOOKUP(E137,'VI_Legende Reinigungsverz.'!$B$3:$F$22,5,0)</f>
        <v>251.5</v>
      </c>
      <c r="G137" s="6">
        <f t="shared" si="51"/>
        <v>2701.11</v>
      </c>
      <c r="H137" s="51"/>
      <c r="I137" s="6">
        <f t="shared" si="52"/>
        <v>0</v>
      </c>
      <c r="J137" s="51" t="s">
        <v>42</v>
      </c>
      <c r="K137" s="23">
        <f>I137*HLOOKUP(J137,'Auskunft SVS'!$C$2:$AZ$26,17,0)</f>
        <v>0</v>
      </c>
      <c r="L137" s="23">
        <f t="shared" si="53"/>
        <v>0</v>
      </c>
    </row>
    <row r="138" spans="1:18" ht="101.5">
      <c r="A138" s="2" t="s">
        <v>1796</v>
      </c>
      <c r="B138" s="2" t="s">
        <v>595</v>
      </c>
      <c r="C138" s="9" t="s">
        <v>1797</v>
      </c>
      <c r="D138" s="6">
        <v>47.63</v>
      </c>
      <c r="E138" s="6" t="s">
        <v>376</v>
      </c>
      <c r="F138" s="6">
        <f>+VLOOKUP(E138,'VI_Legende Reinigungsverz.'!$B$3:$F$22,5,0)</f>
        <v>2</v>
      </c>
      <c r="G138" s="6">
        <f t="shared" si="51"/>
        <v>95.26</v>
      </c>
      <c r="H138" s="51"/>
      <c r="I138" s="6">
        <f t="shared" si="52"/>
        <v>0</v>
      </c>
      <c r="J138" s="51" t="s">
        <v>42</v>
      </c>
      <c r="K138" s="23">
        <f>I138*HLOOKUP(J138,'Auskunft SVS'!$C$2:$AZ$26,17,0)</f>
        <v>0</v>
      </c>
      <c r="L138" s="23">
        <f t="shared" si="53"/>
        <v>0</v>
      </c>
    </row>
    <row r="139" spans="1:18" ht="101.5">
      <c r="A139" s="2" t="s">
        <v>1798</v>
      </c>
      <c r="B139" s="2" t="s">
        <v>595</v>
      </c>
      <c r="C139" s="9" t="s">
        <v>1799</v>
      </c>
      <c r="D139" s="6">
        <v>14.68</v>
      </c>
      <c r="E139" s="6" t="s">
        <v>253</v>
      </c>
      <c r="F139" s="6">
        <f>+VLOOKUP(E139,'VI_Legende Reinigungsverz.'!$B$3:$F$22,5,0)</f>
        <v>4</v>
      </c>
      <c r="G139" s="6">
        <f t="shared" si="51"/>
        <v>58.72</v>
      </c>
      <c r="H139" s="51"/>
      <c r="I139" s="6">
        <f t="shared" si="52"/>
        <v>0</v>
      </c>
      <c r="J139" s="51" t="s">
        <v>42</v>
      </c>
      <c r="K139" s="23">
        <f>I139*HLOOKUP(J139,'Auskunft SVS'!$C$2:$AZ$26,17,0)</f>
        <v>0</v>
      </c>
      <c r="L139" s="23">
        <f t="shared" si="53"/>
        <v>0</v>
      </c>
    </row>
    <row r="140" spans="1:18" ht="101.5">
      <c r="A140" s="2" t="s">
        <v>1800</v>
      </c>
      <c r="B140" s="2" t="s">
        <v>595</v>
      </c>
      <c r="C140" s="9" t="s">
        <v>1801</v>
      </c>
      <c r="D140" s="6">
        <v>51.48</v>
      </c>
      <c r="E140" s="6" t="s">
        <v>340</v>
      </c>
      <c r="F140" s="6">
        <f>+VLOOKUP(E140,'VI_Legende Reinigungsverz.'!$B$3:$F$22,5,0)</f>
        <v>12</v>
      </c>
      <c r="G140" s="6">
        <f t="shared" si="51"/>
        <v>617.76</v>
      </c>
      <c r="H140" s="51"/>
      <c r="I140" s="6">
        <f t="shared" si="52"/>
        <v>0</v>
      </c>
      <c r="J140" s="51" t="s">
        <v>42</v>
      </c>
      <c r="K140" s="23">
        <f>I140*HLOOKUP(J140,'Auskunft SVS'!$C$2:$AZ$26,17,0)</f>
        <v>0</v>
      </c>
      <c r="L140" s="23">
        <f t="shared" si="53"/>
        <v>0</v>
      </c>
    </row>
    <row r="141" spans="1:18" ht="101.5">
      <c r="A141" s="2" t="s">
        <v>1802</v>
      </c>
      <c r="B141" s="2" t="s">
        <v>595</v>
      </c>
      <c r="C141" s="9" t="s">
        <v>1803</v>
      </c>
      <c r="D141" s="6">
        <v>130.19999999999999</v>
      </c>
      <c r="E141" s="6" t="s">
        <v>136</v>
      </c>
      <c r="F141" s="6">
        <f>+VLOOKUP(E141,'VI_Legende Reinigungsverz.'!$B$3:$F$22,5,0)</f>
        <v>52</v>
      </c>
      <c r="G141" s="6">
        <f t="shared" si="51"/>
        <v>6770.4</v>
      </c>
      <c r="H141" s="51"/>
      <c r="I141" s="6">
        <f t="shared" si="52"/>
        <v>0</v>
      </c>
      <c r="J141" s="51" t="s">
        <v>42</v>
      </c>
      <c r="K141" s="23">
        <f>I141*HLOOKUP(J141,'Auskunft SVS'!$C$2:$AZ$26,17,0)</f>
        <v>0</v>
      </c>
      <c r="L141" s="23">
        <f t="shared" si="53"/>
        <v>0</v>
      </c>
    </row>
    <row r="142" spans="1:18" ht="101.5">
      <c r="A142" s="2" t="s">
        <v>1804</v>
      </c>
      <c r="B142" s="2" t="s">
        <v>598</v>
      </c>
      <c r="C142" s="9" t="s">
        <v>392</v>
      </c>
      <c r="D142" s="6">
        <v>15.5</v>
      </c>
      <c r="E142" s="6" t="s">
        <v>253</v>
      </c>
      <c r="F142" s="6">
        <f>+VLOOKUP(E142,'VI_Legende Reinigungsverz.'!$B$3:$F$22,5,0)</f>
        <v>4</v>
      </c>
      <c r="G142" s="6">
        <f t="shared" si="51"/>
        <v>62</v>
      </c>
      <c r="H142" s="51"/>
      <c r="I142" s="6">
        <f t="shared" si="52"/>
        <v>0</v>
      </c>
      <c r="J142" s="51" t="s">
        <v>42</v>
      </c>
      <c r="K142" s="23">
        <f>I142*HLOOKUP(J142,'Auskunft SVS'!$C$2:$AZ$26,17,0)</f>
        <v>0</v>
      </c>
      <c r="L142" s="23">
        <f t="shared" si="53"/>
        <v>0</v>
      </c>
    </row>
    <row r="143" spans="1:18" ht="101.5">
      <c r="A143" s="2" t="s">
        <v>1805</v>
      </c>
      <c r="B143" s="2" t="s">
        <v>598</v>
      </c>
      <c r="C143" s="9" t="s">
        <v>952</v>
      </c>
      <c r="D143" s="6">
        <v>39.35</v>
      </c>
      <c r="E143" s="6" t="s">
        <v>340</v>
      </c>
      <c r="F143" s="6">
        <f>+VLOOKUP(E143,'VI_Legende Reinigungsverz.'!$B$3:$F$22,5,0)</f>
        <v>12</v>
      </c>
      <c r="G143" s="6">
        <f t="shared" si="51"/>
        <v>472.20000000000005</v>
      </c>
      <c r="H143" s="51"/>
      <c r="I143" s="6">
        <f t="shared" si="52"/>
        <v>0</v>
      </c>
      <c r="J143" s="51" t="s">
        <v>42</v>
      </c>
      <c r="K143" s="23">
        <f>I143*HLOOKUP(J143,'Auskunft SVS'!$C$2:$AZ$26,17,0)</f>
        <v>0</v>
      </c>
      <c r="L143" s="23">
        <f t="shared" si="53"/>
        <v>0</v>
      </c>
    </row>
    <row r="144" spans="1:18" ht="101.5">
      <c r="A144" s="2" t="s">
        <v>1806</v>
      </c>
      <c r="B144" s="2" t="s">
        <v>598</v>
      </c>
      <c r="C144" s="9" t="s">
        <v>1807</v>
      </c>
      <c r="D144" s="6">
        <v>412.97</v>
      </c>
      <c r="E144" s="6" t="s">
        <v>136</v>
      </c>
      <c r="F144" s="6">
        <f>+VLOOKUP(E144,'VI_Legende Reinigungsverz.'!$B$3:$F$22,5,0)</f>
        <v>52</v>
      </c>
      <c r="G144" s="6">
        <f t="shared" si="51"/>
        <v>21474.440000000002</v>
      </c>
      <c r="H144" s="51"/>
      <c r="I144" s="6">
        <f t="shared" si="52"/>
        <v>0</v>
      </c>
      <c r="J144" s="51" t="s">
        <v>42</v>
      </c>
      <c r="K144" s="23">
        <f>I144*HLOOKUP(J144,'Auskunft SVS'!$C$2:$AZ$26,17,0)</f>
        <v>0</v>
      </c>
      <c r="L144" s="23">
        <f t="shared" si="53"/>
        <v>0</v>
      </c>
    </row>
    <row r="145" spans="1:18" s="15" customFormat="1">
      <c r="A145" s="8" t="s">
        <v>335</v>
      </c>
      <c r="B145" s="3" t="s">
        <v>399</v>
      </c>
      <c r="C145" s="3" t="s">
        <v>98</v>
      </c>
      <c r="D145" s="10" t="s">
        <v>98</v>
      </c>
      <c r="E145" s="10"/>
      <c r="F145" s="10"/>
      <c r="G145" s="10"/>
      <c r="H145" s="10"/>
      <c r="I145" s="10"/>
      <c r="J145" s="10"/>
      <c r="K145" s="10"/>
      <c r="L145" s="13"/>
      <c r="M145"/>
      <c r="N145"/>
      <c r="O145"/>
      <c r="P145"/>
      <c r="Q145"/>
      <c r="R145"/>
    </row>
    <row r="146" spans="1:18" ht="101.5">
      <c r="A146" s="2" t="s">
        <v>337</v>
      </c>
      <c r="B146" s="2" t="s">
        <v>400</v>
      </c>
      <c r="C146" s="9" t="s">
        <v>409</v>
      </c>
      <c r="D146" s="6">
        <v>78.42</v>
      </c>
      <c r="E146" s="6" t="s">
        <v>340</v>
      </c>
      <c r="F146" s="6">
        <f>+VLOOKUP(E146,'VI_Legende Reinigungsverz.'!$B$3:$F$22,5,0)</f>
        <v>12</v>
      </c>
      <c r="G146" s="6">
        <f t="shared" ref="G146:G151" si="54">+F146*D146</f>
        <v>941.04</v>
      </c>
      <c r="H146" s="51"/>
      <c r="I146" s="6">
        <f t="shared" ref="I146:I151" si="55">IF(ISERROR(G146/H146),0,G146/H146)</f>
        <v>0</v>
      </c>
      <c r="J146" s="51" t="s">
        <v>42</v>
      </c>
      <c r="K146" s="23">
        <f>I146*HLOOKUP(J146,'Auskunft SVS'!$C$2:$AZ$26,17,0)</f>
        <v>0</v>
      </c>
      <c r="L146" s="23">
        <f t="shared" ref="L146:L151" si="56">+K146/D146</f>
        <v>0</v>
      </c>
    </row>
    <row r="147" spans="1:18" ht="101.5">
      <c r="A147" s="2" t="s">
        <v>747</v>
      </c>
      <c r="B147" s="2" t="s">
        <v>400</v>
      </c>
      <c r="C147" s="9" t="s">
        <v>1808</v>
      </c>
      <c r="D147" s="6">
        <v>410.73</v>
      </c>
      <c r="E147" s="6" t="s">
        <v>136</v>
      </c>
      <c r="F147" s="6">
        <f>+VLOOKUP(E147,'VI_Legende Reinigungsverz.'!$B$3:$F$22,5,0)</f>
        <v>52</v>
      </c>
      <c r="G147" s="6">
        <f t="shared" si="54"/>
        <v>21357.96</v>
      </c>
      <c r="H147" s="51"/>
      <c r="I147" s="6">
        <f t="shared" si="55"/>
        <v>0</v>
      </c>
      <c r="J147" s="51" t="s">
        <v>42</v>
      </c>
      <c r="K147" s="23">
        <f>I147*HLOOKUP(J147,'Auskunft SVS'!$C$2:$AZ$26,17,0)</f>
        <v>0</v>
      </c>
      <c r="L147" s="23">
        <f t="shared" si="56"/>
        <v>0</v>
      </c>
    </row>
    <row r="148" spans="1:18" ht="101.5">
      <c r="A148" s="2" t="s">
        <v>1169</v>
      </c>
      <c r="B148" s="2" t="s">
        <v>400</v>
      </c>
      <c r="C148" s="9" t="s">
        <v>1809</v>
      </c>
      <c r="D148" s="6">
        <v>493.43</v>
      </c>
      <c r="E148" s="6" t="s">
        <v>210</v>
      </c>
      <c r="F148" s="6">
        <f>+VLOOKUP(E148,'VI_Legende Reinigungsverz.'!$B$3:$F$22,5,0)</f>
        <v>104</v>
      </c>
      <c r="G148" s="6">
        <f t="shared" si="54"/>
        <v>51316.72</v>
      </c>
      <c r="H148" s="51"/>
      <c r="I148" s="6">
        <f t="shared" si="55"/>
        <v>0</v>
      </c>
      <c r="J148" s="51" t="s">
        <v>42</v>
      </c>
      <c r="K148" s="23">
        <f>I148*HLOOKUP(J148,'Auskunft SVS'!$C$2:$AZ$26,17,0)</f>
        <v>0</v>
      </c>
      <c r="L148" s="23">
        <f t="shared" si="56"/>
        <v>0</v>
      </c>
    </row>
    <row r="149" spans="1:18" ht="101.5">
      <c r="A149" s="2" t="s">
        <v>1401</v>
      </c>
      <c r="B149" s="2" t="s">
        <v>400</v>
      </c>
      <c r="C149" s="9" t="s">
        <v>291</v>
      </c>
      <c r="D149" s="6">
        <v>13.64</v>
      </c>
      <c r="E149" s="6" t="s">
        <v>102</v>
      </c>
      <c r="F149" s="6">
        <f>+VLOOKUP(E149,'VI_Legende Reinigungsverz.'!$B$3:$F$22,5,0)</f>
        <v>251.5</v>
      </c>
      <c r="G149" s="6">
        <f t="shared" si="54"/>
        <v>3430.46</v>
      </c>
      <c r="H149" s="51"/>
      <c r="I149" s="6">
        <f t="shared" si="55"/>
        <v>0</v>
      </c>
      <c r="J149" s="51" t="s">
        <v>42</v>
      </c>
      <c r="K149" s="23">
        <f>I149*HLOOKUP(J149,'Auskunft SVS'!$C$2:$AZ$26,17,0)</f>
        <v>0</v>
      </c>
      <c r="L149" s="23">
        <f t="shared" si="56"/>
        <v>0</v>
      </c>
    </row>
    <row r="150" spans="1:18" ht="101.5">
      <c r="A150" s="2" t="s">
        <v>1810</v>
      </c>
      <c r="B150" s="2" t="s">
        <v>971</v>
      </c>
      <c r="C150" s="9" t="s">
        <v>715</v>
      </c>
      <c r="D150" s="6">
        <v>11.64</v>
      </c>
      <c r="E150" s="6" t="s">
        <v>136</v>
      </c>
      <c r="F150" s="6">
        <f>+VLOOKUP(E150,'VI_Legende Reinigungsverz.'!$B$3:$F$22,5,0)</f>
        <v>52</v>
      </c>
      <c r="G150" s="6">
        <f t="shared" si="54"/>
        <v>605.28</v>
      </c>
      <c r="H150" s="51"/>
      <c r="I150" s="6">
        <f t="shared" si="55"/>
        <v>0</v>
      </c>
      <c r="J150" s="51" t="s">
        <v>42</v>
      </c>
      <c r="K150" s="23">
        <f>I150*HLOOKUP(J150,'Auskunft SVS'!$C$2:$AZ$26,17,0)</f>
        <v>0</v>
      </c>
      <c r="L150" s="23">
        <f t="shared" si="56"/>
        <v>0</v>
      </c>
    </row>
    <row r="151" spans="1:18" ht="101.5">
      <c r="A151" s="2" t="s">
        <v>1811</v>
      </c>
      <c r="B151" s="2" t="s">
        <v>407</v>
      </c>
      <c r="C151" s="9" t="s">
        <v>173</v>
      </c>
      <c r="D151" s="6">
        <v>67.83</v>
      </c>
      <c r="E151" s="6" t="s">
        <v>136</v>
      </c>
      <c r="F151" s="6">
        <f>+VLOOKUP(E151,'VI_Legende Reinigungsverz.'!$B$3:$F$22,5,0)</f>
        <v>52</v>
      </c>
      <c r="G151" s="6">
        <f t="shared" si="54"/>
        <v>3527.16</v>
      </c>
      <c r="H151" s="51"/>
      <c r="I151" s="6">
        <f t="shared" si="55"/>
        <v>0</v>
      </c>
      <c r="J151" s="51" t="s">
        <v>42</v>
      </c>
      <c r="K151" s="23">
        <f>I151*HLOOKUP(J151,'Auskunft SVS'!$C$2:$AZ$26,17,0)</f>
        <v>0</v>
      </c>
      <c r="L151" s="23">
        <f t="shared" si="56"/>
        <v>0</v>
      </c>
    </row>
    <row r="152" spans="1:18" s="15" customFormat="1">
      <c r="A152" s="8" t="s">
        <v>425</v>
      </c>
      <c r="B152" s="3" t="s">
        <v>972</v>
      </c>
      <c r="C152" s="3" t="s">
        <v>98</v>
      </c>
      <c r="D152" s="10" t="s">
        <v>98</v>
      </c>
      <c r="E152" s="10"/>
      <c r="F152" s="10"/>
      <c r="G152" s="10"/>
      <c r="H152" s="10"/>
      <c r="I152" s="10"/>
      <c r="J152" s="10"/>
      <c r="K152" s="10"/>
      <c r="L152" s="13"/>
      <c r="M152"/>
      <c r="N152"/>
      <c r="O152"/>
      <c r="P152"/>
      <c r="Q152"/>
      <c r="R152"/>
    </row>
    <row r="153" spans="1:18" ht="101.5">
      <c r="A153" s="2" t="s">
        <v>427</v>
      </c>
      <c r="B153" s="2" t="s">
        <v>973</v>
      </c>
      <c r="C153" s="9" t="s">
        <v>291</v>
      </c>
      <c r="D153" s="6">
        <v>26.23</v>
      </c>
      <c r="E153" s="6" t="s">
        <v>102</v>
      </c>
      <c r="F153" s="6">
        <f>+VLOOKUP(E153,'VI_Legende Reinigungsverz.'!$B$3:$F$22,5,0)</f>
        <v>251.5</v>
      </c>
      <c r="G153" s="6">
        <f>+F153*D153</f>
        <v>6596.8450000000003</v>
      </c>
      <c r="H153" s="51"/>
      <c r="I153" s="6">
        <f>IF(ISERROR(G153/H153),0,G153/H153)</f>
        <v>0</v>
      </c>
      <c r="J153" s="51" t="s">
        <v>42</v>
      </c>
      <c r="K153" s="23">
        <f>I153*HLOOKUP(J153,'Auskunft SVS'!$C$2:$AZ$26,17,0)</f>
        <v>0</v>
      </c>
      <c r="L153" s="23">
        <f>+K153/D153</f>
        <v>0</v>
      </c>
    </row>
    <row r="154" spans="1:18" s="15" customFormat="1">
      <c r="A154" s="8" t="s">
        <v>430</v>
      </c>
      <c r="B154" s="3" t="s">
        <v>834</v>
      </c>
      <c r="C154" s="3" t="s">
        <v>98</v>
      </c>
      <c r="D154" s="10" t="s">
        <v>98</v>
      </c>
      <c r="E154" s="10"/>
      <c r="F154" s="10"/>
      <c r="G154" s="10"/>
      <c r="H154" s="10"/>
      <c r="I154" s="10"/>
      <c r="J154" s="10"/>
      <c r="K154" s="10"/>
      <c r="L154" s="13"/>
      <c r="M154"/>
      <c r="N154"/>
      <c r="O154"/>
      <c r="P154"/>
      <c r="Q154"/>
      <c r="R154"/>
    </row>
    <row r="155" spans="1:18" ht="101.5">
      <c r="A155" s="2" t="s">
        <v>432</v>
      </c>
      <c r="B155" s="2" t="s">
        <v>976</v>
      </c>
      <c r="C155" s="9" t="s">
        <v>173</v>
      </c>
      <c r="D155" s="6">
        <v>7.47</v>
      </c>
      <c r="E155" s="6" t="s">
        <v>136</v>
      </c>
      <c r="F155" s="6">
        <f>+VLOOKUP(E155,'VI_Legende Reinigungsverz.'!$B$3:$F$22,5,0)</f>
        <v>52</v>
      </c>
      <c r="G155" s="6">
        <f t="shared" ref="G155:G156" si="57">+F155*D155</f>
        <v>388.44</v>
      </c>
      <c r="H155" s="51"/>
      <c r="I155" s="6">
        <f t="shared" ref="I155:I156" si="58">IF(ISERROR(G155/H155),0,G155/H155)</f>
        <v>0</v>
      </c>
      <c r="J155" s="51" t="s">
        <v>42</v>
      </c>
      <c r="K155" s="23">
        <f>I155*HLOOKUP(J155,'Auskunft SVS'!$C$2:$AZ$26,17,0)</f>
        <v>0</v>
      </c>
      <c r="L155" s="23">
        <f t="shared" ref="L155:L156" si="59">+K155/D155</f>
        <v>0</v>
      </c>
    </row>
    <row r="156" spans="1:18" ht="101.5">
      <c r="A156" s="2" t="s">
        <v>1402</v>
      </c>
      <c r="B156" s="2" t="s">
        <v>1812</v>
      </c>
      <c r="C156" s="9" t="s">
        <v>715</v>
      </c>
      <c r="D156" s="6">
        <v>3.8</v>
      </c>
      <c r="E156" s="6" t="s">
        <v>136</v>
      </c>
      <c r="F156" s="6">
        <f>+VLOOKUP(E156,'VI_Legende Reinigungsverz.'!$B$3:$F$22,5,0)</f>
        <v>52</v>
      </c>
      <c r="G156" s="6">
        <f t="shared" si="57"/>
        <v>197.6</v>
      </c>
      <c r="H156" s="51"/>
      <c r="I156" s="6">
        <f t="shared" si="58"/>
        <v>0</v>
      </c>
      <c r="J156" s="51" t="s">
        <v>42</v>
      </c>
      <c r="K156" s="23">
        <f>I156*HLOOKUP(J156,'Auskunft SVS'!$C$2:$AZ$26,17,0)</f>
        <v>0</v>
      </c>
      <c r="L156" s="23">
        <f t="shared" si="59"/>
        <v>0</v>
      </c>
    </row>
    <row r="157" spans="1:18" s="15" customFormat="1">
      <c r="A157" s="8" t="s">
        <v>435</v>
      </c>
      <c r="B157" s="3" t="s">
        <v>842</v>
      </c>
      <c r="C157" s="3" t="s">
        <v>98</v>
      </c>
      <c r="D157" s="10" t="s">
        <v>98</v>
      </c>
      <c r="E157" s="10"/>
      <c r="F157" s="10"/>
      <c r="G157" s="10"/>
      <c r="H157" s="10"/>
      <c r="I157" s="10"/>
      <c r="J157" s="10"/>
      <c r="K157" s="10"/>
      <c r="L157" s="13"/>
      <c r="M157"/>
      <c r="N157"/>
      <c r="O157"/>
      <c r="P157"/>
      <c r="Q157"/>
      <c r="R157"/>
    </row>
    <row r="158" spans="1:18" ht="101.5">
      <c r="A158" s="2" t="s">
        <v>436</v>
      </c>
      <c r="B158" s="2" t="s">
        <v>993</v>
      </c>
      <c r="C158" s="9" t="s">
        <v>181</v>
      </c>
      <c r="D158" s="6">
        <v>138.22</v>
      </c>
      <c r="E158" s="6" t="s">
        <v>102</v>
      </c>
      <c r="F158" s="6">
        <f>+VLOOKUP(E158,'VI_Legende Reinigungsverz.'!$B$3:$F$22,5,0)</f>
        <v>251.5</v>
      </c>
      <c r="G158" s="6">
        <f>+F158*D158</f>
        <v>34762.33</v>
      </c>
      <c r="H158" s="51"/>
      <c r="I158" s="6">
        <f>IF(ISERROR(G158/H158),0,G158/H158)</f>
        <v>0</v>
      </c>
      <c r="J158" s="51" t="s">
        <v>42</v>
      </c>
      <c r="K158" s="23">
        <f>I158*HLOOKUP(J158,'Auskunft SVS'!$C$2:$AZ$26,17,0)</f>
        <v>0</v>
      </c>
      <c r="L158" s="23">
        <f>+K158/D158</f>
        <v>0</v>
      </c>
    </row>
    <row r="159" spans="1:18" s="15" customFormat="1">
      <c r="A159" s="8" t="s">
        <v>461</v>
      </c>
      <c r="B159" s="3" t="s">
        <v>848</v>
      </c>
      <c r="C159" s="3" t="s">
        <v>98</v>
      </c>
      <c r="D159" s="10" t="s">
        <v>98</v>
      </c>
      <c r="E159" s="10"/>
      <c r="F159" s="10"/>
      <c r="G159" s="10"/>
      <c r="H159" s="10"/>
      <c r="I159" s="10"/>
      <c r="J159" s="10"/>
      <c r="K159" s="10"/>
      <c r="L159" s="13"/>
      <c r="M159"/>
      <c r="N159"/>
      <c r="O159"/>
      <c r="P159"/>
      <c r="Q159"/>
      <c r="R159"/>
    </row>
    <row r="160" spans="1:18" ht="101.5">
      <c r="A160" s="2" t="s">
        <v>462</v>
      </c>
      <c r="B160" s="2" t="s">
        <v>1001</v>
      </c>
      <c r="C160" s="9" t="s">
        <v>198</v>
      </c>
      <c r="D160" s="6">
        <v>41.23</v>
      </c>
      <c r="E160" s="6" t="s">
        <v>136</v>
      </c>
      <c r="F160" s="6">
        <f>+VLOOKUP(E160,'VI_Legende Reinigungsverz.'!$B$3:$F$22,5,0)</f>
        <v>52</v>
      </c>
      <c r="G160" s="6">
        <f>+F160*D160</f>
        <v>2143.96</v>
      </c>
      <c r="H160" s="51"/>
      <c r="I160" s="6">
        <f>IF(ISERROR(G160/H160),0,G160/H160)</f>
        <v>0</v>
      </c>
      <c r="J160" s="51" t="s">
        <v>42</v>
      </c>
      <c r="K160" s="23">
        <f>I160*HLOOKUP(J160,'Auskunft SVS'!$C$2:$AZ$26,17,0)</f>
        <v>0</v>
      </c>
      <c r="L160" s="23">
        <f>+K160/D160</f>
        <v>0</v>
      </c>
    </row>
    <row r="161" spans="1:18" s="15" customFormat="1">
      <c r="A161" s="8" t="s">
        <v>475</v>
      </c>
      <c r="B161" s="3" t="s">
        <v>196</v>
      </c>
      <c r="C161" s="3" t="s">
        <v>98</v>
      </c>
      <c r="D161" s="10" t="s">
        <v>98</v>
      </c>
      <c r="E161" s="10"/>
      <c r="F161" s="10"/>
      <c r="G161" s="10"/>
      <c r="H161" s="10"/>
      <c r="I161" s="10"/>
      <c r="J161" s="10"/>
      <c r="K161" s="10"/>
      <c r="L161" s="13"/>
      <c r="M161"/>
      <c r="N161"/>
      <c r="O161"/>
      <c r="P161"/>
      <c r="Q161"/>
      <c r="R161"/>
    </row>
    <row r="162" spans="1:18" ht="101.5">
      <c r="A162" s="2" t="s">
        <v>476</v>
      </c>
      <c r="B162" s="2" t="s">
        <v>298</v>
      </c>
      <c r="C162" s="9" t="s">
        <v>622</v>
      </c>
      <c r="D162" s="6">
        <v>12.03</v>
      </c>
      <c r="E162" s="6" t="s">
        <v>136</v>
      </c>
      <c r="F162" s="6">
        <f>+VLOOKUP(E162,'VI_Legende Reinigungsverz.'!$B$3:$F$22,5,0)</f>
        <v>52</v>
      </c>
      <c r="G162" s="6">
        <f>+F162*D162</f>
        <v>625.55999999999995</v>
      </c>
      <c r="H162" s="51"/>
      <c r="I162" s="6">
        <f>IF(ISERROR(G162/H162),0,G162/H162)</f>
        <v>0</v>
      </c>
      <c r="J162" s="51" t="s">
        <v>42</v>
      </c>
      <c r="K162" s="23">
        <f>I162*HLOOKUP(J162,'Auskunft SVS'!$C$2:$AZ$26,17,0)</f>
        <v>0</v>
      </c>
      <c r="L162" s="23">
        <f>+K162/D162</f>
        <v>0</v>
      </c>
    </row>
    <row r="163" spans="1:18" s="15" customFormat="1">
      <c r="A163" s="8" t="s">
        <v>480</v>
      </c>
      <c r="B163" s="3" t="s">
        <v>1813</v>
      </c>
      <c r="C163" s="3" t="s">
        <v>98</v>
      </c>
      <c r="D163" s="10" t="s">
        <v>98</v>
      </c>
      <c r="E163" s="10"/>
      <c r="F163" s="10"/>
      <c r="G163" s="10"/>
      <c r="H163" s="10"/>
      <c r="I163" s="10"/>
      <c r="J163" s="10"/>
      <c r="K163" s="10"/>
      <c r="L163" s="13"/>
      <c r="M163"/>
      <c r="N163"/>
      <c r="O163"/>
      <c r="P163"/>
      <c r="Q163"/>
      <c r="R163"/>
    </row>
    <row r="164" spans="1:18" ht="101.5">
      <c r="A164" s="2" t="s">
        <v>481</v>
      </c>
      <c r="B164" s="2" t="s">
        <v>1814</v>
      </c>
      <c r="C164" s="9" t="s">
        <v>733</v>
      </c>
      <c r="D164" s="6">
        <v>13.47</v>
      </c>
      <c r="E164" s="6" t="s">
        <v>210</v>
      </c>
      <c r="F164" s="6">
        <f>+VLOOKUP(E164,'VI_Legende Reinigungsverz.'!$B$3:$F$22,5,0)</f>
        <v>104</v>
      </c>
      <c r="G164" s="6">
        <f>+F164*D164</f>
        <v>1400.88</v>
      </c>
      <c r="H164" s="51"/>
      <c r="I164" s="6">
        <f>IF(ISERROR(G164/H164),0,G164/H164)</f>
        <v>0</v>
      </c>
      <c r="J164" s="51" t="s">
        <v>42</v>
      </c>
      <c r="K164" s="23">
        <f>I164*HLOOKUP(J164,'Auskunft SVS'!$C$2:$AZ$26,17,0)</f>
        <v>0</v>
      </c>
      <c r="L164" s="23">
        <f>+K164/D164</f>
        <v>0</v>
      </c>
    </row>
    <row r="165" spans="1:18" s="15" customFormat="1">
      <c r="A165" s="8" t="s">
        <v>761</v>
      </c>
      <c r="B165" s="3" t="s">
        <v>200</v>
      </c>
      <c r="C165" s="3" t="s">
        <v>98</v>
      </c>
      <c r="D165" s="10" t="s">
        <v>98</v>
      </c>
      <c r="E165" s="10"/>
      <c r="F165" s="10"/>
      <c r="G165" s="10"/>
      <c r="H165" s="10"/>
      <c r="I165" s="10"/>
      <c r="J165" s="10"/>
      <c r="K165" s="10"/>
      <c r="L165" s="13"/>
      <c r="M165"/>
      <c r="N165"/>
      <c r="O165"/>
      <c r="P165"/>
      <c r="Q165"/>
      <c r="R165"/>
    </row>
    <row r="166" spans="1:18" ht="101.5">
      <c r="A166" s="2" t="s">
        <v>762</v>
      </c>
      <c r="B166" s="2" t="s">
        <v>202</v>
      </c>
      <c r="C166" s="9" t="s">
        <v>1815</v>
      </c>
      <c r="D166" s="6">
        <v>871.31</v>
      </c>
      <c r="E166" s="6" t="s">
        <v>102</v>
      </c>
      <c r="F166" s="6">
        <f>+VLOOKUP(E166,'VI_Legende Reinigungsverz.'!$B$3:$F$22,5,0)</f>
        <v>251.5</v>
      </c>
      <c r="G166" s="6">
        <f>+F166*D166</f>
        <v>219134.465</v>
      </c>
      <c r="H166" s="51"/>
      <c r="I166" s="6">
        <f>IF(ISERROR(G166/H166),0,G166/H166)</f>
        <v>0</v>
      </c>
      <c r="J166" s="51" t="s">
        <v>42</v>
      </c>
      <c r="K166" s="23">
        <f>I166*HLOOKUP(J166,'Auskunft SVS'!$C$2:$AZ$26,17,0)</f>
        <v>0</v>
      </c>
      <c r="L166" s="23">
        <f>+K166/D166</f>
        <v>0</v>
      </c>
    </row>
    <row r="167" spans="1:18" s="15" customFormat="1">
      <c r="A167" s="8" t="s">
        <v>1816</v>
      </c>
      <c r="B167" s="3" t="s">
        <v>206</v>
      </c>
      <c r="C167" s="3" t="s">
        <v>98</v>
      </c>
      <c r="D167" s="10" t="s">
        <v>98</v>
      </c>
      <c r="E167" s="10"/>
      <c r="F167" s="10"/>
      <c r="G167" s="10"/>
      <c r="H167" s="10"/>
      <c r="I167" s="10"/>
      <c r="J167" s="10"/>
      <c r="K167" s="10"/>
      <c r="L167" s="13"/>
      <c r="M167"/>
      <c r="N167"/>
      <c r="O167"/>
      <c r="P167"/>
      <c r="Q167"/>
      <c r="R167"/>
    </row>
    <row r="168" spans="1:18" ht="101.5">
      <c r="A168" s="2" t="s">
        <v>1817</v>
      </c>
      <c r="B168" s="2" t="s">
        <v>208</v>
      </c>
      <c r="C168" s="9" t="s">
        <v>313</v>
      </c>
      <c r="D168" s="6">
        <v>17.73</v>
      </c>
      <c r="E168" s="6" t="s">
        <v>210</v>
      </c>
      <c r="F168" s="6">
        <f>+VLOOKUP(E168,'VI_Legende Reinigungsverz.'!$B$3:$F$22,5,0)</f>
        <v>104</v>
      </c>
      <c r="G168" s="6">
        <f t="shared" ref="G168:G173" si="60">+F168*D168</f>
        <v>1843.92</v>
      </c>
      <c r="H168" s="51"/>
      <c r="I168" s="6">
        <f t="shared" ref="I168:I173" si="61">IF(ISERROR(G168/H168),0,G168/H168)</f>
        <v>0</v>
      </c>
      <c r="J168" s="51" t="s">
        <v>42</v>
      </c>
      <c r="K168" s="23">
        <f>I168*HLOOKUP(J168,'Auskunft SVS'!$C$2:$AZ$26,17,0)</f>
        <v>0</v>
      </c>
      <c r="L168" s="23">
        <f t="shared" ref="L168:L173" si="62">+K168/D168</f>
        <v>0</v>
      </c>
    </row>
    <row r="169" spans="1:18" ht="101.5">
      <c r="A169" s="2" t="s">
        <v>1818</v>
      </c>
      <c r="B169" s="2" t="s">
        <v>208</v>
      </c>
      <c r="C169" s="9" t="s">
        <v>308</v>
      </c>
      <c r="D169" s="6">
        <v>4.92</v>
      </c>
      <c r="E169" s="6" t="s">
        <v>163</v>
      </c>
      <c r="F169" s="6">
        <f>+VLOOKUP(E169,'VI_Legende Reinigungsverz.'!$B$3:$F$22,5,0)</f>
        <v>150.9</v>
      </c>
      <c r="G169" s="6">
        <f t="shared" si="60"/>
        <v>742.428</v>
      </c>
      <c r="H169" s="51"/>
      <c r="I169" s="6">
        <f t="shared" si="61"/>
        <v>0</v>
      </c>
      <c r="J169" s="51" t="s">
        <v>42</v>
      </c>
      <c r="K169" s="23">
        <f>I169*HLOOKUP(J169,'Auskunft SVS'!$C$2:$AZ$26,17,0)</f>
        <v>0</v>
      </c>
      <c r="L169" s="23">
        <f t="shared" si="62"/>
        <v>0</v>
      </c>
    </row>
    <row r="170" spans="1:18" ht="101.5">
      <c r="A170" s="2" t="s">
        <v>1819</v>
      </c>
      <c r="B170" s="2" t="s">
        <v>208</v>
      </c>
      <c r="C170" s="9" t="s">
        <v>1026</v>
      </c>
      <c r="D170" s="6">
        <v>249.82</v>
      </c>
      <c r="E170" s="6" t="s">
        <v>102</v>
      </c>
      <c r="F170" s="6">
        <f>+VLOOKUP(E170,'VI_Legende Reinigungsverz.'!$B$3:$F$22,5,0)</f>
        <v>251.5</v>
      </c>
      <c r="G170" s="6">
        <f t="shared" si="60"/>
        <v>62829.729999999996</v>
      </c>
      <c r="H170" s="51"/>
      <c r="I170" s="6">
        <f t="shared" si="61"/>
        <v>0</v>
      </c>
      <c r="J170" s="51" t="s">
        <v>42</v>
      </c>
      <c r="K170" s="23">
        <f>I170*HLOOKUP(J170,'Auskunft SVS'!$C$2:$AZ$26,17,0)</f>
        <v>0</v>
      </c>
      <c r="L170" s="23">
        <f t="shared" si="62"/>
        <v>0</v>
      </c>
    </row>
    <row r="171" spans="1:18" ht="101.5">
      <c r="A171" s="2" t="s">
        <v>1820</v>
      </c>
      <c r="B171" s="2" t="s">
        <v>423</v>
      </c>
      <c r="C171" s="9" t="s">
        <v>213</v>
      </c>
      <c r="D171" s="6">
        <v>31.62</v>
      </c>
      <c r="E171" s="6" t="s">
        <v>210</v>
      </c>
      <c r="F171" s="6">
        <f>+VLOOKUP(E171,'VI_Legende Reinigungsverz.'!$B$3:$F$22,5,0)</f>
        <v>104</v>
      </c>
      <c r="G171" s="6">
        <f t="shared" si="60"/>
        <v>3288.48</v>
      </c>
      <c r="H171" s="51"/>
      <c r="I171" s="6">
        <f t="shared" si="61"/>
        <v>0</v>
      </c>
      <c r="J171" s="51" t="s">
        <v>42</v>
      </c>
      <c r="K171" s="23">
        <f>I171*HLOOKUP(J171,'Auskunft SVS'!$C$2:$AZ$26,17,0)</f>
        <v>0</v>
      </c>
      <c r="L171" s="23">
        <f t="shared" si="62"/>
        <v>0</v>
      </c>
    </row>
    <row r="172" spans="1:18" ht="101.5">
      <c r="A172" s="2" t="s">
        <v>1821</v>
      </c>
      <c r="B172" s="2" t="s">
        <v>423</v>
      </c>
      <c r="C172" s="9" t="s">
        <v>308</v>
      </c>
      <c r="D172" s="6">
        <v>6.08</v>
      </c>
      <c r="E172" s="6" t="s">
        <v>163</v>
      </c>
      <c r="F172" s="6">
        <f>+VLOOKUP(E172,'VI_Legende Reinigungsverz.'!$B$3:$F$22,5,0)</f>
        <v>150.9</v>
      </c>
      <c r="G172" s="6">
        <f t="shared" si="60"/>
        <v>917.47200000000009</v>
      </c>
      <c r="H172" s="51"/>
      <c r="I172" s="6">
        <f t="shared" si="61"/>
        <v>0</v>
      </c>
      <c r="J172" s="51" t="s">
        <v>42</v>
      </c>
      <c r="K172" s="23">
        <f>I172*HLOOKUP(J172,'Auskunft SVS'!$C$2:$AZ$26,17,0)</f>
        <v>0</v>
      </c>
      <c r="L172" s="23">
        <f t="shared" si="62"/>
        <v>0</v>
      </c>
    </row>
    <row r="173" spans="1:18" ht="101.5">
      <c r="A173" s="2" t="s">
        <v>1822</v>
      </c>
      <c r="B173" s="2" t="s">
        <v>423</v>
      </c>
      <c r="C173" s="9" t="s">
        <v>310</v>
      </c>
      <c r="D173" s="6">
        <v>103.61</v>
      </c>
      <c r="E173" s="6" t="s">
        <v>102</v>
      </c>
      <c r="F173" s="6">
        <f>+VLOOKUP(E173,'VI_Legende Reinigungsverz.'!$B$3:$F$22,5,0)</f>
        <v>251.5</v>
      </c>
      <c r="G173" s="6">
        <f t="shared" si="60"/>
        <v>26057.915000000001</v>
      </c>
      <c r="H173" s="51"/>
      <c r="I173" s="6">
        <f t="shared" si="61"/>
        <v>0</v>
      </c>
      <c r="J173" s="51" t="s">
        <v>42</v>
      </c>
      <c r="K173" s="23">
        <f>I173*HLOOKUP(J173,'Auskunft SVS'!$C$2:$AZ$26,17,0)</f>
        <v>0</v>
      </c>
      <c r="L173" s="23">
        <f t="shared" si="62"/>
        <v>0</v>
      </c>
    </row>
    <row r="174" spans="1:18" s="15" customFormat="1">
      <c r="A174" s="8" t="s">
        <v>1823</v>
      </c>
      <c r="B174" s="3" t="s">
        <v>316</v>
      </c>
      <c r="C174" s="3" t="s">
        <v>98</v>
      </c>
      <c r="D174" s="10" t="s">
        <v>98</v>
      </c>
      <c r="E174" s="10"/>
      <c r="F174" s="10"/>
      <c r="G174" s="10"/>
      <c r="H174" s="10"/>
      <c r="I174" s="10"/>
      <c r="J174" s="10"/>
      <c r="K174" s="10"/>
      <c r="L174" s="13"/>
      <c r="M174"/>
      <c r="N174"/>
      <c r="O174"/>
      <c r="P174"/>
      <c r="Q174"/>
      <c r="R174"/>
    </row>
    <row r="175" spans="1:18" ht="101.5">
      <c r="A175" s="2" t="s">
        <v>1824</v>
      </c>
      <c r="B175" s="2" t="s">
        <v>318</v>
      </c>
      <c r="C175" s="9" t="s">
        <v>1436</v>
      </c>
      <c r="D175" s="6">
        <v>16.55</v>
      </c>
      <c r="E175" s="6" t="s">
        <v>340</v>
      </c>
      <c r="F175" s="6">
        <f>+VLOOKUP(E175,'VI_Legende Reinigungsverz.'!$B$3:$F$22,5,0)</f>
        <v>12</v>
      </c>
      <c r="G175" s="6">
        <f t="shared" ref="G175:G177" si="63">+F175*D175</f>
        <v>198.60000000000002</v>
      </c>
      <c r="H175" s="51"/>
      <c r="I175" s="6">
        <f t="shared" ref="I175:I177" si="64">IF(ISERROR(G175/H175),0,G175/H175)</f>
        <v>0</v>
      </c>
      <c r="J175" s="51" t="s">
        <v>42</v>
      </c>
      <c r="K175" s="23">
        <f>I175*HLOOKUP(J175,'Auskunft SVS'!$C$2:$AZ$26,17,0)</f>
        <v>0</v>
      </c>
      <c r="L175" s="23">
        <f t="shared" ref="L175:L177" si="65">+K175/D175</f>
        <v>0</v>
      </c>
    </row>
    <row r="176" spans="1:18" ht="101.5">
      <c r="A176" s="2" t="s">
        <v>1825</v>
      </c>
      <c r="B176" s="2" t="s">
        <v>318</v>
      </c>
      <c r="C176" s="9" t="s">
        <v>1826</v>
      </c>
      <c r="D176" s="6">
        <v>39.11</v>
      </c>
      <c r="E176" s="6" t="s">
        <v>136</v>
      </c>
      <c r="F176" s="6">
        <f>+VLOOKUP(E176,'VI_Legende Reinigungsverz.'!$B$3:$F$22,5,0)</f>
        <v>52</v>
      </c>
      <c r="G176" s="6">
        <f t="shared" si="63"/>
        <v>2033.72</v>
      </c>
      <c r="H176" s="51"/>
      <c r="I176" s="6">
        <f t="shared" si="64"/>
        <v>0</v>
      </c>
      <c r="J176" s="51" t="s">
        <v>42</v>
      </c>
      <c r="K176" s="23">
        <f>I176*HLOOKUP(J176,'Auskunft SVS'!$C$2:$AZ$26,17,0)</f>
        <v>0</v>
      </c>
      <c r="L176" s="23">
        <f t="shared" si="65"/>
        <v>0</v>
      </c>
    </row>
    <row r="177" spans="1:18" ht="101.5">
      <c r="A177" s="2" t="s">
        <v>1827</v>
      </c>
      <c r="B177" s="2" t="s">
        <v>318</v>
      </c>
      <c r="C177" s="9" t="s">
        <v>313</v>
      </c>
      <c r="D177" s="6">
        <v>1.29</v>
      </c>
      <c r="E177" s="6" t="s">
        <v>210</v>
      </c>
      <c r="F177" s="6">
        <f>+VLOOKUP(E177,'VI_Legende Reinigungsverz.'!$B$3:$F$22,5,0)</f>
        <v>104</v>
      </c>
      <c r="G177" s="6">
        <f t="shared" si="63"/>
        <v>134.16</v>
      </c>
      <c r="H177" s="51"/>
      <c r="I177" s="6">
        <f t="shared" si="64"/>
        <v>0</v>
      </c>
      <c r="J177" s="51" t="s">
        <v>42</v>
      </c>
      <c r="K177" s="23">
        <f>I177*HLOOKUP(J177,'Auskunft SVS'!$C$2:$AZ$26,17,0)</f>
        <v>0</v>
      </c>
      <c r="L177" s="23">
        <f t="shared" si="65"/>
        <v>0</v>
      </c>
    </row>
    <row r="178" spans="1:18" s="15" customFormat="1">
      <c r="A178" s="8" t="s">
        <v>1828</v>
      </c>
      <c r="B178" s="3" t="s">
        <v>538</v>
      </c>
      <c r="C178" s="3" t="s">
        <v>98</v>
      </c>
      <c r="D178" s="10" t="s">
        <v>98</v>
      </c>
      <c r="E178" s="10"/>
      <c r="F178" s="10"/>
      <c r="G178" s="10"/>
      <c r="H178" s="10"/>
      <c r="I178" s="10"/>
      <c r="J178" s="10"/>
      <c r="K178" s="10"/>
      <c r="L178" s="13"/>
      <c r="M178"/>
      <c r="N178"/>
      <c r="O178"/>
      <c r="P178"/>
      <c r="Q178"/>
      <c r="R178"/>
    </row>
    <row r="179" spans="1:18" ht="101.5">
      <c r="A179" s="2" t="s">
        <v>1829</v>
      </c>
      <c r="B179" s="2" t="s">
        <v>1830</v>
      </c>
      <c r="C179" s="9" t="s">
        <v>313</v>
      </c>
      <c r="D179" s="6">
        <v>9.44</v>
      </c>
      <c r="E179" s="6" t="s">
        <v>210</v>
      </c>
      <c r="F179" s="6">
        <f>+VLOOKUP(E179,'VI_Legende Reinigungsverz.'!$B$3:$F$22,5,0)</f>
        <v>104</v>
      </c>
      <c r="G179" s="6">
        <f t="shared" ref="G179:G182" si="66">+F179*D179</f>
        <v>981.76</v>
      </c>
      <c r="H179" s="51"/>
      <c r="I179" s="6">
        <f t="shared" ref="I179:I182" si="67">IF(ISERROR(G179/H179),0,G179/H179)</f>
        <v>0</v>
      </c>
      <c r="J179" s="51" t="s">
        <v>42</v>
      </c>
      <c r="K179" s="23">
        <f>I179*HLOOKUP(J179,'Auskunft SVS'!$C$2:$AZ$26,17,0)</f>
        <v>0</v>
      </c>
      <c r="L179" s="23">
        <f t="shared" ref="L179:L182" si="68">+K179/D179</f>
        <v>0</v>
      </c>
    </row>
    <row r="180" spans="1:18" ht="101.5">
      <c r="A180" s="2" t="s">
        <v>1831</v>
      </c>
      <c r="B180" s="2" t="s">
        <v>1830</v>
      </c>
      <c r="C180" s="9" t="s">
        <v>421</v>
      </c>
      <c r="D180" s="6">
        <v>15.04</v>
      </c>
      <c r="E180" s="6" t="s">
        <v>102</v>
      </c>
      <c r="F180" s="6">
        <f>+VLOOKUP(E180,'VI_Legende Reinigungsverz.'!$B$3:$F$22,5,0)</f>
        <v>251.5</v>
      </c>
      <c r="G180" s="6">
        <f t="shared" si="66"/>
        <v>3782.56</v>
      </c>
      <c r="H180" s="51"/>
      <c r="I180" s="6">
        <f t="shared" si="67"/>
        <v>0</v>
      </c>
      <c r="J180" s="51" t="s">
        <v>42</v>
      </c>
      <c r="K180" s="23">
        <f>I180*HLOOKUP(J180,'Auskunft SVS'!$C$2:$AZ$26,17,0)</f>
        <v>0</v>
      </c>
      <c r="L180" s="23">
        <f t="shared" si="68"/>
        <v>0</v>
      </c>
    </row>
    <row r="181" spans="1:18" ht="101.5">
      <c r="A181" s="2" t="s">
        <v>1832</v>
      </c>
      <c r="B181" s="2" t="s">
        <v>540</v>
      </c>
      <c r="C181" s="9" t="s">
        <v>213</v>
      </c>
      <c r="D181" s="6">
        <v>12.75</v>
      </c>
      <c r="E181" s="6" t="s">
        <v>210</v>
      </c>
      <c r="F181" s="6">
        <f>+VLOOKUP(E181,'VI_Legende Reinigungsverz.'!$B$3:$F$22,5,0)</f>
        <v>104</v>
      </c>
      <c r="G181" s="6">
        <f t="shared" si="66"/>
        <v>1326</v>
      </c>
      <c r="H181" s="51"/>
      <c r="I181" s="6">
        <f t="shared" si="67"/>
        <v>0</v>
      </c>
      <c r="J181" s="51" t="s">
        <v>42</v>
      </c>
      <c r="K181" s="23">
        <f>I181*HLOOKUP(J181,'Auskunft SVS'!$C$2:$AZ$26,17,0)</f>
        <v>0</v>
      </c>
      <c r="L181" s="23">
        <f t="shared" si="68"/>
        <v>0</v>
      </c>
    </row>
    <row r="182" spans="1:18" ht="101.5">
      <c r="A182" s="2" t="s">
        <v>1833</v>
      </c>
      <c r="B182" s="2" t="s">
        <v>540</v>
      </c>
      <c r="C182" s="9" t="s">
        <v>417</v>
      </c>
      <c r="D182" s="6">
        <v>48.83</v>
      </c>
      <c r="E182" s="6" t="s">
        <v>102</v>
      </c>
      <c r="F182" s="6">
        <f>+VLOOKUP(E182,'VI_Legende Reinigungsverz.'!$B$3:$F$22,5,0)</f>
        <v>251.5</v>
      </c>
      <c r="G182" s="6">
        <f t="shared" si="66"/>
        <v>12280.744999999999</v>
      </c>
      <c r="H182" s="51"/>
      <c r="I182" s="6">
        <f t="shared" si="67"/>
        <v>0</v>
      </c>
      <c r="J182" s="51" t="s">
        <v>42</v>
      </c>
      <c r="K182" s="23">
        <f>I182*HLOOKUP(J182,'Auskunft SVS'!$C$2:$AZ$26,17,0)</f>
        <v>0</v>
      </c>
      <c r="L182" s="23">
        <f t="shared" si="68"/>
        <v>0</v>
      </c>
    </row>
    <row r="183" spans="1:18" s="15" customFormat="1">
      <c r="A183" s="8" t="s">
        <v>1834</v>
      </c>
      <c r="B183" s="3" t="s">
        <v>224</v>
      </c>
      <c r="C183" s="3" t="s">
        <v>98</v>
      </c>
      <c r="D183" s="10" t="s">
        <v>98</v>
      </c>
      <c r="E183" s="10"/>
      <c r="F183" s="10"/>
      <c r="G183" s="10"/>
      <c r="H183" s="10"/>
      <c r="I183" s="10"/>
      <c r="J183" s="10"/>
      <c r="K183" s="10"/>
      <c r="L183" s="13"/>
      <c r="M183"/>
      <c r="N183"/>
      <c r="O183"/>
      <c r="P183"/>
      <c r="Q183"/>
      <c r="R183"/>
    </row>
    <row r="184" spans="1:18" ht="101.5">
      <c r="A184" s="2" t="s">
        <v>1835</v>
      </c>
      <c r="B184" s="2" t="s">
        <v>226</v>
      </c>
      <c r="C184" s="9" t="s">
        <v>245</v>
      </c>
      <c r="D184" s="6">
        <v>26.63</v>
      </c>
      <c r="E184" s="6" t="s">
        <v>136</v>
      </c>
      <c r="F184" s="6">
        <f>+VLOOKUP(E184,'VI_Legende Reinigungsverz.'!$B$3:$F$22,5,0)</f>
        <v>52</v>
      </c>
      <c r="G184" s="6">
        <f t="shared" ref="G184:G191" si="69">+F184*D184</f>
        <v>1384.76</v>
      </c>
      <c r="H184" s="51"/>
      <c r="I184" s="6">
        <f t="shared" ref="I184:I191" si="70">IF(ISERROR(G184/H184),0,G184/H184)</f>
        <v>0</v>
      </c>
      <c r="J184" s="51" t="s">
        <v>42</v>
      </c>
      <c r="K184" s="23">
        <f>I184*HLOOKUP(J184,'Auskunft SVS'!$C$2:$AZ$26,17,0)</f>
        <v>0</v>
      </c>
      <c r="L184" s="23">
        <f t="shared" ref="L184:L191" si="71">+K184/D184</f>
        <v>0</v>
      </c>
    </row>
    <row r="185" spans="1:18" ht="101.5">
      <c r="A185" s="2" t="s">
        <v>1836</v>
      </c>
      <c r="B185" s="2" t="s">
        <v>226</v>
      </c>
      <c r="C185" s="9" t="s">
        <v>1837</v>
      </c>
      <c r="D185" s="6">
        <v>5783.3</v>
      </c>
      <c r="E185" s="6" t="s">
        <v>210</v>
      </c>
      <c r="F185" s="6">
        <f>+VLOOKUP(E185,'VI_Legende Reinigungsverz.'!$B$3:$F$22,5,0)</f>
        <v>104</v>
      </c>
      <c r="G185" s="6">
        <f t="shared" si="69"/>
        <v>601463.20000000007</v>
      </c>
      <c r="H185" s="51"/>
      <c r="I185" s="6">
        <f t="shared" si="70"/>
        <v>0</v>
      </c>
      <c r="J185" s="51" t="s">
        <v>42</v>
      </c>
      <c r="K185" s="23">
        <f>I185*HLOOKUP(J185,'Auskunft SVS'!$C$2:$AZ$26,17,0)</f>
        <v>0</v>
      </c>
      <c r="L185" s="23">
        <f t="shared" si="71"/>
        <v>0</v>
      </c>
    </row>
    <row r="186" spans="1:18" ht="101.5">
      <c r="A186" s="2" t="s">
        <v>1838</v>
      </c>
      <c r="B186" s="2" t="s">
        <v>226</v>
      </c>
      <c r="C186" s="9" t="s">
        <v>1839</v>
      </c>
      <c r="D186" s="6">
        <v>508.16</v>
      </c>
      <c r="E186" s="6" t="s">
        <v>102</v>
      </c>
      <c r="F186" s="6">
        <f>+VLOOKUP(E186,'VI_Legende Reinigungsverz.'!$B$3:$F$22,5,0)</f>
        <v>251.5</v>
      </c>
      <c r="G186" s="6">
        <f t="shared" si="69"/>
        <v>127802.24000000001</v>
      </c>
      <c r="H186" s="51"/>
      <c r="I186" s="6">
        <f t="shared" si="70"/>
        <v>0</v>
      </c>
      <c r="J186" s="51" t="s">
        <v>42</v>
      </c>
      <c r="K186" s="23">
        <f>I186*HLOOKUP(J186,'Auskunft SVS'!$C$2:$AZ$26,17,0)</f>
        <v>0</v>
      </c>
      <c r="L186" s="23">
        <f t="shared" si="71"/>
        <v>0</v>
      </c>
    </row>
    <row r="187" spans="1:18" ht="101.5">
      <c r="A187" s="2" t="s">
        <v>1840</v>
      </c>
      <c r="B187" s="2" t="s">
        <v>229</v>
      </c>
      <c r="C187" s="9" t="s">
        <v>1841</v>
      </c>
      <c r="D187" s="6">
        <v>1352.46</v>
      </c>
      <c r="E187" s="6" t="s">
        <v>210</v>
      </c>
      <c r="F187" s="6">
        <f>+VLOOKUP(E187,'VI_Legende Reinigungsverz.'!$B$3:$F$22,5,0)</f>
        <v>104</v>
      </c>
      <c r="G187" s="6">
        <f t="shared" si="69"/>
        <v>140655.84</v>
      </c>
      <c r="H187" s="51"/>
      <c r="I187" s="6">
        <f t="shared" si="70"/>
        <v>0</v>
      </c>
      <c r="J187" s="51" t="s">
        <v>42</v>
      </c>
      <c r="K187" s="23">
        <f>I187*HLOOKUP(J187,'Auskunft SVS'!$C$2:$AZ$26,17,0)</f>
        <v>0</v>
      </c>
      <c r="L187" s="23">
        <f t="shared" si="71"/>
        <v>0</v>
      </c>
    </row>
    <row r="188" spans="1:18" ht="101.5">
      <c r="A188" s="2" t="s">
        <v>1842</v>
      </c>
      <c r="B188" s="2" t="s">
        <v>229</v>
      </c>
      <c r="C188" s="9" t="s">
        <v>1108</v>
      </c>
      <c r="D188" s="6">
        <v>1302.17</v>
      </c>
      <c r="E188" s="6" t="s">
        <v>102</v>
      </c>
      <c r="F188" s="6">
        <f>+VLOOKUP(E188,'VI_Legende Reinigungsverz.'!$B$3:$F$22,5,0)</f>
        <v>251.5</v>
      </c>
      <c r="G188" s="6">
        <f t="shared" si="69"/>
        <v>327495.755</v>
      </c>
      <c r="H188" s="51"/>
      <c r="I188" s="6">
        <f t="shared" si="70"/>
        <v>0</v>
      </c>
      <c r="J188" s="51" t="s">
        <v>42</v>
      </c>
      <c r="K188" s="23">
        <f>I188*HLOOKUP(J188,'Auskunft SVS'!$C$2:$AZ$26,17,0)</f>
        <v>0</v>
      </c>
      <c r="L188" s="23">
        <f t="shared" si="71"/>
        <v>0</v>
      </c>
    </row>
    <row r="189" spans="1:18" ht="101.5">
      <c r="A189" s="2" t="s">
        <v>1843</v>
      </c>
      <c r="B189" s="2" t="s">
        <v>453</v>
      </c>
      <c r="C189" s="9" t="s">
        <v>1844</v>
      </c>
      <c r="D189" s="6">
        <v>228.42</v>
      </c>
      <c r="E189" s="6" t="s">
        <v>210</v>
      </c>
      <c r="F189" s="6">
        <f>+VLOOKUP(E189,'VI_Legende Reinigungsverz.'!$B$3:$F$22,5,0)</f>
        <v>104</v>
      </c>
      <c r="G189" s="6">
        <f t="shared" si="69"/>
        <v>23755.68</v>
      </c>
      <c r="H189" s="51"/>
      <c r="I189" s="6">
        <f t="shared" si="70"/>
        <v>0</v>
      </c>
      <c r="J189" s="51" t="s">
        <v>42</v>
      </c>
      <c r="K189" s="23">
        <f>I189*HLOOKUP(J189,'Auskunft SVS'!$C$2:$AZ$26,17,0)</f>
        <v>0</v>
      </c>
      <c r="L189" s="23">
        <f t="shared" si="71"/>
        <v>0</v>
      </c>
    </row>
    <row r="190" spans="1:18" ht="101.5">
      <c r="A190" s="2" t="s">
        <v>1845</v>
      </c>
      <c r="B190" s="2" t="s">
        <v>453</v>
      </c>
      <c r="C190" s="9" t="s">
        <v>451</v>
      </c>
      <c r="D190" s="6">
        <v>1.72</v>
      </c>
      <c r="E190" s="6" t="s">
        <v>102</v>
      </c>
      <c r="F190" s="6">
        <f>+VLOOKUP(E190,'VI_Legende Reinigungsverz.'!$B$3:$F$22,5,0)</f>
        <v>251.5</v>
      </c>
      <c r="G190" s="6">
        <f t="shared" si="69"/>
        <v>432.58</v>
      </c>
      <c r="H190" s="51"/>
      <c r="I190" s="6">
        <f t="shared" si="70"/>
        <v>0</v>
      </c>
      <c r="J190" s="51" t="s">
        <v>42</v>
      </c>
      <c r="K190" s="23">
        <f>I190*HLOOKUP(J190,'Auskunft SVS'!$C$2:$AZ$26,17,0)</f>
        <v>0</v>
      </c>
      <c r="L190" s="23">
        <f t="shared" si="71"/>
        <v>0</v>
      </c>
    </row>
    <row r="191" spans="1:18" ht="101.5">
      <c r="A191" s="2" t="s">
        <v>1846</v>
      </c>
      <c r="B191" s="2" t="s">
        <v>667</v>
      </c>
      <c r="C191" s="9" t="s">
        <v>328</v>
      </c>
      <c r="D191" s="6">
        <v>5.6</v>
      </c>
      <c r="E191" s="6" t="s">
        <v>102</v>
      </c>
      <c r="F191" s="6">
        <f>+VLOOKUP(E191,'VI_Legende Reinigungsverz.'!$B$3:$F$22,5,0)</f>
        <v>251.5</v>
      </c>
      <c r="G191" s="6">
        <f t="shared" si="69"/>
        <v>1408.3999999999999</v>
      </c>
      <c r="H191" s="51"/>
      <c r="I191" s="6">
        <f t="shared" si="70"/>
        <v>0</v>
      </c>
      <c r="J191" s="51" t="s">
        <v>42</v>
      </c>
      <c r="K191" s="23">
        <f>I191*HLOOKUP(J191,'Auskunft SVS'!$C$2:$AZ$26,17,0)</f>
        <v>0</v>
      </c>
      <c r="L191" s="23">
        <f t="shared" si="71"/>
        <v>0</v>
      </c>
    </row>
    <row r="192" spans="1:18" s="15" customFormat="1">
      <c r="A192" s="8" t="s">
        <v>1847</v>
      </c>
      <c r="B192" s="3" t="s">
        <v>232</v>
      </c>
      <c r="C192" s="3" t="s">
        <v>98</v>
      </c>
      <c r="D192" s="10" t="s">
        <v>98</v>
      </c>
      <c r="E192" s="10"/>
      <c r="F192" s="10"/>
      <c r="G192" s="10"/>
      <c r="H192" s="10"/>
      <c r="I192" s="10"/>
      <c r="J192" s="10"/>
      <c r="K192" s="10"/>
      <c r="L192" s="13"/>
      <c r="M192"/>
      <c r="N192"/>
      <c r="O192"/>
      <c r="P192"/>
      <c r="Q192"/>
      <c r="R192"/>
    </row>
    <row r="193" spans="1:18" ht="101.5">
      <c r="A193" s="2" t="s">
        <v>1848</v>
      </c>
      <c r="B193" s="2" t="s">
        <v>234</v>
      </c>
      <c r="C193" s="9" t="s">
        <v>1849</v>
      </c>
      <c r="D193" s="6">
        <v>714.15</v>
      </c>
      <c r="E193" s="6" t="s">
        <v>210</v>
      </c>
      <c r="F193" s="6">
        <f>+VLOOKUP(E193,'VI_Legende Reinigungsverz.'!$B$3:$F$22,5,0)</f>
        <v>104</v>
      </c>
      <c r="G193" s="6">
        <f t="shared" ref="G193:G198" si="72">+F193*D193</f>
        <v>74271.599999999991</v>
      </c>
      <c r="H193" s="51"/>
      <c r="I193" s="6">
        <f t="shared" ref="I193:I198" si="73">IF(ISERROR(G193/H193),0,G193/H193)</f>
        <v>0</v>
      </c>
      <c r="J193" s="51" t="s">
        <v>42</v>
      </c>
      <c r="K193" s="23">
        <f>I193*HLOOKUP(J193,'Auskunft SVS'!$C$2:$AZ$26,17,0)</f>
        <v>0</v>
      </c>
      <c r="L193" s="23">
        <f t="shared" ref="L193:L198" si="74">+K193/D193</f>
        <v>0</v>
      </c>
    </row>
    <row r="194" spans="1:18" ht="101.5">
      <c r="A194" s="2" t="s">
        <v>1850</v>
      </c>
      <c r="B194" s="2" t="s">
        <v>466</v>
      </c>
      <c r="C194" s="9" t="s">
        <v>1851</v>
      </c>
      <c r="D194" s="6">
        <v>1417.5</v>
      </c>
      <c r="E194" s="6" t="s">
        <v>210</v>
      </c>
      <c r="F194" s="6">
        <f>+VLOOKUP(E194,'VI_Legende Reinigungsverz.'!$B$3:$F$22,5,0)</f>
        <v>104</v>
      </c>
      <c r="G194" s="6">
        <f t="shared" si="72"/>
        <v>147420</v>
      </c>
      <c r="H194" s="51"/>
      <c r="I194" s="6">
        <f t="shared" si="73"/>
        <v>0</v>
      </c>
      <c r="J194" s="51" t="s">
        <v>42</v>
      </c>
      <c r="K194" s="23">
        <f>I194*HLOOKUP(J194,'Auskunft SVS'!$C$2:$AZ$26,17,0)</f>
        <v>0</v>
      </c>
      <c r="L194" s="23">
        <f t="shared" si="74"/>
        <v>0</v>
      </c>
    </row>
    <row r="195" spans="1:18" ht="101.5">
      <c r="A195" s="2" t="s">
        <v>1852</v>
      </c>
      <c r="B195" s="2" t="s">
        <v>466</v>
      </c>
      <c r="C195" s="9" t="s">
        <v>530</v>
      </c>
      <c r="D195" s="6">
        <v>41.8</v>
      </c>
      <c r="E195" s="6" t="s">
        <v>102</v>
      </c>
      <c r="F195" s="6">
        <f>+VLOOKUP(E195,'VI_Legende Reinigungsverz.'!$B$3:$F$22,5,0)</f>
        <v>251.5</v>
      </c>
      <c r="G195" s="6">
        <f t="shared" si="72"/>
        <v>10512.699999999999</v>
      </c>
      <c r="H195" s="51"/>
      <c r="I195" s="6">
        <f t="shared" si="73"/>
        <v>0</v>
      </c>
      <c r="J195" s="51" t="s">
        <v>42</v>
      </c>
      <c r="K195" s="23">
        <f>I195*HLOOKUP(J195,'Auskunft SVS'!$C$2:$AZ$26,17,0)</f>
        <v>0</v>
      </c>
      <c r="L195" s="23">
        <f t="shared" si="74"/>
        <v>0</v>
      </c>
    </row>
    <row r="196" spans="1:18" ht="101.5">
      <c r="A196" s="2" t="s">
        <v>1853</v>
      </c>
      <c r="B196" s="2" t="s">
        <v>472</v>
      </c>
      <c r="C196" s="9" t="s">
        <v>1854</v>
      </c>
      <c r="D196" s="6">
        <v>106.77</v>
      </c>
      <c r="E196" s="6" t="s">
        <v>210</v>
      </c>
      <c r="F196" s="6">
        <f>+VLOOKUP(E196,'VI_Legende Reinigungsverz.'!$B$3:$F$22,5,0)</f>
        <v>104</v>
      </c>
      <c r="G196" s="6">
        <f t="shared" si="72"/>
        <v>11104.08</v>
      </c>
      <c r="H196" s="51"/>
      <c r="I196" s="6">
        <f t="shared" si="73"/>
        <v>0</v>
      </c>
      <c r="J196" s="51" t="s">
        <v>42</v>
      </c>
      <c r="K196" s="23">
        <f>I196*HLOOKUP(J196,'Auskunft SVS'!$C$2:$AZ$26,17,0)</f>
        <v>0</v>
      </c>
      <c r="L196" s="23">
        <f t="shared" si="74"/>
        <v>0</v>
      </c>
    </row>
    <row r="197" spans="1:18" ht="101.5">
      <c r="A197" s="2" t="s">
        <v>1855</v>
      </c>
      <c r="B197" s="2" t="s">
        <v>472</v>
      </c>
      <c r="C197" s="9" t="s">
        <v>328</v>
      </c>
      <c r="D197" s="6">
        <v>6.37</v>
      </c>
      <c r="E197" s="6" t="s">
        <v>102</v>
      </c>
      <c r="F197" s="6">
        <f>+VLOOKUP(E197,'VI_Legende Reinigungsverz.'!$B$3:$F$22,5,0)</f>
        <v>251.5</v>
      </c>
      <c r="G197" s="6">
        <f t="shared" si="72"/>
        <v>1602.0550000000001</v>
      </c>
      <c r="H197" s="51"/>
      <c r="I197" s="6">
        <f t="shared" si="73"/>
        <v>0</v>
      </c>
      <c r="J197" s="51" t="s">
        <v>42</v>
      </c>
      <c r="K197" s="23">
        <f>I197*HLOOKUP(J197,'Auskunft SVS'!$C$2:$AZ$26,17,0)</f>
        <v>0</v>
      </c>
      <c r="L197" s="23">
        <f t="shared" si="74"/>
        <v>0</v>
      </c>
    </row>
    <row r="198" spans="1:18" ht="101.5">
      <c r="A198" s="2" t="s">
        <v>1856</v>
      </c>
      <c r="B198" s="2" t="s">
        <v>239</v>
      </c>
      <c r="C198" s="9" t="s">
        <v>240</v>
      </c>
      <c r="D198" s="6">
        <v>1.1399999999999999</v>
      </c>
      <c r="E198" s="6" t="s">
        <v>210</v>
      </c>
      <c r="F198" s="6">
        <f>+VLOOKUP(E198,'VI_Legende Reinigungsverz.'!$B$3:$F$22,5,0)</f>
        <v>104</v>
      </c>
      <c r="G198" s="6">
        <f t="shared" si="72"/>
        <v>118.55999999999999</v>
      </c>
      <c r="H198" s="51"/>
      <c r="I198" s="6">
        <f t="shared" si="73"/>
        <v>0</v>
      </c>
      <c r="J198" s="51" t="s">
        <v>42</v>
      </c>
      <c r="K198" s="23">
        <f>I198*HLOOKUP(J198,'Auskunft SVS'!$C$2:$AZ$26,17,0)</f>
        <v>0</v>
      </c>
      <c r="L198" s="23">
        <f t="shared" si="74"/>
        <v>0</v>
      </c>
    </row>
    <row r="199" spans="1:18" s="15" customFormat="1">
      <c r="A199" s="8" t="s">
        <v>1857</v>
      </c>
      <c r="B199" s="3" t="s">
        <v>242</v>
      </c>
      <c r="C199" s="3" t="s">
        <v>98</v>
      </c>
      <c r="D199" s="10" t="s">
        <v>98</v>
      </c>
      <c r="E199" s="10"/>
      <c r="F199" s="10"/>
      <c r="G199" s="10"/>
      <c r="H199" s="10"/>
      <c r="I199" s="10"/>
      <c r="J199" s="10"/>
      <c r="K199" s="10"/>
      <c r="L199" s="13"/>
      <c r="M199"/>
      <c r="N199"/>
      <c r="O199"/>
      <c r="P199"/>
      <c r="Q199"/>
      <c r="R199"/>
    </row>
    <row r="200" spans="1:18" ht="101.5">
      <c r="A200" s="2" t="s">
        <v>1858</v>
      </c>
      <c r="B200" s="2" t="s">
        <v>244</v>
      </c>
      <c r="C200" s="9" t="s">
        <v>1859</v>
      </c>
      <c r="D200" s="6">
        <v>31.22</v>
      </c>
      <c r="E200" s="6" t="s">
        <v>102</v>
      </c>
      <c r="F200" s="6">
        <f>+VLOOKUP(E200,'VI_Legende Reinigungsverz.'!$B$3:$F$22,5,0)</f>
        <v>251.5</v>
      </c>
      <c r="G200" s="6">
        <f t="shared" ref="G200:G201" si="75">+F200*D200</f>
        <v>7851.83</v>
      </c>
      <c r="H200" s="51"/>
      <c r="I200" s="6">
        <f t="shared" ref="I200:I201" si="76">IF(ISERROR(G200/H200),0,G200/H200)</f>
        <v>0</v>
      </c>
      <c r="J200" s="51" t="s">
        <v>42</v>
      </c>
      <c r="K200" s="23">
        <f>I200*HLOOKUP(J200,'Auskunft SVS'!$C$2:$AZ$26,17,0)</f>
        <v>0</v>
      </c>
      <c r="L200" s="23">
        <f t="shared" ref="L200:L201" si="77">+K200/D200</f>
        <v>0</v>
      </c>
    </row>
    <row r="201" spans="1:18" ht="101.5">
      <c r="A201" s="2" t="s">
        <v>1860</v>
      </c>
      <c r="B201" s="2" t="s">
        <v>479</v>
      </c>
      <c r="C201" s="9" t="s">
        <v>247</v>
      </c>
      <c r="D201" s="6">
        <v>30.07</v>
      </c>
      <c r="E201" s="6" t="s">
        <v>102</v>
      </c>
      <c r="F201" s="6">
        <f>+VLOOKUP(E201,'VI_Legende Reinigungsverz.'!$B$3:$F$22,5,0)</f>
        <v>251.5</v>
      </c>
      <c r="G201" s="6">
        <f t="shared" si="75"/>
        <v>7562.6050000000005</v>
      </c>
      <c r="H201" s="51"/>
      <c r="I201" s="6">
        <f t="shared" si="76"/>
        <v>0</v>
      </c>
      <c r="J201" s="51" t="s">
        <v>42</v>
      </c>
      <c r="K201" s="23">
        <f>I201*HLOOKUP(J201,'Auskunft SVS'!$C$2:$AZ$26,17,0)</f>
        <v>0</v>
      </c>
      <c r="L201" s="23">
        <f t="shared" si="77"/>
        <v>0</v>
      </c>
    </row>
    <row r="202" spans="1:18" s="15" customFormat="1">
      <c r="A202" s="8" t="s">
        <v>1861</v>
      </c>
      <c r="B202" s="3" t="s">
        <v>249</v>
      </c>
      <c r="C202" s="3" t="s">
        <v>98</v>
      </c>
      <c r="D202" s="10" t="s">
        <v>98</v>
      </c>
      <c r="E202" s="10"/>
      <c r="F202" s="10"/>
      <c r="G202" s="10"/>
      <c r="H202" s="10"/>
      <c r="I202" s="10"/>
      <c r="J202" s="10"/>
      <c r="K202" s="10"/>
      <c r="L202" s="13"/>
      <c r="M202"/>
      <c r="N202"/>
      <c r="O202"/>
      <c r="P202"/>
      <c r="Q202"/>
      <c r="R202"/>
    </row>
    <row r="203" spans="1:18" ht="101.5">
      <c r="A203" s="2" t="s">
        <v>1862</v>
      </c>
      <c r="B203" s="2" t="s">
        <v>1135</v>
      </c>
      <c r="C203" s="9" t="s">
        <v>451</v>
      </c>
      <c r="D203" s="6">
        <v>4.5599999999999996</v>
      </c>
      <c r="E203" s="6" t="s">
        <v>102</v>
      </c>
      <c r="F203" s="6">
        <f>+VLOOKUP(E203,'VI_Legende Reinigungsverz.'!$B$3:$F$22,5,0)</f>
        <v>251.5</v>
      </c>
      <c r="G203" s="6">
        <f t="shared" ref="G203:G205" si="78">+F203*D203</f>
        <v>1146.8399999999999</v>
      </c>
      <c r="H203" s="51"/>
      <c r="I203" s="6">
        <f t="shared" ref="I203:I205" si="79">IF(ISERROR(G203/H203),0,G203/H203)</f>
        <v>0</v>
      </c>
      <c r="J203" s="51" t="s">
        <v>42</v>
      </c>
      <c r="K203" s="23">
        <f>I203*HLOOKUP(J203,'Auskunft SVS'!$C$2:$AZ$26,17,0)</f>
        <v>0</v>
      </c>
      <c r="L203" s="23">
        <f t="shared" ref="L203:L205" si="80">+K203/D203</f>
        <v>0</v>
      </c>
    </row>
    <row r="204" spans="1:18" ht="101.5">
      <c r="A204" s="2" t="s">
        <v>1863</v>
      </c>
      <c r="B204" s="2" t="s">
        <v>1404</v>
      </c>
      <c r="C204" s="9" t="s">
        <v>334</v>
      </c>
      <c r="D204" s="6">
        <v>70.69</v>
      </c>
      <c r="E204" s="6" t="s">
        <v>210</v>
      </c>
      <c r="F204" s="6">
        <f>+VLOOKUP(E204,'VI_Legende Reinigungsverz.'!$B$3:$F$22,5,0)</f>
        <v>104</v>
      </c>
      <c r="G204" s="6">
        <f t="shared" si="78"/>
        <v>7351.76</v>
      </c>
      <c r="H204" s="51"/>
      <c r="I204" s="6">
        <f t="shared" si="79"/>
        <v>0</v>
      </c>
      <c r="J204" s="51" t="s">
        <v>42</v>
      </c>
      <c r="K204" s="23">
        <f>I204*HLOOKUP(J204,'Auskunft SVS'!$C$2:$AZ$26,17,0)</f>
        <v>0</v>
      </c>
      <c r="L204" s="23">
        <f t="shared" si="80"/>
        <v>0</v>
      </c>
    </row>
    <row r="205" spans="1:18" ht="101.5">
      <c r="A205" s="2" t="s">
        <v>1864</v>
      </c>
      <c r="B205" s="2" t="s">
        <v>1404</v>
      </c>
      <c r="C205" s="9" t="s">
        <v>328</v>
      </c>
      <c r="D205" s="6">
        <v>4.37</v>
      </c>
      <c r="E205" s="6" t="s">
        <v>102</v>
      </c>
      <c r="F205" s="6">
        <f>+VLOOKUP(E205,'VI_Legende Reinigungsverz.'!$B$3:$F$22,5,0)</f>
        <v>251.5</v>
      </c>
      <c r="G205" s="6">
        <f t="shared" si="78"/>
        <v>1099.0550000000001</v>
      </c>
      <c r="H205" s="51"/>
      <c r="I205" s="6">
        <f t="shared" si="79"/>
        <v>0</v>
      </c>
      <c r="J205" s="51" t="s">
        <v>42</v>
      </c>
      <c r="K205" s="23">
        <f>I205*HLOOKUP(J205,'Auskunft SVS'!$C$2:$AZ$26,17,0)</f>
        <v>0</v>
      </c>
      <c r="L205" s="23">
        <f t="shared" si="80"/>
        <v>0</v>
      </c>
    </row>
  </sheetData>
  <sheetProtection algorithmName="SHA-512" hashValue="yk5aHkzqeeBcP2a2wFon17R700X6nB+zjJeNPeDmKrAGQo1TP6SsSViVFh37qYsfQq08PCqwXNaAZnccojzSdA==" saltValue="6UWdCclv1Q+mYKvslCLxxw==" spinCount="100000" sheet="1" autoFilter="0"/>
  <autoFilter ref="A7:L205"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4CB87A3B-A664-4688-9C78-11296D884AE4}">
          <x14:formula1>
            <xm:f>'Auskunft SVS'!$C$2:$AZ$2</xm:f>
          </x14:formula1>
          <xm:sqref>J12:J13 J15 J17 J19 J21 J23:J24 J26 J28 J30 J32 J34:J35 J37 J39 J41 J43:J44 J46:J52 J54 J56:J57 J61 J63:J65 J67:J68 J70 J72:J77 J79:J80 J82:J85 J87:J89 J91:J95 J97:J98 J100 J102:J110 J112:J116 J118:J125 J127:J129 J131 J133:J144 J146:J151 J153 J155:J156 J158 J160 J162 J164 J166 J168:J173 J175:J177 J179:J182 J184:J191 J193:J198 J200:J201 J203:J205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4154-130C-48C2-9D40-089F5AB554AC}">
  <sheetPr>
    <tabColor theme="4" tint="0.79998168889431442"/>
  </sheetPr>
  <dimension ref="A2:Q398"/>
  <sheetViews>
    <sheetView showGridLines="0" zoomScale="80" zoomScaleNormal="80" workbookViewId="0">
      <selection activeCell="D8" sqref="D8"/>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7" ht="18.5">
      <c r="A2" s="21" t="s">
        <v>70</v>
      </c>
      <c r="H2" s="25"/>
    </row>
    <row r="3" spans="1:17" ht="18.5">
      <c r="A3" s="21" t="s">
        <v>27</v>
      </c>
      <c r="H3" s="25"/>
    </row>
    <row r="4" spans="1:17" ht="28.5" customHeight="1">
      <c r="H4"/>
      <c r="I4"/>
    </row>
    <row r="5" spans="1:17" ht="58">
      <c r="A5" s="1" t="s">
        <v>71</v>
      </c>
      <c r="B5" s="1" t="s">
        <v>72</v>
      </c>
      <c r="C5" s="1" t="s">
        <v>73</v>
      </c>
      <c r="D5" s="1" t="s">
        <v>74</v>
      </c>
      <c r="E5" s="1" t="s">
        <v>75</v>
      </c>
      <c r="F5" s="1" t="s">
        <v>76</v>
      </c>
      <c r="G5" s="1" t="s">
        <v>77</v>
      </c>
      <c r="H5" s="26" t="s">
        <v>78</v>
      </c>
      <c r="I5" s="26" t="s">
        <v>79</v>
      </c>
      <c r="J5" s="1" t="s">
        <v>80</v>
      </c>
      <c r="K5" s="53" t="s">
        <v>81</v>
      </c>
      <c r="L5" s="53" t="s">
        <v>82</v>
      </c>
    </row>
    <row r="6" spans="1:17" ht="43.5">
      <c r="A6" s="22"/>
      <c r="B6" s="22"/>
      <c r="C6" s="22"/>
      <c r="D6" s="22"/>
      <c r="E6" s="22"/>
      <c r="F6" s="22"/>
      <c r="G6" s="22"/>
      <c r="H6" s="57" t="s">
        <v>83</v>
      </c>
      <c r="I6" s="27"/>
      <c r="J6" s="24" t="s">
        <v>84</v>
      </c>
      <c r="K6" s="54" t="s">
        <v>85</v>
      </c>
      <c r="L6" s="55"/>
    </row>
    <row r="7" spans="1:17" s="4" customFormat="1">
      <c r="A7" s="5"/>
      <c r="B7" s="5"/>
      <c r="C7" s="5"/>
      <c r="D7" s="5" t="s">
        <v>86</v>
      </c>
      <c r="E7" s="5"/>
      <c r="F7" s="5" t="s">
        <v>87</v>
      </c>
      <c r="G7" s="12" t="s">
        <v>17</v>
      </c>
      <c r="H7" s="28" t="s">
        <v>88</v>
      </c>
      <c r="I7" s="29" t="s">
        <v>18</v>
      </c>
      <c r="J7" s="5" t="s">
        <v>89</v>
      </c>
      <c r="K7" s="56" t="s">
        <v>90</v>
      </c>
      <c r="L7" s="56" t="s">
        <v>91</v>
      </c>
      <c r="M7"/>
      <c r="N7"/>
      <c r="O7"/>
      <c r="P7"/>
      <c r="Q7"/>
    </row>
    <row r="8" spans="1:17" s="4" customFormat="1">
      <c r="A8" s="5"/>
      <c r="B8" s="5"/>
      <c r="C8" s="5"/>
      <c r="D8" s="12">
        <f>+SUM(D12:D398)</f>
        <v>49360.520000000011</v>
      </c>
      <c r="E8" s="5"/>
      <c r="F8" s="66"/>
      <c r="G8" s="12">
        <f>+SUM(G12:G398)</f>
        <v>3337412.9300000025</v>
      </c>
      <c r="H8" s="65"/>
      <c r="I8" s="29">
        <f>+SUM(I12:I398)</f>
        <v>0</v>
      </c>
      <c r="J8" s="5"/>
      <c r="K8" s="56"/>
      <c r="L8" s="56"/>
      <c r="M8"/>
      <c r="N8"/>
      <c r="O8"/>
      <c r="P8"/>
      <c r="Q8"/>
    </row>
    <row r="9" spans="1:17" s="16" customFormat="1" ht="25.5" customHeight="1">
      <c r="A9" s="7" t="s">
        <v>92</v>
      </c>
      <c r="B9" s="17" t="s">
        <v>1865</v>
      </c>
      <c r="C9" s="11"/>
      <c r="D9" s="18"/>
      <c r="E9" s="18"/>
      <c r="F9" s="18"/>
      <c r="G9" s="18"/>
      <c r="H9" s="18"/>
      <c r="I9" s="18"/>
      <c r="J9" s="18"/>
      <c r="K9" s="19"/>
      <c r="L9" s="20"/>
      <c r="M9"/>
      <c r="N9"/>
      <c r="O9"/>
      <c r="P9"/>
      <c r="Q9"/>
    </row>
    <row r="10" spans="1:17" s="15" customFormat="1">
      <c r="A10" s="8" t="s">
        <v>94</v>
      </c>
      <c r="B10" s="3" t="s">
        <v>95</v>
      </c>
      <c r="C10" s="3"/>
      <c r="D10" s="10"/>
      <c r="E10" s="10"/>
      <c r="F10" s="10"/>
      <c r="G10" s="10"/>
      <c r="H10" s="10"/>
      <c r="I10" s="10"/>
      <c r="J10" s="10"/>
      <c r="K10" s="10"/>
      <c r="L10" s="13"/>
      <c r="M10"/>
      <c r="N10"/>
      <c r="O10"/>
      <c r="P10"/>
      <c r="Q10"/>
    </row>
    <row r="11" spans="1:17" s="15" customFormat="1">
      <c r="A11" s="8" t="s">
        <v>96</v>
      </c>
      <c r="B11" s="3" t="s">
        <v>127</v>
      </c>
      <c r="C11" s="3" t="s">
        <v>98</v>
      </c>
      <c r="D11" s="10" t="s">
        <v>98</v>
      </c>
      <c r="E11" s="10"/>
      <c r="F11" s="10"/>
      <c r="G11" s="10"/>
      <c r="H11" s="10"/>
      <c r="I11" s="10"/>
      <c r="J11" s="10"/>
      <c r="K11" s="10"/>
      <c r="L11" s="13"/>
      <c r="M11"/>
      <c r="N11"/>
      <c r="O11"/>
      <c r="P11"/>
      <c r="Q11"/>
    </row>
    <row r="12" spans="1:17" ht="101.5">
      <c r="A12" s="2" t="s">
        <v>99</v>
      </c>
      <c r="B12" s="2" t="s">
        <v>129</v>
      </c>
      <c r="C12" s="9" t="s">
        <v>1866</v>
      </c>
      <c r="D12" s="6">
        <v>3989.96</v>
      </c>
      <c r="E12" s="6" t="s">
        <v>136</v>
      </c>
      <c r="F12" s="6">
        <f>+VLOOKUP(E12,'VI_Legende Reinigungsverz.'!$B$3:$F$22,5,0)</f>
        <v>52</v>
      </c>
      <c r="G12" s="6">
        <f t="shared" ref="G12" si="0">+F12*D12</f>
        <v>207477.92</v>
      </c>
      <c r="H12" s="51"/>
      <c r="I12" s="6">
        <f t="shared" ref="I12" si="1">IF(ISERROR(G12/H12),0,G12/H12)</f>
        <v>0</v>
      </c>
      <c r="J12" s="51" t="s">
        <v>42</v>
      </c>
      <c r="K12" s="23">
        <f>I12*HLOOKUP(J12,'Auskunft SVS'!$C$2:$AZ$26,17,0)</f>
        <v>0</v>
      </c>
      <c r="L12" s="23">
        <f t="shared" ref="L12" si="2">+K12/D12</f>
        <v>0</v>
      </c>
    </row>
    <row r="13" spans="1:17" s="15" customFormat="1">
      <c r="A13" s="8" t="s">
        <v>106</v>
      </c>
      <c r="B13" s="3" t="s">
        <v>138</v>
      </c>
      <c r="C13" s="3" t="s">
        <v>98</v>
      </c>
      <c r="D13" s="10" t="s">
        <v>98</v>
      </c>
      <c r="E13" s="10"/>
      <c r="F13" s="10"/>
      <c r="G13" s="10"/>
      <c r="H13" s="10"/>
      <c r="I13" s="10"/>
      <c r="J13" s="10"/>
      <c r="K13" s="10"/>
      <c r="L13" s="13"/>
      <c r="M13"/>
      <c r="N13"/>
      <c r="O13"/>
      <c r="P13"/>
      <c r="Q13"/>
    </row>
    <row r="14" spans="1:17" ht="101.5">
      <c r="A14" s="2" t="s">
        <v>108</v>
      </c>
      <c r="B14" s="2" t="s">
        <v>140</v>
      </c>
      <c r="C14" s="9" t="s">
        <v>276</v>
      </c>
      <c r="D14" s="6">
        <v>240.69</v>
      </c>
      <c r="E14" s="6" t="s">
        <v>136</v>
      </c>
      <c r="F14" s="6">
        <f>+VLOOKUP(E14,'VI_Legende Reinigungsverz.'!$B$3:$F$22,5,0)</f>
        <v>52</v>
      </c>
      <c r="G14" s="6">
        <f t="shared" ref="G14:G15" si="3">+F14*D14</f>
        <v>12515.88</v>
      </c>
      <c r="H14" s="51"/>
      <c r="I14" s="6">
        <f t="shared" ref="I14:I15" si="4">IF(ISERROR(G14/H14),0,G14/H14)</f>
        <v>0</v>
      </c>
      <c r="J14" s="51" t="s">
        <v>42</v>
      </c>
      <c r="K14" s="23">
        <f>I14*HLOOKUP(J14,'Auskunft SVS'!$C$2:$AZ$26,17,0)</f>
        <v>0</v>
      </c>
      <c r="L14" s="23">
        <f t="shared" ref="L14:L15" si="5">+K14/D14</f>
        <v>0</v>
      </c>
    </row>
    <row r="15" spans="1:17" ht="101.5">
      <c r="A15" s="2" t="s">
        <v>917</v>
      </c>
      <c r="B15" s="2" t="s">
        <v>146</v>
      </c>
      <c r="C15" s="9" t="s">
        <v>268</v>
      </c>
      <c r="D15" s="6">
        <v>131.58000000000001</v>
      </c>
      <c r="E15" s="6" t="s">
        <v>136</v>
      </c>
      <c r="F15" s="6">
        <f>+VLOOKUP(E15,'VI_Legende Reinigungsverz.'!$B$3:$F$22,5,0)</f>
        <v>52</v>
      </c>
      <c r="G15" s="6">
        <f t="shared" si="3"/>
        <v>6842.1600000000008</v>
      </c>
      <c r="H15" s="51"/>
      <c r="I15" s="6">
        <f t="shared" si="4"/>
        <v>0</v>
      </c>
      <c r="J15" s="51" t="s">
        <v>42</v>
      </c>
      <c r="K15" s="23">
        <f>I15*HLOOKUP(J15,'Auskunft SVS'!$C$2:$AZ$26,17,0)</f>
        <v>0</v>
      </c>
      <c r="L15" s="23">
        <f t="shared" si="5"/>
        <v>0</v>
      </c>
    </row>
    <row r="16" spans="1:17" s="15" customFormat="1">
      <c r="A16" s="8" t="s">
        <v>111</v>
      </c>
      <c r="B16" s="3" t="s">
        <v>278</v>
      </c>
      <c r="C16" s="3" t="s">
        <v>98</v>
      </c>
      <c r="D16" s="10" t="s">
        <v>98</v>
      </c>
      <c r="E16" s="10"/>
      <c r="F16" s="10"/>
      <c r="G16" s="10"/>
      <c r="H16" s="10"/>
      <c r="I16" s="10"/>
      <c r="J16" s="10"/>
      <c r="K16" s="10"/>
      <c r="L16" s="13"/>
      <c r="M16"/>
      <c r="N16"/>
      <c r="O16"/>
      <c r="P16"/>
      <c r="Q16"/>
    </row>
    <row r="17" spans="1:17" ht="101.5">
      <c r="A17" s="2" t="s">
        <v>113</v>
      </c>
      <c r="B17" s="2" t="s">
        <v>151</v>
      </c>
      <c r="C17" s="9" t="s">
        <v>276</v>
      </c>
      <c r="D17" s="6">
        <v>4.6100000000000003</v>
      </c>
      <c r="E17" s="6" t="s">
        <v>136</v>
      </c>
      <c r="F17" s="6">
        <f>+VLOOKUP(E17,'VI_Legende Reinigungsverz.'!$B$3:$F$22,5,0)</f>
        <v>52</v>
      </c>
      <c r="G17" s="6">
        <f t="shared" ref="G17" si="6">+F17*D17</f>
        <v>239.72000000000003</v>
      </c>
      <c r="H17" s="51"/>
      <c r="I17" s="6">
        <f t="shared" ref="I17" si="7">IF(ISERROR(G17/H17),0,G17/H17)</f>
        <v>0</v>
      </c>
      <c r="J17" s="51" t="s">
        <v>42</v>
      </c>
      <c r="K17" s="23">
        <f>I17*HLOOKUP(J17,'Auskunft SVS'!$C$2:$AZ$26,17,0)</f>
        <v>0</v>
      </c>
      <c r="L17" s="23">
        <f t="shared" ref="L17" si="8">+K17/D17</f>
        <v>0</v>
      </c>
    </row>
    <row r="18" spans="1:17" s="15" customFormat="1">
      <c r="A18" s="8" t="s">
        <v>116</v>
      </c>
      <c r="B18" s="3" t="s">
        <v>154</v>
      </c>
      <c r="C18" s="3" t="s">
        <v>98</v>
      </c>
      <c r="D18" s="10" t="s">
        <v>98</v>
      </c>
      <c r="E18" s="10"/>
      <c r="F18" s="10"/>
      <c r="G18" s="10"/>
      <c r="H18" s="10"/>
      <c r="I18" s="10"/>
      <c r="J18" s="10"/>
      <c r="K18" s="10"/>
      <c r="L18" s="13"/>
      <c r="M18"/>
      <c r="N18"/>
      <c r="O18"/>
      <c r="P18"/>
      <c r="Q18"/>
    </row>
    <row r="19" spans="1:17" ht="101.5">
      <c r="A19" s="2" t="s">
        <v>118</v>
      </c>
      <c r="B19" s="2" t="s">
        <v>156</v>
      </c>
      <c r="C19" s="9" t="s">
        <v>1867</v>
      </c>
      <c r="D19" s="6">
        <v>52.45</v>
      </c>
      <c r="E19" s="6" t="s">
        <v>171</v>
      </c>
      <c r="F19" s="6">
        <f>+VLOOKUP(E19,'VI_Legende Reinigungsverz.'!$B$3:$F$22,5,0)</f>
        <v>1</v>
      </c>
      <c r="G19" s="6">
        <f t="shared" ref="G19:G20" si="9">+F19*D19</f>
        <v>52.45</v>
      </c>
      <c r="H19" s="51"/>
      <c r="I19" s="6">
        <f t="shared" ref="I19:I20" si="10">IF(ISERROR(G19/H19),0,G19/H19)</f>
        <v>0</v>
      </c>
      <c r="J19" s="51" t="s">
        <v>42</v>
      </c>
      <c r="K19" s="23">
        <f>I19*HLOOKUP(J19,'Auskunft SVS'!$C$2:$AZ$26,17,0)</f>
        <v>0</v>
      </c>
      <c r="L19" s="23">
        <f t="shared" ref="L19:L20" si="11">+K19/D19</f>
        <v>0</v>
      </c>
    </row>
    <row r="20" spans="1:17" ht="101.5">
      <c r="A20" s="2" t="s">
        <v>707</v>
      </c>
      <c r="B20" s="2" t="s">
        <v>578</v>
      </c>
      <c r="C20" s="9" t="s">
        <v>1867</v>
      </c>
      <c r="D20" s="6">
        <v>51.43</v>
      </c>
      <c r="E20" s="6" t="s">
        <v>171</v>
      </c>
      <c r="F20" s="6">
        <f>+VLOOKUP(E20,'VI_Legende Reinigungsverz.'!$B$3:$F$22,5,0)</f>
        <v>1</v>
      </c>
      <c r="G20" s="6">
        <f t="shared" si="9"/>
        <v>51.43</v>
      </c>
      <c r="H20" s="51"/>
      <c r="I20" s="6">
        <f t="shared" si="10"/>
        <v>0</v>
      </c>
      <c r="J20" s="51" t="s">
        <v>42</v>
      </c>
      <c r="K20" s="23">
        <f>I20*HLOOKUP(J20,'Auskunft SVS'!$C$2:$AZ$26,17,0)</f>
        <v>0</v>
      </c>
      <c r="L20" s="23">
        <f t="shared" si="11"/>
        <v>0</v>
      </c>
    </row>
    <row r="21" spans="1:17" s="15" customFormat="1">
      <c r="A21" s="8" t="s">
        <v>121</v>
      </c>
      <c r="B21" s="3" t="s">
        <v>159</v>
      </c>
      <c r="C21" s="3" t="s">
        <v>98</v>
      </c>
      <c r="D21" s="10" t="s">
        <v>98</v>
      </c>
      <c r="E21" s="10"/>
      <c r="F21" s="10"/>
      <c r="G21" s="10"/>
      <c r="H21" s="10"/>
      <c r="I21" s="10"/>
      <c r="J21" s="10"/>
      <c r="K21" s="10"/>
      <c r="L21" s="13"/>
      <c r="M21"/>
      <c r="N21"/>
      <c r="O21"/>
      <c r="P21"/>
      <c r="Q21"/>
    </row>
    <row r="22" spans="1:17" ht="101.5">
      <c r="A22" s="2" t="s">
        <v>123</v>
      </c>
      <c r="B22" s="2" t="s">
        <v>284</v>
      </c>
      <c r="C22" s="9" t="s">
        <v>581</v>
      </c>
      <c r="D22" s="6">
        <v>55.6</v>
      </c>
      <c r="E22" s="6" t="s">
        <v>102</v>
      </c>
      <c r="F22" s="6">
        <f>+VLOOKUP(E22,'VI_Legende Reinigungsverz.'!$B$3:$F$22,5,0)</f>
        <v>251.5</v>
      </c>
      <c r="G22" s="6">
        <f t="shared" ref="G22" si="12">+F22*D22</f>
        <v>13983.4</v>
      </c>
      <c r="H22" s="51"/>
      <c r="I22" s="6">
        <f t="shared" ref="I22" si="13">IF(ISERROR(G22/H22),0,G22/H22)</f>
        <v>0</v>
      </c>
      <c r="J22" s="51" t="s">
        <v>42</v>
      </c>
      <c r="K22" s="23">
        <f>I22*HLOOKUP(J22,'Auskunft SVS'!$C$2:$AZ$26,17,0)</f>
        <v>0</v>
      </c>
      <c r="L22" s="23">
        <f t="shared" ref="L22" si="14">+K22/D22</f>
        <v>0</v>
      </c>
    </row>
    <row r="23" spans="1:17" s="15" customFormat="1">
      <c r="A23" s="8" t="s">
        <v>126</v>
      </c>
      <c r="B23" s="3" t="s">
        <v>167</v>
      </c>
      <c r="C23" s="3" t="s">
        <v>98</v>
      </c>
      <c r="D23" s="10" t="s">
        <v>98</v>
      </c>
      <c r="E23" s="10"/>
      <c r="F23" s="10"/>
      <c r="G23" s="10"/>
      <c r="H23" s="10"/>
      <c r="I23" s="10"/>
      <c r="J23" s="10"/>
      <c r="K23" s="10"/>
      <c r="L23" s="13"/>
      <c r="M23"/>
      <c r="N23"/>
      <c r="O23"/>
      <c r="P23"/>
      <c r="Q23"/>
    </row>
    <row r="24" spans="1:17" ht="101.5">
      <c r="A24" s="2" t="s">
        <v>128</v>
      </c>
      <c r="B24" s="2" t="s">
        <v>288</v>
      </c>
      <c r="C24" s="9" t="s">
        <v>596</v>
      </c>
      <c r="D24" s="6">
        <v>160.08000000000001</v>
      </c>
      <c r="E24" s="6" t="s">
        <v>171</v>
      </c>
      <c r="F24" s="6">
        <f>+VLOOKUP(E24,'VI_Legende Reinigungsverz.'!$B$3:$F$22,5,0)</f>
        <v>1</v>
      </c>
      <c r="G24" s="6">
        <f t="shared" ref="G24:G26" si="15">+F24*D24</f>
        <v>160.08000000000001</v>
      </c>
      <c r="H24" s="51"/>
      <c r="I24" s="6">
        <f t="shared" ref="I24:I26" si="16">IF(ISERROR(G24/H24),0,G24/H24)</f>
        <v>0</v>
      </c>
      <c r="J24" s="51" t="s">
        <v>42</v>
      </c>
      <c r="K24" s="23">
        <f>I24*HLOOKUP(J24,'Auskunft SVS'!$C$2:$AZ$26,17,0)</f>
        <v>0</v>
      </c>
      <c r="L24" s="23">
        <f t="shared" ref="L24:L26" si="17">+K24/D24</f>
        <v>0</v>
      </c>
    </row>
    <row r="25" spans="1:17" ht="101.5">
      <c r="A25" s="2" t="s">
        <v>131</v>
      </c>
      <c r="B25" s="2" t="s">
        <v>598</v>
      </c>
      <c r="C25" s="9" t="s">
        <v>176</v>
      </c>
      <c r="D25" s="6">
        <v>79.75</v>
      </c>
      <c r="E25" s="6" t="s">
        <v>171</v>
      </c>
      <c r="F25" s="6">
        <f>+VLOOKUP(E25,'VI_Legende Reinigungsverz.'!$B$3:$F$22,5,0)</f>
        <v>1</v>
      </c>
      <c r="G25" s="6">
        <f t="shared" si="15"/>
        <v>79.75</v>
      </c>
      <c r="H25" s="51"/>
      <c r="I25" s="6">
        <f t="shared" si="16"/>
        <v>0</v>
      </c>
      <c r="J25" s="51" t="s">
        <v>42</v>
      </c>
      <c r="K25" s="23">
        <f>I25*HLOOKUP(J25,'Auskunft SVS'!$C$2:$AZ$26,17,0)</f>
        <v>0</v>
      </c>
      <c r="L25" s="23">
        <f t="shared" si="17"/>
        <v>0</v>
      </c>
    </row>
    <row r="26" spans="1:17" ht="101.5">
      <c r="A26" s="2" t="s">
        <v>134</v>
      </c>
      <c r="B26" s="2" t="s">
        <v>601</v>
      </c>
      <c r="C26" s="9" t="s">
        <v>176</v>
      </c>
      <c r="D26" s="6">
        <v>60.19</v>
      </c>
      <c r="E26" s="6" t="s">
        <v>171</v>
      </c>
      <c r="F26" s="6">
        <f>+VLOOKUP(E26,'VI_Legende Reinigungsverz.'!$B$3:$F$22,5,0)</f>
        <v>1</v>
      </c>
      <c r="G26" s="6">
        <f t="shared" si="15"/>
        <v>60.19</v>
      </c>
      <c r="H26" s="51"/>
      <c r="I26" s="6">
        <f t="shared" si="16"/>
        <v>0</v>
      </c>
      <c r="J26" s="51" t="s">
        <v>42</v>
      </c>
      <c r="K26" s="23">
        <f>I26*HLOOKUP(J26,'Auskunft SVS'!$C$2:$AZ$26,17,0)</f>
        <v>0</v>
      </c>
      <c r="L26" s="23">
        <f t="shared" si="17"/>
        <v>0</v>
      </c>
    </row>
    <row r="27" spans="1:17" s="15" customFormat="1">
      <c r="A27" s="8" t="s">
        <v>137</v>
      </c>
      <c r="B27" s="3" t="s">
        <v>399</v>
      </c>
      <c r="C27" s="3" t="s">
        <v>98</v>
      </c>
      <c r="D27" s="10" t="s">
        <v>98</v>
      </c>
      <c r="E27" s="10"/>
      <c r="F27" s="10"/>
      <c r="G27" s="10"/>
      <c r="H27" s="10"/>
      <c r="I27" s="10"/>
      <c r="J27" s="10"/>
      <c r="K27" s="10"/>
      <c r="L27" s="13"/>
      <c r="M27"/>
      <c r="N27"/>
      <c r="O27"/>
      <c r="P27"/>
      <c r="Q27"/>
    </row>
    <row r="28" spans="1:17" ht="101.5">
      <c r="A28" s="2" t="s">
        <v>139</v>
      </c>
      <c r="B28" s="2" t="s">
        <v>400</v>
      </c>
      <c r="C28" s="9" t="s">
        <v>599</v>
      </c>
      <c r="D28" s="6">
        <v>407.63</v>
      </c>
      <c r="E28" s="6" t="s">
        <v>171</v>
      </c>
      <c r="F28" s="6">
        <f>+VLOOKUP(E28,'VI_Legende Reinigungsverz.'!$B$3:$F$22,5,0)</f>
        <v>1</v>
      </c>
      <c r="G28" s="6">
        <f t="shared" ref="G28:G30" si="18">+F28*D28</f>
        <v>407.63</v>
      </c>
      <c r="H28" s="51"/>
      <c r="I28" s="6">
        <f t="shared" ref="I28:I30" si="19">IF(ISERROR(G28/H28),0,G28/H28)</f>
        <v>0</v>
      </c>
      <c r="J28" s="51" t="s">
        <v>42</v>
      </c>
      <c r="K28" s="23">
        <f>I28*HLOOKUP(J28,'Auskunft SVS'!$C$2:$AZ$26,17,0)</f>
        <v>0</v>
      </c>
      <c r="L28" s="23">
        <f t="shared" ref="L28:L30" si="20">+K28/D28</f>
        <v>0</v>
      </c>
    </row>
    <row r="29" spans="1:17" ht="101.5">
      <c r="A29" s="2" t="s">
        <v>142</v>
      </c>
      <c r="B29" s="2" t="s">
        <v>407</v>
      </c>
      <c r="C29" s="9" t="s">
        <v>608</v>
      </c>
      <c r="D29" s="6">
        <v>447.13</v>
      </c>
      <c r="E29" s="6" t="s">
        <v>171</v>
      </c>
      <c r="F29" s="6">
        <f>+VLOOKUP(E29,'VI_Legende Reinigungsverz.'!$B$3:$F$22,5,0)</f>
        <v>1</v>
      </c>
      <c r="G29" s="6">
        <f t="shared" si="18"/>
        <v>447.13</v>
      </c>
      <c r="H29" s="51"/>
      <c r="I29" s="6">
        <f t="shared" si="19"/>
        <v>0</v>
      </c>
      <c r="J29" s="51" t="s">
        <v>42</v>
      </c>
      <c r="K29" s="23">
        <f>I29*HLOOKUP(J29,'Auskunft SVS'!$C$2:$AZ$26,17,0)</f>
        <v>0</v>
      </c>
      <c r="L29" s="23">
        <f t="shared" si="20"/>
        <v>0</v>
      </c>
    </row>
    <row r="30" spans="1:17" ht="101.5">
      <c r="A30" s="2" t="s">
        <v>145</v>
      </c>
      <c r="B30" s="2" t="s">
        <v>607</v>
      </c>
      <c r="C30" s="9" t="s">
        <v>289</v>
      </c>
      <c r="D30" s="6">
        <v>119.64</v>
      </c>
      <c r="E30" s="6" t="s">
        <v>171</v>
      </c>
      <c r="F30" s="6">
        <f>+VLOOKUP(E30,'VI_Legende Reinigungsverz.'!$B$3:$F$22,5,0)</f>
        <v>1</v>
      </c>
      <c r="G30" s="6">
        <f t="shared" si="18"/>
        <v>119.64</v>
      </c>
      <c r="H30" s="51"/>
      <c r="I30" s="6">
        <f t="shared" si="19"/>
        <v>0</v>
      </c>
      <c r="J30" s="51" t="s">
        <v>42</v>
      </c>
      <c r="K30" s="23">
        <f>I30*HLOOKUP(J30,'Auskunft SVS'!$C$2:$AZ$26,17,0)</f>
        <v>0</v>
      </c>
      <c r="L30" s="23">
        <f t="shared" si="20"/>
        <v>0</v>
      </c>
    </row>
    <row r="31" spans="1:17" s="15" customFormat="1">
      <c r="A31" s="8" t="s">
        <v>148</v>
      </c>
      <c r="B31" s="3" t="s">
        <v>842</v>
      </c>
      <c r="C31" s="3" t="s">
        <v>98</v>
      </c>
      <c r="D31" s="10" t="s">
        <v>98</v>
      </c>
      <c r="E31" s="10"/>
      <c r="F31" s="10"/>
      <c r="G31" s="10"/>
      <c r="H31" s="10"/>
      <c r="I31" s="10"/>
      <c r="J31" s="10"/>
      <c r="K31" s="10"/>
      <c r="L31" s="13"/>
      <c r="M31"/>
      <c r="N31"/>
      <c r="O31"/>
      <c r="P31"/>
      <c r="Q31"/>
    </row>
    <row r="32" spans="1:17" ht="101.5">
      <c r="A32" s="2" t="s">
        <v>150</v>
      </c>
      <c r="B32" s="2" t="s">
        <v>1000</v>
      </c>
      <c r="C32" s="9" t="s">
        <v>198</v>
      </c>
      <c r="D32" s="6">
        <v>34.4</v>
      </c>
      <c r="E32" s="6" t="s">
        <v>136</v>
      </c>
      <c r="F32" s="6">
        <f>+VLOOKUP(E32,'VI_Legende Reinigungsverz.'!$B$3:$F$22,5,0)</f>
        <v>52</v>
      </c>
      <c r="G32" s="6">
        <f t="shared" ref="G32" si="21">+F32*D32</f>
        <v>1788.8</v>
      </c>
      <c r="H32" s="51"/>
      <c r="I32" s="6">
        <f t="shared" ref="I32" si="22">IF(ISERROR(G32/H32),0,G32/H32)</f>
        <v>0</v>
      </c>
      <c r="J32" s="51" t="s">
        <v>42</v>
      </c>
      <c r="K32" s="23">
        <f>I32*HLOOKUP(J32,'Auskunft SVS'!$C$2:$AZ$26,17,0)</f>
        <v>0</v>
      </c>
      <c r="L32" s="23">
        <f t="shared" ref="L32" si="23">+K32/D32</f>
        <v>0</v>
      </c>
    </row>
    <row r="33" spans="1:17" s="15" customFormat="1">
      <c r="A33" s="8" t="s">
        <v>153</v>
      </c>
      <c r="B33" s="3" t="s">
        <v>196</v>
      </c>
      <c r="C33" s="3" t="s">
        <v>98</v>
      </c>
      <c r="D33" s="10" t="s">
        <v>98</v>
      </c>
      <c r="E33" s="10"/>
      <c r="F33" s="10"/>
      <c r="G33" s="10"/>
      <c r="H33" s="10"/>
      <c r="I33" s="10"/>
      <c r="J33" s="10"/>
      <c r="K33" s="10"/>
      <c r="L33" s="13"/>
      <c r="M33"/>
      <c r="N33"/>
      <c r="O33"/>
      <c r="P33"/>
      <c r="Q33"/>
    </row>
    <row r="34" spans="1:17" ht="101.5">
      <c r="A34" s="2" t="s">
        <v>155</v>
      </c>
      <c r="B34" s="2" t="s">
        <v>624</v>
      </c>
      <c r="C34" s="9" t="s">
        <v>1868</v>
      </c>
      <c r="D34" s="6">
        <v>21.97</v>
      </c>
      <c r="E34" s="6" t="s">
        <v>210</v>
      </c>
      <c r="F34" s="6">
        <f>+VLOOKUP(E34,'VI_Legende Reinigungsverz.'!$B$3:$F$22,5,0)</f>
        <v>104</v>
      </c>
      <c r="G34" s="6">
        <f t="shared" ref="G34" si="24">+F34*D34</f>
        <v>2284.88</v>
      </c>
      <c r="H34" s="51"/>
      <c r="I34" s="6">
        <f t="shared" ref="I34" si="25">IF(ISERROR(G34/H34),0,G34/H34)</f>
        <v>0</v>
      </c>
      <c r="J34" s="51" t="s">
        <v>42</v>
      </c>
      <c r="K34" s="23">
        <f>I34*HLOOKUP(J34,'Auskunft SVS'!$C$2:$AZ$26,17,0)</f>
        <v>0</v>
      </c>
      <c r="L34" s="23">
        <f t="shared" ref="L34" si="26">+K34/D34</f>
        <v>0</v>
      </c>
    </row>
    <row r="35" spans="1:17" s="15" customFormat="1">
      <c r="A35" s="8" t="s">
        <v>158</v>
      </c>
      <c r="B35" s="3" t="s">
        <v>200</v>
      </c>
      <c r="C35" s="3" t="s">
        <v>98</v>
      </c>
      <c r="D35" s="10" t="s">
        <v>98</v>
      </c>
      <c r="E35" s="10"/>
      <c r="F35" s="10"/>
      <c r="G35" s="10"/>
      <c r="H35" s="10"/>
      <c r="I35" s="10"/>
      <c r="J35" s="10"/>
      <c r="K35" s="10"/>
      <c r="L35" s="13"/>
      <c r="M35"/>
      <c r="N35"/>
      <c r="O35"/>
      <c r="P35"/>
      <c r="Q35"/>
    </row>
    <row r="36" spans="1:17" ht="101.5">
      <c r="A36" s="2" t="s">
        <v>160</v>
      </c>
      <c r="B36" s="2" t="s">
        <v>202</v>
      </c>
      <c r="C36" s="9" t="s">
        <v>1869</v>
      </c>
      <c r="D36" s="6">
        <v>242.9</v>
      </c>
      <c r="E36" s="6" t="s">
        <v>102</v>
      </c>
      <c r="F36" s="6">
        <f>+VLOOKUP(E36,'VI_Legende Reinigungsverz.'!$B$3:$F$22,5,0)</f>
        <v>251.5</v>
      </c>
      <c r="G36" s="6">
        <f t="shared" ref="G36" si="27">+F36*D36</f>
        <v>61089.35</v>
      </c>
      <c r="H36" s="51"/>
      <c r="I36" s="6">
        <f t="shared" ref="I36" si="28">IF(ISERROR(G36/H36),0,G36/H36)</f>
        <v>0</v>
      </c>
      <c r="J36" s="51" t="s">
        <v>42</v>
      </c>
      <c r="K36" s="23">
        <f>I36*HLOOKUP(J36,'Auskunft SVS'!$C$2:$AZ$26,17,0)</f>
        <v>0</v>
      </c>
      <c r="L36" s="23">
        <f t="shared" ref="L36" si="29">+K36/D36</f>
        <v>0</v>
      </c>
    </row>
    <row r="37" spans="1:17" s="15" customFormat="1">
      <c r="A37" s="8" t="s">
        <v>166</v>
      </c>
      <c r="B37" s="3" t="s">
        <v>316</v>
      </c>
      <c r="C37" s="3" t="s">
        <v>98</v>
      </c>
      <c r="D37" s="10" t="s">
        <v>98</v>
      </c>
      <c r="E37" s="10"/>
      <c r="F37" s="10"/>
      <c r="G37" s="10"/>
      <c r="H37" s="10"/>
      <c r="I37" s="10"/>
      <c r="J37" s="10"/>
      <c r="K37" s="10"/>
      <c r="L37" s="13"/>
      <c r="M37"/>
      <c r="N37"/>
      <c r="O37"/>
      <c r="P37"/>
      <c r="Q37"/>
    </row>
    <row r="38" spans="1:17" ht="101.5">
      <c r="A38" s="2" t="s">
        <v>168</v>
      </c>
      <c r="B38" s="2" t="s">
        <v>318</v>
      </c>
      <c r="C38" s="9" t="s">
        <v>424</v>
      </c>
      <c r="D38" s="6">
        <v>48.18</v>
      </c>
      <c r="E38" s="6" t="s">
        <v>171</v>
      </c>
      <c r="F38" s="6">
        <f>+VLOOKUP(E38,'VI_Legende Reinigungsverz.'!$B$3:$F$22,5,0)</f>
        <v>1</v>
      </c>
      <c r="G38" s="6">
        <f t="shared" ref="G38" si="30">+F38*D38</f>
        <v>48.18</v>
      </c>
      <c r="H38" s="51"/>
      <c r="I38" s="6">
        <f t="shared" ref="I38" si="31">IF(ISERROR(G38/H38),0,G38/H38)</f>
        <v>0</v>
      </c>
      <c r="J38" s="51" t="s">
        <v>42</v>
      </c>
      <c r="K38" s="23">
        <f>I38*HLOOKUP(J38,'Auskunft SVS'!$C$2:$AZ$26,17,0)</f>
        <v>0</v>
      </c>
      <c r="L38" s="23">
        <f t="shared" ref="L38" si="32">+K38/D38</f>
        <v>0</v>
      </c>
    </row>
    <row r="39" spans="1:17" s="15" customFormat="1">
      <c r="A39" s="8" t="s">
        <v>177</v>
      </c>
      <c r="B39" s="3" t="s">
        <v>538</v>
      </c>
      <c r="C39" s="3" t="s">
        <v>98</v>
      </c>
      <c r="D39" s="10" t="s">
        <v>98</v>
      </c>
      <c r="E39" s="10"/>
      <c r="F39" s="10"/>
      <c r="G39" s="10"/>
      <c r="H39" s="10"/>
      <c r="I39" s="10"/>
      <c r="J39" s="10"/>
      <c r="K39" s="10"/>
      <c r="L39" s="13"/>
      <c r="M39"/>
      <c r="N39"/>
      <c r="O39"/>
      <c r="P39"/>
      <c r="Q39"/>
    </row>
    <row r="40" spans="1:17" ht="101.5">
      <c r="A40" s="2" t="s">
        <v>179</v>
      </c>
      <c r="B40" s="2" t="s">
        <v>540</v>
      </c>
      <c r="C40" s="9" t="s">
        <v>627</v>
      </c>
      <c r="D40" s="6">
        <v>21.84</v>
      </c>
      <c r="E40" s="6" t="s">
        <v>171</v>
      </c>
      <c r="F40" s="6">
        <f>+VLOOKUP(E40,'VI_Legende Reinigungsverz.'!$B$3:$F$22,5,0)</f>
        <v>1</v>
      </c>
      <c r="G40" s="6">
        <f t="shared" ref="G40" si="33">+F40*D40</f>
        <v>21.84</v>
      </c>
      <c r="H40" s="51"/>
      <c r="I40" s="6">
        <f t="shared" ref="I40" si="34">IF(ISERROR(G40/H40),0,G40/H40)</f>
        <v>0</v>
      </c>
      <c r="J40" s="51" t="s">
        <v>42</v>
      </c>
      <c r="K40" s="23">
        <f>I40*HLOOKUP(J40,'Auskunft SVS'!$C$2:$AZ$26,17,0)</f>
        <v>0</v>
      </c>
      <c r="L40" s="23">
        <f t="shared" ref="L40" si="35">+K40/D40</f>
        <v>0</v>
      </c>
    </row>
    <row r="41" spans="1:17" s="15" customFormat="1">
      <c r="A41" s="8" t="s">
        <v>182</v>
      </c>
      <c r="B41" s="3" t="s">
        <v>742</v>
      </c>
      <c r="C41" s="3" t="s">
        <v>98</v>
      </c>
      <c r="D41" s="10" t="s">
        <v>98</v>
      </c>
      <c r="E41" s="10"/>
      <c r="F41" s="10"/>
      <c r="G41" s="10"/>
      <c r="H41" s="10"/>
      <c r="I41" s="10"/>
      <c r="J41" s="10"/>
      <c r="K41" s="10"/>
      <c r="L41" s="13"/>
      <c r="M41"/>
      <c r="N41"/>
      <c r="O41"/>
      <c r="P41"/>
      <c r="Q41"/>
    </row>
    <row r="42" spans="1:17" ht="101.5">
      <c r="A42" s="2" t="s">
        <v>184</v>
      </c>
      <c r="B42" s="2" t="s">
        <v>744</v>
      </c>
      <c r="C42" s="9" t="s">
        <v>1870</v>
      </c>
      <c r="D42" s="6">
        <v>43.2</v>
      </c>
      <c r="E42" s="6" t="s">
        <v>171</v>
      </c>
      <c r="F42" s="6">
        <f>+VLOOKUP(E42,'VI_Legende Reinigungsverz.'!$B$3:$F$22,5,0)</f>
        <v>1</v>
      </c>
      <c r="G42" s="6">
        <f t="shared" ref="G42" si="36">+F42*D42</f>
        <v>43.2</v>
      </c>
      <c r="H42" s="51"/>
      <c r="I42" s="6">
        <f t="shared" ref="I42" si="37">IF(ISERROR(G42/H42),0,G42/H42)</f>
        <v>0</v>
      </c>
      <c r="J42" s="51" t="s">
        <v>42</v>
      </c>
      <c r="K42" s="23">
        <f>I42*HLOOKUP(J42,'Auskunft SVS'!$C$2:$AZ$26,17,0)</f>
        <v>0</v>
      </c>
      <c r="L42" s="23">
        <f t="shared" ref="L42" si="38">+K42/D42</f>
        <v>0</v>
      </c>
    </row>
    <row r="43" spans="1:17" s="15" customFormat="1">
      <c r="A43" s="8" t="s">
        <v>186</v>
      </c>
      <c r="B43" s="3" t="s">
        <v>426</v>
      </c>
      <c r="C43" s="3" t="s">
        <v>98</v>
      </c>
      <c r="D43" s="10" t="s">
        <v>98</v>
      </c>
      <c r="E43" s="10"/>
      <c r="F43" s="10"/>
      <c r="G43" s="10"/>
      <c r="H43" s="10"/>
      <c r="I43" s="10"/>
      <c r="J43" s="10"/>
      <c r="K43" s="10"/>
      <c r="L43" s="13"/>
      <c r="M43"/>
      <c r="N43"/>
      <c r="O43"/>
      <c r="P43"/>
      <c r="Q43"/>
    </row>
    <row r="44" spans="1:17" ht="101.5">
      <c r="A44" s="2" t="s">
        <v>188</v>
      </c>
      <c r="B44" s="2" t="s">
        <v>1216</v>
      </c>
      <c r="C44" s="9" t="s">
        <v>434</v>
      </c>
      <c r="D44" s="6">
        <v>110.13</v>
      </c>
      <c r="E44" s="6" t="s">
        <v>171</v>
      </c>
      <c r="F44" s="6">
        <f>+VLOOKUP(E44,'VI_Legende Reinigungsverz.'!$B$3:$F$22,5,0)</f>
        <v>1</v>
      </c>
      <c r="G44" s="6">
        <f t="shared" ref="G44" si="39">+F44*D44</f>
        <v>110.13</v>
      </c>
      <c r="H44" s="51"/>
      <c r="I44" s="6">
        <f t="shared" ref="I44" si="40">IF(ISERROR(G44/H44),0,G44/H44)</f>
        <v>0</v>
      </c>
      <c r="J44" s="51" t="s">
        <v>42</v>
      </c>
      <c r="K44" s="23">
        <f>I44*HLOOKUP(J44,'Auskunft SVS'!$C$2:$AZ$26,17,0)</f>
        <v>0</v>
      </c>
      <c r="L44" s="23">
        <f t="shared" ref="L44" si="41">+K44/D44</f>
        <v>0</v>
      </c>
    </row>
    <row r="45" spans="1:17" s="15" customFormat="1">
      <c r="A45" s="8" t="s">
        <v>190</v>
      </c>
      <c r="B45" s="3" t="s">
        <v>645</v>
      </c>
      <c r="C45" s="3" t="s">
        <v>98</v>
      </c>
      <c r="D45" s="10" t="s">
        <v>98</v>
      </c>
      <c r="E45" s="10"/>
      <c r="F45" s="10"/>
      <c r="G45" s="10"/>
      <c r="H45" s="10"/>
      <c r="I45" s="10"/>
      <c r="J45" s="10"/>
      <c r="K45" s="10"/>
      <c r="L45" s="13"/>
      <c r="M45"/>
      <c r="N45"/>
      <c r="O45"/>
      <c r="P45"/>
      <c r="Q45"/>
    </row>
    <row r="46" spans="1:17" ht="101.5">
      <c r="A46" s="2" t="s">
        <v>192</v>
      </c>
      <c r="B46" s="2" t="s">
        <v>647</v>
      </c>
      <c r="C46" s="9" t="s">
        <v>1871</v>
      </c>
      <c r="D46" s="6">
        <v>71.12</v>
      </c>
      <c r="E46" s="6" t="s">
        <v>171</v>
      </c>
      <c r="F46" s="6">
        <f>+VLOOKUP(E46,'VI_Legende Reinigungsverz.'!$B$3:$F$22,5,0)</f>
        <v>1</v>
      </c>
      <c r="G46" s="6">
        <f t="shared" ref="G46:G47" si="42">+F46*D46</f>
        <v>71.12</v>
      </c>
      <c r="H46" s="51"/>
      <c r="I46" s="6">
        <f t="shared" ref="I46:I47" si="43">IF(ISERROR(G46/H46),0,G46/H46)</f>
        <v>0</v>
      </c>
      <c r="J46" s="51" t="s">
        <v>42</v>
      </c>
      <c r="K46" s="23">
        <f>I46*HLOOKUP(J46,'Auskunft SVS'!$C$2:$AZ$26,17,0)</f>
        <v>0</v>
      </c>
      <c r="L46" s="23">
        <f t="shared" ref="L46:L47" si="44">+K46/D46</f>
        <v>0</v>
      </c>
    </row>
    <row r="47" spans="1:17" ht="101.5">
      <c r="A47" s="2" t="s">
        <v>953</v>
      </c>
      <c r="B47" s="2" t="s">
        <v>650</v>
      </c>
      <c r="C47" s="9" t="s">
        <v>429</v>
      </c>
      <c r="D47" s="6">
        <v>87.57</v>
      </c>
      <c r="E47" s="6" t="s">
        <v>171</v>
      </c>
      <c r="F47" s="6">
        <f>+VLOOKUP(E47,'VI_Legende Reinigungsverz.'!$B$3:$F$22,5,0)</f>
        <v>1</v>
      </c>
      <c r="G47" s="6">
        <f t="shared" si="42"/>
        <v>87.57</v>
      </c>
      <c r="H47" s="51"/>
      <c r="I47" s="6">
        <f t="shared" si="43"/>
        <v>0</v>
      </c>
      <c r="J47" s="51" t="s">
        <v>42</v>
      </c>
      <c r="K47" s="23">
        <f>I47*HLOOKUP(J47,'Auskunft SVS'!$C$2:$AZ$26,17,0)</f>
        <v>0</v>
      </c>
      <c r="L47" s="23">
        <f t="shared" si="44"/>
        <v>0</v>
      </c>
    </row>
    <row r="48" spans="1:17" s="15" customFormat="1">
      <c r="A48" s="8" t="s">
        <v>195</v>
      </c>
      <c r="B48" s="3" t="s">
        <v>224</v>
      </c>
      <c r="C48" s="3" t="s">
        <v>98</v>
      </c>
      <c r="D48" s="10" t="s">
        <v>98</v>
      </c>
      <c r="E48" s="10"/>
      <c r="F48" s="10"/>
      <c r="G48" s="10"/>
      <c r="H48" s="10"/>
      <c r="I48" s="10"/>
      <c r="J48" s="10"/>
      <c r="K48" s="10"/>
      <c r="L48" s="13"/>
      <c r="M48"/>
      <c r="N48"/>
      <c r="O48"/>
      <c r="P48"/>
      <c r="Q48"/>
    </row>
    <row r="49" spans="1:17" ht="101.5">
      <c r="A49" s="2" t="s">
        <v>197</v>
      </c>
      <c r="B49" s="2" t="s">
        <v>226</v>
      </c>
      <c r="C49" s="9" t="s">
        <v>663</v>
      </c>
      <c r="D49" s="6">
        <v>122.26</v>
      </c>
      <c r="E49" s="6" t="s">
        <v>136</v>
      </c>
      <c r="F49" s="6">
        <f>+VLOOKUP(E49,'VI_Legende Reinigungsverz.'!$B$3:$F$22,5,0)</f>
        <v>52</v>
      </c>
      <c r="G49" s="6">
        <f t="shared" ref="G49:G52" si="45">+F49*D49</f>
        <v>6357.52</v>
      </c>
      <c r="H49" s="51"/>
      <c r="I49" s="6">
        <f t="shared" ref="I49:I52" si="46">IF(ISERROR(G49/H49),0,G49/H49)</f>
        <v>0</v>
      </c>
      <c r="J49" s="51" t="s">
        <v>42</v>
      </c>
      <c r="K49" s="23">
        <f>I49*HLOOKUP(J49,'Auskunft SVS'!$C$2:$AZ$26,17,0)</f>
        <v>0</v>
      </c>
      <c r="L49" s="23">
        <f t="shared" ref="L49:L52" si="47">+K49/D49</f>
        <v>0</v>
      </c>
    </row>
    <row r="50" spans="1:17" ht="101.5">
      <c r="A50" s="2" t="s">
        <v>723</v>
      </c>
      <c r="B50" s="2" t="s">
        <v>226</v>
      </c>
      <c r="C50" s="9" t="s">
        <v>328</v>
      </c>
      <c r="D50" s="6">
        <v>28.63</v>
      </c>
      <c r="E50" s="6" t="s">
        <v>102</v>
      </c>
      <c r="F50" s="6">
        <f>+VLOOKUP(E50,'VI_Legende Reinigungsverz.'!$B$3:$F$22,5,0)</f>
        <v>251.5</v>
      </c>
      <c r="G50" s="6">
        <f t="shared" si="45"/>
        <v>7200.4449999999997</v>
      </c>
      <c r="H50" s="51"/>
      <c r="I50" s="6">
        <f t="shared" si="46"/>
        <v>0</v>
      </c>
      <c r="J50" s="51" t="s">
        <v>42</v>
      </c>
      <c r="K50" s="23">
        <f>I50*HLOOKUP(J50,'Auskunft SVS'!$C$2:$AZ$26,17,0)</f>
        <v>0</v>
      </c>
      <c r="L50" s="23">
        <f t="shared" si="47"/>
        <v>0</v>
      </c>
    </row>
    <row r="51" spans="1:17" ht="101.5">
      <c r="A51" s="2" t="s">
        <v>970</v>
      </c>
      <c r="B51" s="2" t="s">
        <v>453</v>
      </c>
      <c r="C51" s="9" t="s">
        <v>663</v>
      </c>
      <c r="D51" s="6">
        <v>84.6</v>
      </c>
      <c r="E51" s="6" t="s">
        <v>136</v>
      </c>
      <c r="F51" s="6">
        <f>+VLOOKUP(E51,'VI_Legende Reinigungsverz.'!$B$3:$F$22,5,0)</f>
        <v>52</v>
      </c>
      <c r="G51" s="6">
        <f t="shared" si="45"/>
        <v>4399.2</v>
      </c>
      <c r="H51" s="51"/>
      <c r="I51" s="6">
        <f t="shared" si="46"/>
        <v>0</v>
      </c>
      <c r="J51" s="51" t="s">
        <v>42</v>
      </c>
      <c r="K51" s="23">
        <f>I51*HLOOKUP(J51,'Auskunft SVS'!$C$2:$AZ$26,17,0)</f>
        <v>0</v>
      </c>
      <c r="L51" s="23">
        <f t="shared" si="47"/>
        <v>0</v>
      </c>
    </row>
    <row r="52" spans="1:17" ht="101.5">
      <c r="A52" s="2" t="s">
        <v>1737</v>
      </c>
      <c r="B52" s="2" t="s">
        <v>667</v>
      </c>
      <c r="C52" s="9" t="s">
        <v>1734</v>
      </c>
      <c r="D52" s="6">
        <v>1463.24</v>
      </c>
      <c r="E52" s="6" t="s">
        <v>136</v>
      </c>
      <c r="F52" s="6">
        <f>+VLOOKUP(E52,'VI_Legende Reinigungsverz.'!$B$3:$F$22,5,0)</f>
        <v>52</v>
      </c>
      <c r="G52" s="6">
        <f t="shared" si="45"/>
        <v>76088.479999999996</v>
      </c>
      <c r="H52" s="51"/>
      <c r="I52" s="6">
        <f t="shared" si="46"/>
        <v>0</v>
      </c>
      <c r="J52" s="51" t="s">
        <v>42</v>
      </c>
      <c r="K52" s="23">
        <f>I52*HLOOKUP(J52,'Auskunft SVS'!$C$2:$AZ$26,17,0)</f>
        <v>0</v>
      </c>
      <c r="L52" s="23">
        <f t="shared" si="47"/>
        <v>0</v>
      </c>
    </row>
    <row r="53" spans="1:17" s="15" customFormat="1">
      <c r="A53" s="8" t="s">
        <v>199</v>
      </c>
      <c r="B53" s="3" t="s">
        <v>249</v>
      </c>
      <c r="C53" s="3" t="s">
        <v>98</v>
      </c>
      <c r="D53" s="10" t="s">
        <v>98</v>
      </c>
      <c r="E53" s="10"/>
      <c r="F53" s="10"/>
      <c r="G53" s="10"/>
      <c r="H53" s="10"/>
      <c r="I53" s="10"/>
      <c r="J53" s="10"/>
      <c r="K53" s="10"/>
      <c r="L53" s="13"/>
      <c r="M53"/>
      <c r="N53"/>
      <c r="O53"/>
      <c r="P53"/>
      <c r="Q53"/>
    </row>
    <row r="54" spans="1:17" ht="101.5">
      <c r="A54" s="2" t="s">
        <v>201</v>
      </c>
      <c r="B54" s="2" t="s">
        <v>1135</v>
      </c>
      <c r="C54" s="9" t="s">
        <v>763</v>
      </c>
      <c r="D54" s="6">
        <v>220.97</v>
      </c>
      <c r="E54" s="6" t="s">
        <v>136</v>
      </c>
      <c r="F54" s="6">
        <f>+VLOOKUP(E54,'VI_Legende Reinigungsverz.'!$B$3:$F$22,5,0)</f>
        <v>52</v>
      </c>
      <c r="G54" s="6">
        <f t="shared" ref="G54:G55" si="48">+F54*D54</f>
        <v>11490.44</v>
      </c>
      <c r="H54" s="51"/>
      <c r="I54" s="6">
        <f t="shared" ref="I54:I55" si="49">IF(ISERROR(G54/H54),0,G54/H54)</f>
        <v>0</v>
      </c>
      <c r="J54" s="51" t="s">
        <v>42</v>
      </c>
      <c r="K54" s="23">
        <f>I54*HLOOKUP(J54,'Auskunft SVS'!$C$2:$AZ$26,17,0)</f>
        <v>0</v>
      </c>
      <c r="L54" s="23">
        <f t="shared" ref="L54:L55" si="50">+K54/D54</f>
        <v>0</v>
      </c>
    </row>
    <row r="55" spans="1:17" ht="101.5">
      <c r="A55" s="2" t="s">
        <v>974</v>
      </c>
      <c r="B55" s="2" t="s">
        <v>1135</v>
      </c>
      <c r="C55" s="9" t="s">
        <v>451</v>
      </c>
      <c r="D55" s="6">
        <v>6.75</v>
      </c>
      <c r="E55" s="6" t="s">
        <v>102</v>
      </c>
      <c r="F55" s="6">
        <f>+VLOOKUP(E55,'VI_Legende Reinigungsverz.'!$B$3:$F$22,5,0)</f>
        <v>251.5</v>
      </c>
      <c r="G55" s="6">
        <f t="shared" si="48"/>
        <v>1697.625</v>
      </c>
      <c r="H55" s="51"/>
      <c r="I55" s="6">
        <f t="shared" si="49"/>
        <v>0</v>
      </c>
      <c r="J55" s="51" t="s">
        <v>42</v>
      </c>
      <c r="K55" s="23">
        <f>I55*HLOOKUP(J55,'Auskunft SVS'!$C$2:$AZ$26,17,0)</f>
        <v>0</v>
      </c>
      <c r="L55" s="23">
        <f t="shared" si="50"/>
        <v>0</v>
      </c>
    </row>
    <row r="56" spans="1:17" s="16" customFormat="1" ht="25.5" customHeight="1">
      <c r="A56" s="7" t="s">
        <v>254</v>
      </c>
      <c r="B56" s="17" t="s">
        <v>1872</v>
      </c>
      <c r="C56" s="11" t="s">
        <v>98</v>
      </c>
      <c r="D56" s="18" t="s">
        <v>98</v>
      </c>
      <c r="E56" s="18"/>
      <c r="F56" s="18"/>
      <c r="G56" s="18"/>
      <c r="H56" s="18"/>
      <c r="I56" s="18"/>
      <c r="J56" s="18"/>
      <c r="K56" s="19"/>
      <c r="L56" s="20"/>
      <c r="M56"/>
      <c r="N56"/>
      <c r="O56"/>
      <c r="P56"/>
      <c r="Q56"/>
    </row>
    <row r="57" spans="1:17" s="15" customFormat="1">
      <c r="A57" s="8" t="s">
        <v>256</v>
      </c>
      <c r="B57" s="3" t="s">
        <v>95</v>
      </c>
      <c r="C57" s="3" t="s">
        <v>98</v>
      </c>
      <c r="D57" s="10" t="s">
        <v>98</v>
      </c>
      <c r="E57" s="10"/>
      <c r="F57" s="10"/>
      <c r="G57" s="10"/>
      <c r="H57" s="10"/>
      <c r="I57" s="10"/>
      <c r="J57" s="10"/>
      <c r="K57" s="10"/>
      <c r="L57" s="13"/>
      <c r="M57"/>
      <c r="N57"/>
      <c r="O57"/>
      <c r="P57"/>
      <c r="Q57"/>
    </row>
    <row r="58" spans="1:17" s="15" customFormat="1">
      <c r="A58" s="8" t="s">
        <v>257</v>
      </c>
      <c r="B58" s="3" t="s">
        <v>107</v>
      </c>
      <c r="C58" s="3" t="s">
        <v>98</v>
      </c>
      <c r="D58" s="10" t="s">
        <v>98</v>
      </c>
      <c r="E58" s="10"/>
      <c r="F58" s="10"/>
      <c r="G58" s="10"/>
      <c r="H58" s="10"/>
      <c r="I58" s="10"/>
      <c r="J58" s="10"/>
      <c r="K58" s="10"/>
      <c r="L58" s="13"/>
      <c r="M58"/>
      <c r="N58"/>
      <c r="O58"/>
      <c r="P58"/>
      <c r="Q58"/>
    </row>
    <row r="59" spans="1:17" ht="101.5">
      <c r="A59" s="2" t="s">
        <v>258</v>
      </c>
      <c r="B59" s="2" t="s">
        <v>109</v>
      </c>
      <c r="C59" s="9" t="s">
        <v>1873</v>
      </c>
      <c r="D59" s="6">
        <v>62.36</v>
      </c>
      <c r="E59" s="6" t="s">
        <v>210</v>
      </c>
      <c r="F59" s="6">
        <f>+VLOOKUP(E59,'VI_Legende Reinigungsverz.'!$B$3:$F$22,5,0)</f>
        <v>104</v>
      </c>
      <c r="G59" s="6">
        <f t="shared" ref="G59:G61" si="51">+F59*D59</f>
        <v>6485.44</v>
      </c>
      <c r="H59" s="51"/>
      <c r="I59" s="6">
        <f t="shared" ref="I59:I61" si="52">IF(ISERROR(G59/H59),0,G59/H59)</f>
        <v>0</v>
      </c>
      <c r="J59" s="51" t="s">
        <v>42</v>
      </c>
      <c r="K59" s="23">
        <f>I59*HLOOKUP(J59,'Auskunft SVS'!$C$2:$AZ$26,17,0)</f>
        <v>0</v>
      </c>
      <c r="L59" s="23">
        <f t="shared" ref="L59:L61" si="53">+K59/D59</f>
        <v>0</v>
      </c>
    </row>
    <row r="60" spans="1:17" ht="101.5">
      <c r="A60" s="2" t="s">
        <v>347</v>
      </c>
      <c r="B60" s="2" t="s">
        <v>109</v>
      </c>
      <c r="C60" s="9" t="s">
        <v>346</v>
      </c>
      <c r="D60" s="6">
        <v>42.96</v>
      </c>
      <c r="E60" s="6" t="s">
        <v>102</v>
      </c>
      <c r="F60" s="6">
        <f>+VLOOKUP(E60,'VI_Legende Reinigungsverz.'!$B$3:$F$22,5,0)</f>
        <v>251.5</v>
      </c>
      <c r="G60" s="6">
        <f t="shared" si="51"/>
        <v>10804.44</v>
      </c>
      <c r="H60" s="51"/>
      <c r="I60" s="6">
        <f t="shared" si="52"/>
        <v>0</v>
      </c>
      <c r="J60" s="51" t="s">
        <v>42</v>
      </c>
      <c r="K60" s="23">
        <f>I60*HLOOKUP(J60,'Auskunft SVS'!$C$2:$AZ$26,17,0)</f>
        <v>0</v>
      </c>
      <c r="L60" s="23">
        <f t="shared" si="53"/>
        <v>0</v>
      </c>
    </row>
    <row r="61" spans="1:17" ht="101.5">
      <c r="A61" s="2" t="s">
        <v>350</v>
      </c>
      <c r="B61" s="2" t="s">
        <v>549</v>
      </c>
      <c r="C61" s="9" t="s">
        <v>1874</v>
      </c>
      <c r="D61" s="6">
        <v>32.549999999999997</v>
      </c>
      <c r="E61" s="6" t="s">
        <v>210</v>
      </c>
      <c r="F61" s="6">
        <f>+VLOOKUP(E61,'VI_Legende Reinigungsverz.'!$B$3:$F$22,5,0)</f>
        <v>104</v>
      </c>
      <c r="G61" s="6">
        <f t="shared" si="51"/>
        <v>3385.2</v>
      </c>
      <c r="H61" s="51"/>
      <c r="I61" s="6">
        <f t="shared" si="52"/>
        <v>0</v>
      </c>
      <c r="J61" s="51" t="s">
        <v>42</v>
      </c>
      <c r="K61" s="23">
        <f>I61*HLOOKUP(J61,'Auskunft SVS'!$C$2:$AZ$26,17,0)</f>
        <v>0</v>
      </c>
      <c r="L61" s="23">
        <f t="shared" si="53"/>
        <v>0</v>
      </c>
    </row>
    <row r="62" spans="1:17" s="15" customFormat="1">
      <c r="A62" s="8" t="s">
        <v>260</v>
      </c>
      <c r="B62" s="3" t="s">
        <v>127</v>
      </c>
      <c r="C62" s="3" t="s">
        <v>98</v>
      </c>
      <c r="D62" s="10" t="s">
        <v>98</v>
      </c>
      <c r="E62" s="10"/>
      <c r="F62" s="10"/>
      <c r="G62" s="10"/>
      <c r="H62" s="10"/>
      <c r="I62" s="10"/>
      <c r="J62" s="10"/>
      <c r="K62" s="10"/>
      <c r="L62" s="13"/>
      <c r="M62"/>
      <c r="N62"/>
      <c r="O62"/>
      <c r="P62"/>
      <c r="Q62"/>
    </row>
    <row r="63" spans="1:17" ht="101.5">
      <c r="A63" s="2" t="s">
        <v>261</v>
      </c>
      <c r="B63" s="2" t="s">
        <v>132</v>
      </c>
      <c r="C63" s="9" t="s">
        <v>1875</v>
      </c>
      <c r="D63" s="6">
        <v>27.08</v>
      </c>
      <c r="E63" s="6" t="s">
        <v>340</v>
      </c>
      <c r="F63" s="6">
        <f>+VLOOKUP(E63,'VI_Legende Reinigungsverz.'!$B$3:$F$22,5,0)</f>
        <v>12</v>
      </c>
      <c r="G63" s="6">
        <f t="shared" ref="G63:G73" si="54">+F63*D63</f>
        <v>324.95999999999998</v>
      </c>
      <c r="H63" s="51"/>
      <c r="I63" s="6">
        <f t="shared" ref="I63:I73" si="55">IF(ISERROR(G63/H63),0,G63/H63)</f>
        <v>0</v>
      </c>
      <c r="J63" s="51" t="s">
        <v>42</v>
      </c>
      <c r="K63" s="23">
        <f>I63*HLOOKUP(J63,'Auskunft SVS'!$C$2:$AZ$26,17,0)</f>
        <v>0</v>
      </c>
      <c r="L63" s="23">
        <f t="shared" ref="L63:L73" si="56">+K63/D63</f>
        <v>0</v>
      </c>
    </row>
    <row r="64" spans="1:17" ht="101.5">
      <c r="A64" s="2" t="s">
        <v>357</v>
      </c>
      <c r="B64" s="2" t="s">
        <v>132</v>
      </c>
      <c r="C64" s="9" t="s">
        <v>1876</v>
      </c>
      <c r="D64" s="6">
        <v>5185.38</v>
      </c>
      <c r="E64" s="6" t="s">
        <v>136</v>
      </c>
      <c r="F64" s="6">
        <f>+VLOOKUP(E64,'VI_Legende Reinigungsverz.'!$B$3:$F$22,5,0)</f>
        <v>52</v>
      </c>
      <c r="G64" s="6">
        <f t="shared" si="54"/>
        <v>269639.76</v>
      </c>
      <c r="H64" s="51"/>
      <c r="I64" s="6">
        <f t="shared" si="55"/>
        <v>0</v>
      </c>
      <c r="J64" s="51" t="s">
        <v>42</v>
      </c>
      <c r="K64" s="23">
        <f>I64*HLOOKUP(J64,'Auskunft SVS'!$C$2:$AZ$26,17,0)</f>
        <v>0</v>
      </c>
      <c r="L64" s="23">
        <f t="shared" si="56"/>
        <v>0</v>
      </c>
    </row>
    <row r="65" spans="1:17" ht="101.5">
      <c r="A65" s="2" t="s">
        <v>1742</v>
      </c>
      <c r="B65" s="2" t="s">
        <v>132</v>
      </c>
      <c r="C65" s="9" t="s">
        <v>1877</v>
      </c>
      <c r="D65" s="6">
        <v>2470.66</v>
      </c>
      <c r="E65" s="6" t="s">
        <v>210</v>
      </c>
      <c r="F65" s="6">
        <f>+VLOOKUP(E65,'VI_Legende Reinigungsverz.'!$B$3:$F$22,5,0)</f>
        <v>104</v>
      </c>
      <c r="G65" s="6">
        <f t="shared" si="54"/>
        <v>256948.63999999998</v>
      </c>
      <c r="H65" s="51"/>
      <c r="I65" s="6">
        <f t="shared" si="55"/>
        <v>0</v>
      </c>
      <c r="J65" s="51" t="s">
        <v>42</v>
      </c>
      <c r="K65" s="23">
        <f>I65*HLOOKUP(J65,'Auskunft SVS'!$C$2:$AZ$26,17,0)</f>
        <v>0</v>
      </c>
      <c r="L65" s="23">
        <f t="shared" si="56"/>
        <v>0</v>
      </c>
    </row>
    <row r="66" spans="1:17" ht="101.5">
      <c r="A66" s="2" t="s">
        <v>1878</v>
      </c>
      <c r="B66" s="2" t="s">
        <v>132</v>
      </c>
      <c r="C66" s="9" t="s">
        <v>1879</v>
      </c>
      <c r="D66" s="6">
        <v>95.47</v>
      </c>
      <c r="E66" s="6" t="s">
        <v>102</v>
      </c>
      <c r="F66" s="6">
        <f>+VLOOKUP(E66,'VI_Legende Reinigungsverz.'!$B$3:$F$22,5,0)</f>
        <v>251.5</v>
      </c>
      <c r="G66" s="6">
        <f t="shared" si="54"/>
        <v>24010.704999999998</v>
      </c>
      <c r="H66" s="51"/>
      <c r="I66" s="6">
        <f t="shared" si="55"/>
        <v>0</v>
      </c>
      <c r="J66" s="51" t="s">
        <v>42</v>
      </c>
      <c r="K66" s="23">
        <f>I66*HLOOKUP(J66,'Auskunft SVS'!$C$2:$AZ$26,17,0)</f>
        <v>0</v>
      </c>
      <c r="L66" s="23">
        <f t="shared" si="56"/>
        <v>0</v>
      </c>
    </row>
    <row r="67" spans="1:17" ht="101.5">
      <c r="A67" s="2" t="s">
        <v>1880</v>
      </c>
      <c r="B67" s="2" t="s">
        <v>1391</v>
      </c>
      <c r="C67" s="9" t="s">
        <v>1881</v>
      </c>
      <c r="D67" s="6">
        <v>223.01</v>
      </c>
      <c r="E67" s="6" t="s">
        <v>136</v>
      </c>
      <c r="F67" s="6">
        <f>+VLOOKUP(E67,'VI_Legende Reinigungsverz.'!$B$3:$F$22,5,0)</f>
        <v>52</v>
      </c>
      <c r="G67" s="6">
        <f t="shared" si="54"/>
        <v>11596.52</v>
      </c>
      <c r="H67" s="51"/>
      <c r="I67" s="6">
        <f t="shared" si="55"/>
        <v>0</v>
      </c>
      <c r="J67" s="51" t="s">
        <v>42</v>
      </c>
      <c r="K67" s="23">
        <f>I67*HLOOKUP(J67,'Auskunft SVS'!$C$2:$AZ$26,17,0)</f>
        <v>0</v>
      </c>
      <c r="L67" s="23">
        <f t="shared" si="56"/>
        <v>0</v>
      </c>
    </row>
    <row r="68" spans="1:17" ht="101.5">
      <c r="A68" s="2" t="s">
        <v>1882</v>
      </c>
      <c r="B68" s="2" t="s">
        <v>1391</v>
      </c>
      <c r="C68" s="9" t="s">
        <v>1883</v>
      </c>
      <c r="D68" s="6">
        <v>342.34</v>
      </c>
      <c r="E68" s="6" t="s">
        <v>102</v>
      </c>
      <c r="F68" s="6">
        <f>+VLOOKUP(E68,'VI_Legende Reinigungsverz.'!$B$3:$F$22,5,0)</f>
        <v>251.5</v>
      </c>
      <c r="G68" s="6">
        <f t="shared" si="54"/>
        <v>86098.51</v>
      </c>
      <c r="H68" s="51"/>
      <c r="I68" s="6">
        <f t="shared" si="55"/>
        <v>0</v>
      </c>
      <c r="J68" s="51" t="s">
        <v>42</v>
      </c>
      <c r="K68" s="23">
        <f>I68*HLOOKUP(J68,'Auskunft SVS'!$C$2:$AZ$26,17,0)</f>
        <v>0</v>
      </c>
      <c r="L68" s="23">
        <f t="shared" si="56"/>
        <v>0</v>
      </c>
    </row>
    <row r="69" spans="1:17" ht="101.5">
      <c r="A69" s="2" t="s">
        <v>1884</v>
      </c>
      <c r="B69" s="2" t="s">
        <v>497</v>
      </c>
      <c r="C69" s="9" t="s">
        <v>1478</v>
      </c>
      <c r="D69" s="6">
        <v>21.44</v>
      </c>
      <c r="E69" s="6" t="s">
        <v>136</v>
      </c>
      <c r="F69" s="6">
        <f>+VLOOKUP(E69,'VI_Legende Reinigungsverz.'!$B$3:$F$22,5,0)</f>
        <v>52</v>
      </c>
      <c r="G69" s="6">
        <f t="shared" si="54"/>
        <v>1114.8800000000001</v>
      </c>
      <c r="H69" s="51"/>
      <c r="I69" s="6">
        <f t="shared" si="55"/>
        <v>0</v>
      </c>
      <c r="J69" s="51" t="s">
        <v>42</v>
      </c>
      <c r="K69" s="23">
        <f>I69*HLOOKUP(J69,'Auskunft SVS'!$C$2:$AZ$26,17,0)</f>
        <v>0</v>
      </c>
      <c r="L69" s="23">
        <f t="shared" si="56"/>
        <v>0</v>
      </c>
    </row>
    <row r="70" spans="1:17" ht="101.5">
      <c r="A70" s="2" t="s">
        <v>1885</v>
      </c>
      <c r="B70" s="2" t="s">
        <v>129</v>
      </c>
      <c r="C70" s="9" t="s">
        <v>1886</v>
      </c>
      <c r="D70" s="6">
        <v>598.78</v>
      </c>
      <c r="E70" s="6" t="s">
        <v>136</v>
      </c>
      <c r="F70" s="6">
        <f>+VLOOKUP(E70,'VI_Legende Reinigungsverz.'!$B$3:$F$22,5,0)</f>
        <v>52</v>
      </c>
      <c r="G70" s="6">
        <f t="shared" si="54"/>
        <v>31136.559999999998</v>
      </c>
      <c r="H70" s="51"/>
      <c r="I70" s="6">
        <f t="shared" si="55"/>
        <v>0</v>
      </c>
      <c r="J70" s="51" t="s">
        <v>42</v>
      </c>
      <c r="K70" s="23">
        <f>I70*HLOOKUP(J70,'Auskunft SVS'!$C$2:$AZ$26,17,0)</f>
        <v>0</v>
      </c>
      <c r="L70" s="23">
        <f t="shared" si="56"/>
        <v>0</v>
      </c>
    </row>
    <row r="71" spans="1:17" ht="101.5">
      <c r="A71" s="2" t="s">
        <v>1887</v>
      </c>
      <c r="B71" s="2" t="s">
        <v>129</v>
      </c>
      <c r="C71" s="9" t="s">
        <v>1888</v>
      </c>
      <c r="D71" s="6">
        <v>262.52999999999997</v>
      </c>
      <c r="E71" s="6" t="s">
        <v>210</v>
      </c>
      <c r="F71" s="6">
        <f>+VLOOKUP(E71,'VI_Legende Reinigungsverz.'!$B$3:$F$22,5,0)</f>
        <v>104</v>
      </c>
      <c r="G71" s="6">
        <f t="shared" si="54"/>
        <v>27303.119999999995</v>
      </c>
      <c r="H71" s="51"/>
      <c r="I71" s="6">
        <f t="shared" si="55"/>
        <v>0</v>
      </c>
      <c r="J71" s="51" t="s">
        <v>42</v>
      </c>
      <c r="K71" s="23">
        <f>I71*HLOOKUP(J71,'Auskunft SVS'!$C$2:$AZ$26,17,0)</f>
        <v>0</v>
      </c>
      <c r="L71" s="23">
        <f t="shared" si="56"/>
        <v>0</v>
      </c>
    </row>
    <row r="72" spans="1:17" ht="101.5">
      <c r="A72" s="2" t="s">
        <v>1889</v>
      </c>
      <c r="B72" s="2" t="s">
        <v>129</v>
      </c>
      <c r="C72" s="9" t="s">
        <v>1890</v>
      </c>
      <c r="D72" s="6">
        <v>22.37</v>
      </c>
      <c r="E72" s="6" t="s">
        <v>1891</v>
      </c>
      <c r="F72" s="6">
        <f>+VLOOKUP(E72,'VI_Legende Reinigungsverz.'!$B$3:$F$22,5,0)</f>
        <v>125.75</v>
      </c>
      <c r="G72" s="6">
        <f t="shared" si="54"/>
        <v>2813.0275000000001</v>
      </c>
      <c r="H72" s="51"/>
      <c r="I72" s="6">
        <f t="shared" si="55"/>
        <v>0</v>
      </c>
      <c r="J72" s="51" t="s">
        <v>42</v>
      </c>
      <c r="K72" s="23">
        <f>I72*HLOOKUP(J72,'Auskunft SVS'!$C$2:$AZ$26,17,0)</f>
        <v>0</v>
      </c>
      <c r="L72" s="23">
        <f t="shared" si="56"/>
        <v>0</v>
      </c>
    </row>
    <row r="73" spans="1:17" ht="101.5">
      <c r="A73" s="2" t="s">
        <v>1892</v>
      </c>
      <c r="B73" s="2" t="s">
        <v>129</v>
      </c>
      <c r="C73" s="9" t="s">
        <v>1879</v>
      </c>
      <c r="D73" s="6">
        <v>129.34</v>
      </c>
      <c r="E73" s="6" t="s">
        <v>102</v>
      </c>
      <c r="F73" s="6">
        <f>+VLOOKUP(E73,'VI_Legende Reinigungsverz.'!$B$3:$F$22,5,0)</f>
        <v>251.5</v>
      </c>
      <c r="G73" s="6">
        <f t="shared" si="54"/>
        <v>32529.010000000002</v>
      </c>
      <c r="H73" s="51"/>
      <c r="I73" s="6">
        <f t="shared" si="55"/>
        <v>0</v>
      </c>
      <c r="J73" s="51" t="s">
        <v>42</v>
      </c>
      <c r="K73" s="23">
        <f>I73*HLOOKUP(J73,'Auskunft SVS'!$C$2:$AZ$26,17,0)</f>
        <v>0</v>
      </c>
      <c r="L73" s="23">
        <f t="shared" si="56"/>
        <v>0</v>
      </c>
    </row>
    <row r="74" spans="1:17" s="15" customFormat="1">
      <c r="A74" s="8" t="s">
        <v>263</v>
      </c>
      <c r="B74" s="3" t="s">
        <v>138</v>
      </c>
      <c r="C74" s="3" t="s">
        <v>98</v>
      </c>
      <c r="D74" s="10" t="s">
        <v>98</v>
      </c>
      <c r="E74" s="10"/>
      <c r="F74" s="10"/>
      <c r="G74" s="10"/>
      <c r="H74" s="10"/>
      <c r="I74" s="10"/>
      <c r="J74" s="10"/>
      <c r="K74" s="10"/>
      <c r="L74" s="13"/>
      <c r="M74"/>
      <c r="N74"/>
      <c r="O74"/>
      <c r="P74"/>
      <c r="Q74"/>
    </row>
    <row r="75" spans="1:17" ht="101.5">
      <c r="A75" s="2" t="s">
        <v>264</v>
      </c>
      <c r="B75" s="2" t="s">
        <v>140</v>
      </c>
      <c r="C75" s="9" t="s">
        <v>1893</v>
      </c>
      <c r="D75" s="6">
        <v>122.26</v>
      </c>
      <c r="E75" s="6" t="s">
        <v>1891</v>
      </c>
      <c r="F75" s="6">
        <f>+VLOOKUP(E75,'VI_Legende Reinigungsverz.'!$B$3:$F$22,5,0)</f>
        <v>125.75</v>
      </c>
      <c r="G75" s="6">
        <f t="shared" ref="G75:G76" si="57">+F75*D75</f>
        <v>15374.195000000002</v>
      </c>
      <c r="H75" s="51"/>
      <c r="I75" s="6">
        <f t="shared" ref="I75:I76" si="58">IF(ISERROR(G75/H75),0,G75/H75)</f>
        <v>0</v>
      </c>
      <c r="J75" s="51" t="s">
        <v>42</v>
      </c>
      <c r="K75" s="23">
        <f>I75*HLOOKUP(J75,'Auskunft SVS'!$C$2:$AZ$26,17,0)</f>
        <v>0</v>
      </c>
      <c r="L75" s="23">
        <f t="shared" ref="L75:L76" si="59">+K75/D75</f>
        <v>0</v>
      </c>
    </row>
    <row r="76" spans="1:17" ht="101.5">
      <c r="A76" s="2" t="s">
        <v>267</v>
      </c>
      <c r="B76" s="2" t="s">
        <v>146</v>
      </c>
      <c r="C76" s="9" t="s">
        <v>1894</v>
      </c>
      <c r="D76" s="6">
        <v>393.6</v>
      </c>
      <c r="E76" s="6" t="s">
        <v>102</v>
      </c>
      <c r="F76" s="6">
        <f>+VLOOKUP(E76,'VI_Legende Reinigungsverz.'!$B$3:$F$22,5,0)</f>
        <v>251.5</v>
      </c>
      <c r="G76" s="6">
        <f t="shared" si="57"/>
        <v>98990.400000000009</v>
      </c>
      <c r="H76" s="51"/>
      <c r="I76" s="6">
        <f t="shared" si="58"/>
        <v>0</v>
      </c>
      <c r="J76" s="51" t="s">
        <v>42</v>
      </c>
      <c r="K76" s="23">
        <f>I76*HLOOKUP(J76,'Auskunft SVS'!$C$2:$AZ$26,17,0)</f>
        <v>0</v>
      </c>
      <c r="L76" s="23">
        <f t="shared" si="59"/>
        <v>0</v>
      </c>
    </row>
    <row r="77" spans="1:17" s="15" customFormat="1">
      <c r="A77" s="8" t="s">
        <v>277</v>
      </c>
      <c r="B77" s="3" t="s">
        <v>278</v>
      </c>
      <c r="C77" s="3" t="s">
        <v>98</v>
      </c>
      <c r="D77" s="10" t="s">
        <v>98</v>
      </c>
      <c r="E77" s="10"/>
      <c r="F77" s="10"/>
      <c r="G77" s="10"/>
      <c r="H77" s="10"/>
      <c r="I77" s="10"/>
      <c r="J77" s="10"/>
      <c r="K77" s="10"/>
      <c r="L77" s="13"/>
      <c r="M77"/>
      <c r="N77"/>
      <c r="O77"/>
      <c r="P77"/>
      <c r="Q77"/>
    </row>
    <row r="78" spans="1:17" ht="101.5">
      <c r="A78" s="2" t="s">
        <v>279</v>
      </c>
      <c r="B78" s="2" t="s">
        <v>151</v>
      </c>
      <c r="C78" s="9" t="s">
        <v>1505</v>
      </c>
      <c r="D78" s="6">
        <v>29.13</v>
      </c>
      <c r="E78" s="6" t="s">
        <v>102</v>
      </c>
      <c r="F78" s="6">
        <f>+VLOOKUP(E78,'VI_Legende Reinigungsverz.'!$B$3:$F$22,5,0)</f>
        <v>251.5</v>
      </c>
      <c r="G78" s="6">
        <f t="shared" ref="G78" si="60">+F78*D78</f>
        <v>7326.1949999999997</v>
      </c>
      <c r="H78" s="51"/>
      <c r="I78" s="6">
        <f t="shared" ref="I78" si="61">IF(ISERROR(G78/H78),0,G78/H78)</f>
        <v>0</v>
      </c>
      <c r="J78" s="51" t="s">
        <v>42</v>
      </c>
      <c r="K78" s="23">
        <f>I78*HLOOKUP(J78,'Auskunft SVS'!$C$2:$AZ$26,17,0)</f>
        <v>0</v>
      </c>
      <c r="L78" s="23">
        <f t="shared" ref="L78" si="62">+K78/D78</f>
        <v>0</v>
      </c>
    </row>
    <row r="79" spans="1:17" s="15" customFormat="1">
      <c r="A79" s="8" t="s">
        <v>280</v>
      </c>
      <c r="B79" s="3" t="s">
        <v>154</v>
      </c>
      <c r="C79" s="3" t="s">
        <v>98</v>
      </c>
      <c r="D79" s="10" t="s">
        <v>98</v>
      </c>
      <c r="E79" s="10"/>
      <c r="F79" s="10"/>
      <c r="G79" s="10"/>
      <c r="H79" s="10"/>
      <c r="I79" s="10"/>
      <c r="J79" s="10"/>
      <c r="K79" s="10"/>
      <c r="L79" s="13"/>
      <c r="M79"/>
      <c r="N79"/>
      <c r="O79"/>
      <c r="P79"/>
      <c r="Q79"/>
    </row>
    <row r="80" spans="1:17" ht="101.5">
      <c r="A80" s="2" t="s">
        <v>281</v>
      </c>
      <c r="B80" s="2" t="s">
        <v>156</v>
      </c>
      <c r="C80" s="9" t="s">
        <v>1895</v>
      </c>
      <c r="D80" s="6">
        <v>235.44</v>
      </c>
      <c r="E80" s="6" t="s">
        <v>340</v>
      </c>
      <c r="F80" s="6">
        <f>+VLOOKUP(E80,'VI_Legende Reinigungsverz.'!$B$3:$F$22,5,0)</f>
        <v>12</v>
      </c>
      <c r="G80" s="6">
        <f t="shared" ref="G80:G85" si="63">+F80*D80</f>
        <v>2825.2799999999997</v>
      </c>
      <c r="H80" s="51"/>
      <c r="I80" s="6">
        <f t="shared" ref="I80:I85" si="64">IF(ISERROR(G80/H80),0,G80/H80)</f>
        <v>0</v>
      </c>
      <c r="J80" s="51" t="s">
        <v>42</v>
      </c>
      <c r="K80" s="23">
        <f>I80*HLOOKUP(J80,'Auskunft SVS'!$C$2:$AZ$26,17,0)</f>
        <v>0</v>
      </c>
      <c r="L80" s="23">
        <f t="shared" ref="L80:L85" si="65">+K80/D80</f>
        <v>0</v>
      </c>
    </row>
    <row r="81" spans="1:17" ht="101.5">
      <c r="A81" s="2" t="s">
        <v>363</v>
      </c>
      <c r="B81" s="2" t="s">
        <v>156</v>
      </c>
      <c r="C81" s="9" t="s">
        <v>1478</v>
      </c>
      <c r="D81" s="6">
        <v>16.53</v>
      </c>
      <c r="E81" s="6" t="s">
        <v>136</v>
      </c>
      <c r="F81" s="6">
        <f>+VLOOKUP(E81,'VI_Legende Reinigungsverz.'!$B$3:$F$22,5,0)</f>
        <v>52</v>
      </c>
      <c r="G81" s="6">
        <f t="shared" si="63"/>
        <v>859.56000000000006</v>
      </c>
      <c r="H81" s="51"/>
      <c r="I81" s="6">
        <f t="shared" si="64"/>
        <v>0</v>
      </c>
      <c r="J81" s="51" t="s">
        <v>42</v>
      </c>
      <c r="K81" s="23">
        <f>I81*HLOOKUP(J81,'Auskunft SVS'!$C$2:$AZ$26,17,0)</f>
        <v>0</v>
      </c>
      <c r="L81" s="23">
        <f t="shared" si="65"/>
        <v>0</v>
      </c>
    </row>
    <row r="82" spans="1:17" ht="101.5">
      <c r="A82" s="2" t="s">
        <v>1746</v>
      </c>
      <c r="B82" s="2" t="s">
        <v>156</v>
      </c>
      <c r="C82" s="9" t="s">
        <v>1896</v>
      </c>
      <c r="D82" s="6">
        <v>13.04</v>
      </c>
      <c r="E82" s="6" t="s">
        <v>210</v>
      </c>
      <c r="F82" s="6">
        <f>+VLOOKUP(E82,'VI_Legende Reinigungsverz.'!$B$3:$F$22,5,0)</f>
        <v>104</v>
      </c>
      <c r="G82" s="6">
        <f t="shared" si="63"/>
        <v>1356.1599999999999</v>
      </c>
      <c r="H82" s="51"/>
      <c r="I82" s="6">
        <f t="shared" si="64"/>
        <v>0</v>
      </c>
      <c r="J82" s="51" t="s">
        <v>42</v>
      </c>
      <c r="K82" s="23">
        <f>I82*HLOOKUP(J82,'Auskunft SVS'!$C$2:$AZ$26,17,0)</f>
        <v>0</v>
      </c>
      <c r="L82" s="23">
        <f t="shared" si="65"/>
        <v>0</v>
      </c>
    </row>
    <row r="83" spans="1:17" ht="101.5">
      <c r="A83" s="2" t="s">
        <v>1748</v>
      </c>
      <c r="B83" s="2" t="s">
        <v>1499</v>
      </c>
      <c r="C83" s="9" t="s">
        <v>1875</v>
      </c>
      <c r="D83" s="6">
        <v>8.73</v>
      </c>
      <c r="E83" s="6" t="s">
        <v>340</v>
      </c>
      <c r="F83" s="6">
        <f>+VLOOKUP(E83,'VI_Legende Reinigungsverz.'!$B$3:$F$22,5,0)</f>
        <v>12</v>
      </c>
      <c r="G83" s="6">
        <f t="shared" si="63"/>
        <v>104.76</v>
      </c>
      <c r="H83" s="51"/>
      <c r="I83" s="6">
        <f t="shared" si="64"/>
        <v>0</v>
      </c>
      <c r="J83" s="51" t="s">
        <v>42</v>
      </c>
      <c r="K83" s="23">
        <f>I83*HLOOKUP(J83,'Auskunft SVS'!$C$2:$AZ$26,17,0)</f>
        <v>0</v>
      </c>
      <c r="L83" s="23">
        <f t="shared" si="65"/>
        <v>0</v>
      </c>
    </row>
    <row r="84" spans="1:17" ht="101.5">
      <c r="A84" s="2" t="s">
        <v>1750</v>
      </c>
      <c r="B84" s="2" t="s">
        <v>508</v>
      </c>
      <c r="C84" s="9" t="s">
        <v>1897</v>
      </c>
      <c r="D84" s="6">
        <v>12.56</v>
      </c>
      <c r="E84" s="6" t="s">
        <v>340</v>
      </c>
      <c r="F84" s="6">
        <f>+VLOOKUP(E84,'VI_Legende Reinigungsverz.'!$B$3:$F$22,5,0)</f>
        <v>12</v>
      </c>
      <c r="G84" s="6">
        <f t="shared" si="63"/>
        <v>150.72</v>
      </c>
      <c r="H84" s="51"/>
      <c r="I84" s="6">
        <f t="shared" si="64"/>
        <v>0</v>
      </c>
      <c r="J84" s="51" t="s">
        <v>42</v>
      </c>
      <c r="K84" s="23">
        <f>I84*HLOOKUP(J84,'Auskunft SVS'!$C$2:$AZ$26,17,0)</f>
        <v>0</v>
      </c>
      <c r="L84" s="23">
        <f t="shared" si="65"/>
        <v>0</v>
      </c>
    </row>
    <row r="85" spans="1:17" ht="101.5">
      <c r="A85" s="2" t="s">
        <v>1752</v>
      </c>
      <c r="B85" s="2" t="s">
        <v>578</v>
      </c>
      <c r="C85" s="9" t="s">
        <v>1875</v>
      </c>
      <c r="D85" s="6">
        <v>10.41</v>
      </c>
      <c r="E85" s="6" t="s">
        <v>340</v>
      </c>
      <c r="F85" s="6">
        <f>+VLOOKUP(E85,'VI_Legende Reinigungsverz.'!$B$3:$F$22,5,0)</f>
        <v>12</v>
      </c>
      <c r="G85" s="6">
        <f t="shared" si="63"/>
        <v>124.92</v>
      </c>
      <c r="H85" s="51"/>
      <c r="I85" s="6">
        <f t="shared" si="64"/>
        <v>0</v>
      </c>
      <c r="J85" s="51" t="s">
        <v>42</v>
      </c>
      <c r="K85" s="23">
        <f>I85*HLOOKUP(J85,'Auskunft SVS'!$C$2:$AZ$26,17,0)</f>
        <v>0</v>
      </c>
      <c r="L85" s="23">
        <f t="shared" si="65"/>
        <v>0</v>
      </c>
    </row>
    <row r="86" spans="1:17" s="15" customFormat="1">
      <c r="A86" s="8" t="s">
        <v>282</v>
      </c>
      <c r="B86" s="3" t="s">
        <v>159</v>
      </c>
      <c r="C86" s="3" t="s">
        <v>98</v>
      </c>
      <c r="D86" s="10" t="s">
        <v>98</v>
      </c>
      <c r="E86" s="10"/>
      <c r="F86" s="10"/>
      <c r="G86" s="10"/>
      <c r="H86" s="10"/>
      <c r="I86" s="10"/>
      <c r="J86" s="10"/>
      <c r="K86" s="10"/>
      <c r="L86" s="13"/>
      <c r="M86"/>
      <c r="N86"/>
      <c r="O86"/>
      <c r="P86"/>
      <c r="Q86"/>
    </row>
    <row r="87" spans="1:17" ht="101.5">
      <c r="A87" s="2" t="s">
        <v>283</v>
      </c>
      <c r="B87" s="2" t="s">
        <v>284</v>
      </c>
      <c r="C87" s="9" t="s">
        <v>1898</v>
      </c>
      <c r="D87" s="6">
        <v>113.46</v>
      </c>
      <c r="E87" s="6" t="s">
        <v>102</v>
      </c>
      <c r="F87" s="6">
        <f>+VLOOKUP(E87,'VI_Legende Reinigungsverz.'!$B$3:$F$22,5,0)</f>
        <v>251.5</v>
      </c>
      <c r="G87" s="6">
        <f t="shared" ref="G87:G88" si="66">+F87*D87</f>
        <v>28535.19</v>
      </c>
      <c r="H87" s="51"/>
      <c r="I87" s="6">
        <f t="shared" ref="I87:I88" si="67">IF(ISERROR(G87/H87),0,G87/H87)</f>
        <v>0</v>
      </c>
      <c r="J87" s="51" t="s">
        <v>42</v>
      </c>
      <c r="K87" s="23">
        <f>I87*HLOOKUP(J87,'Auskunft SVS'!$C$2:$AZ$26,17,0)</f>
        <v>0</v>
      </c>
      <c r="L87" s="23">
        <f t="shared" ref="L87:L88" si="68">+K87/D87</f>
        <v>0</v>
      </c>
    </row>
    <row r="88" spans="1:17" ht="101.5">
      <c r="A88" s="2" t="s">
        <v>366</v>
      </c>
      <c r="B88" s="2" t="s">
        <v>161</v>
      </c>
      <c r="C88" s="9" t="s">
        <v>1899</v>
      </c>
      <c r="D88" s="6">
        <v>23.95</v>
      </c>
      <c r="E88" s="6" t="s">
        <v>102</v>
      </c>
      <c r="F88" s="6">
        <f>+VLOOKUP(E88,'VI_Legende Reinigungsverz.'!$B$3:$F$22,5,0)</f>
        <v>251.5</v>
      </c>
      <c r="G88" s="6">
        <f t="shared" si="66"/>
        <v>6023.4250000000002</v>
      </c>
      <c r="H88" s="51"/>
      <c r="I88" s="6">
        <f t="shared" si="67"/>
        <v>0</v>
      </c>
      <c r="J88" s="51" t="s">
        <v>42</v>
      </c>
      <c r="K88" s="23">
        <f>I88*HLOOKUP(J88,'Auskunft SVS'!$C$2:$AZ$26,17,0)</f>
        <v>0</v>
      </c>
      <c r="L88" s="23">
        <f t="shared" si="68"/>
        <v>0</v>
      </c>
    </row>
    <row r="89" spans="1:17" s="15" customFormat="1">
      <c r="A89" s="8" t="s">
        <v>286</v>
      </c>
      <c r="B89" s="3" t="s">
        <v>167</v>
      </c>
      <c r="C89" s="3" t="s">
        <v>98</v>
      </c>
      <c r="D89" s="10" t="s">
        <v>98</v>
      </c>
      <c r="E89" s="10"/>
      <c r="F89" s="10"/>
      <c r="G89" s="10"/>
      <c r="H89" s="10"/>
      <c r="I89" s="10"/>
      <c r="J89" s="10"/>
      <c r="K89" s="10"/>
      <c r="L89" s="13"/>
      <c r="M89"/>
      <c r="N89"/>
      <c r="O89"/>
      <c r="P89"/>
      <c r="Q89"/>
    </row>
    <row r="90" spans="1:17" ht="101.5">
      <c r="A90" s="2" t="s">
        <v>287</v>
      </c>
      <c r="B90" s="2" t="s">
        <v>288</v>
      </c>
      <c r="C90" s="9" t="s">
        <v>1900</v>
      </c>
      <c r="D90" s="6">
        <v>317.64999999999998</v>
      </c>
      <c r="E90" s="6" t="s">
        <v>340</v>
      </c>
      <c r="F90" s="6">
        <f>+VLOOKUP(E90,'VI_Legende Reinigungsverz.'!$B$3:$F$22,5,0)</f>
        <v>12</v>
      </c>
      <c r="G90" s="6">
        <f t="shared" ref="G90:G95" si="69">+F90*D90</f>
        <v>3811.7999999999997</v>
      </c>
      <c r="H90" s="51"/>
      <c r="I90" s="6">
        <f t="shared" ref="I90:I95" si="70">IF(ISERROR(G90/H90),0,G90/H90)</f>
        <v>0</v>
      </c>
      <c r="J90" s="51" t="s">
        <v>42</v>
      </c>
      <c r="K90" s="23">
        <f>I90*HLOOKUP(J90,'Auskunft SVS'!$C$2:$AZ$26,17,0)</f>
        <v>0</v>
      </c>
      <c r="L90" s="23">
        <f t="shared" ref="L90:L95" si="71">+K90/D90</f>
        <v>0</v>
      </c>
    </row>
    <row r="91" spans="1:17" ht="101.5">
      <c r="A91" s="2" t="s">
        <v>290</v>
      </c>
      <c r="B91" s="2" t="s">
        <v>288</v>
      </c>
      <c r="C91" s="9" t="s">
        <v>1901</v>
      </c>
      <c r="D91" s="6">
        <v>5.88</v>
      </c>
      <c r="E91" s="6" t="s">
        <v>210</v>
      </c>
      <c r="F91" s="6">
        <f>+VLOOKUP(E91,'VI_Legende Reinigungsverz.'!$B$3:$F$22,5,0)</f>
        <v>104</v>
      </c>
      <c r="G91" s="6">
        <f t="shared" si="69"/>
        <v>611.52</v>
      </c>
      <c r="H91" s="51"/>
      <c r="I91" s="6">
        <f t="shared" si="70"/>
        <v>0</v>
      </c>
      <c r="J91" s="51" t="s">
        <v>42</v>
      </c>
      <c r="K91" s="23">
        <f>I91*HLOOKUP(J91,'Auskunft SVS'!$C$2:$AZ$26,17,0)</f>
        <v>0</v>
      </c>
      <c r="L91" s="23">
        <f t="shared" si="71"/>
        <v>0</v>
      </c>
    </row>
    <row r="92" spans="1:17" ht="101.5">
      <c r="A92" s="2" t="s">
        <v>731</v>
      </c>
      <c r="B92" s="2" t="s">
        <v>288</v>
      </c>
      <c r="C92" s="9" t="s">
        <v>1902</v>
      </c>
      <c r="D92" s="6">
        <v>28.99</v>
      </c>
      <c r="E92" s="6" t="s">
        <v>1891</v>
      </c>
      <c r="F92" s="6">
        <f>+VLOOKUP(E92,'VI_Legende Reinigungsverz.'!$B$3:$F$22,5,0)</f>
        <v>125.75</v>
      </c>
      <c r="G92" s="6">
        <f t="shared" si="69"/>
        <v>3645.4924999999998</v>
      </c>
      <c r="H92" s="51"/>
      <c r="I92" s="6">
        <f t="shared" si="70"/>
        <v>0</v>
      </c>
      <c r="J92" s="51" t="s">
        <v>42</v>
      </c>
      <c r="K92" s="23">
        <f>I92*HLOOKUP(J92,'Auskunft SVS'!$C$2:$AZ$26,17,0)</f>
        <v>0</v>
      </c>
      <c r="L92" s="23">
        <f t="shared" si="71"/>
        <v>0</v>
      </c>
    </row>
    <row r="93" spans="1:17" ht="101.5">
      <c r="A93" s="2" t="s">
        <v>1754</v>
      </c>
      <c r="B93" s="2" t="s">
        <v>595</v>
      </c>
      <c r="C93" s="9" t="s">
        <v>1903</v>
      </c>
      <c r="D93" s="6">
        <v>187.97</v>
      </c>
      <c r="E93" s="6" t="s">
        <v>340</v>
      </c>
      <c r="F93" s="6">
        <f>+VLOOKUP(E93,'VI_Legende Reinigungsverz.'!$B$3:$F$22,5,0)</f>
        <v>12</v>
      </c>
      <c r="G93" s="6">
        <f t="shared" si="69"/>
        <v>2255.64</v>
      </c>
      <c r="H93" s="51"/>
      <c r="I93" s="6">
        <f t="shared" si="70"/>
        <v>0</v>
      </c>
      <c r="J93" s="51" t="s">
        <v>42</v>
      </c>
      <c r="K93" s="23">
        <f>I93*HLOOKUP(J93,'Auskunft SVS'!$C$2:$AZ$26,17,0)</f>
        <v>0</v>
      </c>
      <c r="L93" s="23">
        <f t="shared" si="71"/>
        <v>0</v>
      </c>
    </row>
    <row r="94" spans="1:17" ht="101.5">
      <c r="A94" s="2" t="s">
        <v>1904</v>
      </c>
      <c r="B94" s="2" t="s">
        <v>598</v>
      </c>
      <c r="C94" s="9" t="s">
        <v>1900</v>
      </c>
      <c r="D94" s="6">
        <v>510.25</v>
      </c>
      <c r="E94" s="6" t="s">
        <v>340</v>
      </c>
      <c r="F94" s="6">
        <f>+VLOOKUP(E94,'VI_Legende Reinigungsverz.'!$B$3:$F$22,5,0)</f>
        <v>12</v>
      </c>
      <c r="G94" s="6">
        <f t="shared" si="69"/>
        <v>6123</v>
      </c>
      <c r="H94" s="51"/>
      <c r="I94" s="6">
        <f t="shared" si="70"/>
        <v>0</v>
      </c>
      <c r="J94" s="51" t="s">
        <v>42</v>
      </c>
      <c r="K94" s="23">
        <f>I94*HLOOKUP(J94,'Auskunft SVS'!$C$2:$AZ$26,17,0)</f>
        <v>0</v>
      </c>
      <c r="L94" s="23">
        <f t="shared" si="71"/>
        <v>0</v>
      </c>
    </row>
    <row r="95" spans="1:17" ht="101.5">
      <c r="A95" s="2" t="s">
        <v>1905</v>
      </c>
      <c r="B95" s="2" t="s">
        <v>601</v>
      </c>
      <c r="C95" s="9" t="s">
        <v>1906</v>
      </c>
      <c r="D95" s="6">
        <v>35.97</v>
      </c>
      <c r="E95" s="6" t="s">
        <v>340</v>
      </c>
      <c r="F95" s="6">
        <f>+VLOOKUP(E95,'VI_Legende Reinigungsverz.'!$B$3:$F$22,5,0)</f>
        <v>12</v>
      </c>
      <c r="G95" s="6">
        <f t="shared" si="69"/>
        <v>431.64</v>
      </c>
      <c r="H95" s="51"/>
      <c r="I95" s="6">
        <f t="shared" si="70"/>
        <v>0</v>
      </c>
      <c r="J95" s="51" t="s">
        <v>42</v>
      </c>
      <c r="K95" s="23">
        <f>I95*HLOOKUP(J95,'Auskunft SVS'!$C$2:$AZ$26,17,0)</f>
        <v>0</v>
      </c>
      <c r="L95" s="23">
        <f t="shared" si="71"/>
        <v>0</v>
      </c>
    </row>
    <row r="96" spans="1:17" s="15" customFormat="1">
      <c r="A96" s="8" t="s">
        <v>292</v>
      </c>
      <c r="B96" s="3" t="s">
        <v>399</v>
      </c>
      <c r="C96" s="3" t="s">
        <v>98</v>
      </c>
      <c r="D96" s="10" t="s">
        <v>98</v>
      </c>
      <c r="E96" s="10"/>
      <c r="F96" s="10"/>
      <c r="G96" s="10"/>
      <c r="H96" s="10"/>
      <c r="I96" s="10"/>
      <c r="J96" s="10"/>
      <c r="K96" s="10"/>
      <c r="L96" s="13"/>
      <c r="M96"/>
      <c r="N96"/>
      <c r="O96"/>
      <c r="P96"/>
      <c r="Q96"/>
    </row>
    <row r="97" spans="1:17" ht="101.5">
      <c r="A97" s="2" t="s">
        <v>293</v>
      </c>
      <c r="B97" s="2" t="s">
        <v>400</v>
      </c>
      <c r="C97" s="9" t="s">
        <v>1907</v>
      </c>
      <c r="D97" s="6">
        <v>272.45</v>
      </c>
      <c r="E97" s="6" t="s">
        <v>340</v>
      </c>
      <c r="F97" s="6">
        <f>+VLOOKUP(E97,'VI_Legende Reinigungsverz.'!$B$3:$F$22,5,0)</f>
        <v>12</v>
      </c>
      <c r="G97" s="6">
        <f t="shared" ref="G97:G99" si="72">+F97*D97</f>
        <v>3269.3999999999996</v>
      </c>
      <c r="H97" s="51"/>
      <c r="I97" s="6">
        <f t="shared" ref="I97:I99" si="73">IF(ISERROR(G97/H97),0,G97/H97)</f>
        <v>0</v>
      </c>
      <c r="J97" s="51" t="s">
        <v>42</v>
      </c>
      <c r="K97" s="23">
        <f>I97*HLOOKUP(J97,'Auskunft SVS'!$C$2:$AZ$26,17,0)</f>
        <v>0</v>
      </c>
      <c r="L97" s="23">
        <f t="shared" ref="L97:L99" si="74">+K97/D97</f>
        <v>0</v>
      </c>
    </row>
    <row r="98" spans="1:17" ht="101.5">
      <c r="A98" s="2" t="s">
        <v>295</v>
      </c>
      <c r="B98" s="2" t="s">
        <v>971</v>
      </c>
      <c r="C98" s="9" t="s">
        <v>1908</v>
      </c>
      <c r="D98" s="6">
        <v>363.11</v>
      </c>
      <c r="E98" s="6" t="s">
        <v>340</v>
      </c>
      <c r="F98" s="6">
        <f>+VLOOKUP(E98,'VI_Legende Reinigungsverz.'!$B$3:$F$22,5,0)</f>
        <v>12</v>
      </c>
      <c r="G98" s="6">
        <f t="shared" si="72"/>
        <v>4357.32</v>
      </c>
      <c r="H98" s="51"/>
      <c r="I98" s="6">
        <f t="shared" si="73"/>
        <v>0</v>
      </c>
      <c r="J98" s="51" t="s">
        <v>42</v>
      </c>
      <c r="K98" s="23">
        <f>I98*HLOOKUP(J98,'Auskunft SVS'!$C$2:$AZ$26,17,0)</f>
        <v>0</v>
      </c>
      <c r="L98" s="23">
        <f t="shared" si="74"/>
        <v>0</v>
      </c>
    </row>
    <row r="99" spans="1:17" ht="101.5">
      <c r="A99" s="2" t="s">
        <v>1755</v>
      </c>
      <c r="B99" s="2" t="s">
        <v>407</v>
      </c>
      <c r="C99" s="9" t="s">
        <v>1909</v>
      </c>
      <c r="D99" s="6">
        <v>220.67</v>
      </c>
      <c r="E99" s="6" t="s">
        <v>340</v>
      </c>
      <c r="F99" s="6">
        <f>+VLOOKUP(E99,'VI_Legende Reinigungsverz.'!$B$3:$F$22,5,0)</f>
        <v>12</v>
      </c>
      <c r="G99" s="6">
        <f t="shared" si="72"/>
        <v>2648.04</v>
      </c>
      <c r="H99" s="51"/>
      <c r="I99" s="6">
        <f t="shared" si="73"/>
        <v>0</v>
      </c>
      <c r="J99" s="51" t="s">
        <v>42</v>
      </c>
      <c r="K99" s="23">
        <f>I99*HLOOKUP(J99,'Auskunft SVS'!$C$2:$AZ$26,17,0)</f>
        <v>0</v>
      </c>
      <c r="L99" s="23">
        <f t="shared" si="74"/>
        <v>0</v>
      </c>
    </row>
    <row r="100" spans="1:17" s="15" customFormat="1">
      <c r="A100" s="8" t="s">
        <v>296</v>
      </c>
      <c r="B100" s="3" t="s">
        <v>178</v>
      </c>
      <c r="C100" s="3" t="s">
        <v>98</v>
      </c>
      <c r="D100" s="10" t="s">
        <v>98</v>
      </c>
      <c r="E100" s="10"/>
      <c r="F100" s="10"/>
      <c r="G100" s="10"/>
      <c r="H100" s="10"/>
      <c r="I100" s="10"/>
      <c r="J100" s="10"/>
      <c r="K100" s="10"/>
      <c r="L100" s="13"/>
      <c r="M100"/>
      <c r="N100"/>
      <c r="O100"/>
      <c r="P100"/>
      <c r="Q100"/>
    </row>
    <row r="101" spans="1:17" ht="101.5">
      <c r="A101" s="2" t="s">
        <v>297</v>
      </c>
      <c r="B101" s="2" t="s">
        <v>169</v>
      </c>
      <c r="C101" s="9" t="s">
        <v>1908</v>
      </c>
      <c r="D101" s="6">
        <v>110.98</v>
      </c>
      <c r="E101" s="6" t="s">
        <v>340</v>
      </c>
      <c r="F101" s="6">
        <f>+VLOOKUP(E101,'VI_Legende Reinigungsverz.'!$B$3:$F$22,5,0)</f>
        <v>12</v>
      </c>
      <c r="G101" s="6">
        <f t="shared" ref="G101:G102" si="75">+F101*D101</f>
        <v>1331.76</v>
      </c>
      <c r="H101" s="51"/>
      <c r="I101" s="6">
        <f t="shared" ref="I101:I102" si="76">IF(ISERROR(G101/H101),0,G101/H101)</f>
        <v>0</v>
      </c>
      <c r="J101" s="51" t="s">
        <v>42</v>
      </c>
      <c r="K101" s="23">
        <f>I101*HLOOKUP(J101,'Auskunft SVS'!$C$2:$AZ$26,17,0)</f>
        <v>0</v>
      </c>
      <c r="L101" s="23">
        <f t="shared" ref="L101:L102" si="77">+K101/D101</f>
        <v>0</v>
      </c>
    </row>
    <row r="102" spans="1:17" ht="101.5">
      <c r="A102" s="2" t="s">
        <v>374</v>
      </c>
      <c r="B102" s="2" t="s">
        <v>169</v>
      </c>
      <c r="C102" s="9" t="s">
        <v>1535</v>
      </c>
      <c r="D102" s="6">
        <v>24.64</v>
      </c>
      <c r="E102" s="6" t="s">
        <v>102</v>
      </c>
      <c r="F102" s="6">
        <f>+VLOOKUP(E102,'VI_Legende Reinigungsverz.'!$B$3:$F$22,5,0)</f>
        <v>251.5</v>
      </c>
      <c r="G102" s="6">
        <f t="shared" si="75"/>
        <v>6196.96</v>
      </c>
      <c r="H102" s="51"/>
      <c r="I102" s="6">
        <f t="shared" si="76"/>
        <v>0</v>
      </c>
      <c r="J102" s="51" t="s">
        <v>42</v>
      </c>
      <c r="K102" s="23">
        <f>I102*HLOOKUP(J102,'Auskunft SVS'!$C$2:$AZ$26,17,0)</f>
        <v>0</v>
      </c>
      <c r="L102" s="23">
        <f t="shared" si="77"/>
        <v>0</v>
      </c>
    </row>
    <row r="103" spans="1:17" s="15" customFormat="1">
      <c r="A103" s="8" t="s">
        <v>300</v>
      </c>
      <c r="B103" s="3" t="s">
        <v>834</v>
      </c>
      <c r="C103" s="3" t="s">
        <v>98</v>
      </c>
      <c r="D103" s="10" t="s">
        <v>98</v>
      </c>
      <c r="E103" s="10"/>
      <c r="F103" s="10"/>
      <c r="G103" s="10"/>
      <c r="H103" s="10"/>
      <c r="I103" s="10"/>
      <c r="J103" s="10"/>
      <c r="K103" s="10"/>
      <c r="L103" s="13"/>
      <c r="M103"/>
      <c r="N103"/>
      <c r="O103"/>
      <c r="P103"/>
      <c r="Q103"/>
    </row>
    <row r="104" spans="1:17" ht="101.5">
      <c r="A104" s="2" t="s">
        <v>302</v>
      </c>
      <c r="B104" s="2" t="s">
        <v>1812</v>
      </c>
      <c r="C104" s="9" t="s">
        <v>1910</v>
      </c>
      <c r="D104" s="6">
        <v>6.71</v>
      </c>
      <c r="E104" s="6" t="s">
        <v>340</v>
      </c>
      <c r="F104" s="6">
        <f>+VLOOKUP(E104,'VI_Legende Reinigungsverz.'!$B$3:$F$22,5,0)</f>
        <v>12</v>
      </c>
      <c r="G104" s="6">
        <f t="shared" ref="G104:G105" si="78">+F104*D104</f>
        <v>80.52</v>
      </c>
      <c r="H104" s="51"/>
      <c r="I104" s="6">
        <f t="shared" ref="I104:I105" si="79">IF(ISERROR(G104/H104),0,G104/H104)</f>
        <v>0</v>
      </c>
      <c r="J104" s="51" t="s">
        <v>42</v>
      </c>
      <c r="K104" s="23">
        <f>I104*HLOOKUP(J104,'Auskunft SVS'!$C$2:$AZ$26,17,0)</f>
        <v>0</v>
      </c>
      <c r="L104" s="23">
        <f t="shared" ref="L104:L105" si="80">+K104/D104</f>
        <v>0</v>
      </c>
    </row>
    <row r="105" spans="1:17" ht="101.5">
      <c r="A105" s="2" t="s">
        <v>382</v>
      </c>
      <c r="B105" s="2" t="s">
        <v>836</v>
      </c>
      <c r="C105" s="9" t="s">
        <v>1910</v>
      </c>
      <c r="D105" s="6">
        <v>58.57</v>
      </c>
      <c r="E105" s="6" t="s">
        <v>340</v>
      </c>
      <c r="F105" s="6">
        <f>+VLOOKUP(E105,'VI_Legende Reinigungsverz.'!$B$3:$F$22,5,0)</f>
        <v>12</v>
      </c>
      <c r="G105" s="6">
        <f t="shared" si="78"/>
        <v>702.84</v>
      </c>
      <c r="H105" s="51"/>
      <c r="I105" s="6">
        <f t="shared" si="79"/>
        <v>0</v>
      </c>
      <c r="J105" s="51" t="s">
        <v>42</v>
      </c>
      <c r="K105" s="23">
        <f>I105*HLOOKUP(J105,'Auskunft SVS'!$C$2:$AZ$26,17,0)</f>
        <v>0</v>
      </c>
      <c r="L105" s="23">
        <f t="shared" si="80"/>
        <v>0</v>
      </c>
    </row>
    <row r="106" spans="1:17" s="15" customFormat="1">
      <c r="A106" s="8" t="s">
        <v>305</v>
      </c>
      <c r="B106" s="3" t="s">
        <v>848</v>
      </c>
      <c r="C106" s="3" t="s">
        <v>98</v>
      </c>
      <c r="D106" s="10" t="s">
        <v>98</v>
      </c>
      <c r="E106" s="10"/>
      <c r="F106" s="10"/>
      <c r="G106" s="10"/>
      <c r="H106" s="10"/>
      <c r="I106" s="10"/>
      <c r="J106" s="10"/>
      <c r="K106" s="10"/>
      <c r="L106" s="13"/>
      <c r="M106"/>
      <c r="N106"/>
      <c r="O106"/>
      <c r="P106"/>
      <c r="Q106"/>
    </row>
    <row r="107" spans="1:17" ht="101.5">
      <c r="A107" s="2" t="s">
        <v>306</v>
      </c>
      <c r="B107" s="2" t="s">
        <v>1001</v>
      </c>
      <c r="C107" s="9" t="s">
        <v>1538</v>
      </c>
      <c r="D107" s="6">
        <v>44.89</v>
      </c>
      <c r="E107" s="6" t="s">
        <v>136</v>
      </c>
      <c r="F107" s="6">
        <f>+VLOOKUP(E107,'VI_Legende Reinigungsverz.'!$B$3:$F$22,5,0)</f>
        <v>52</v>
      </c>
      <c r="G107" s="6">
        <f t="shared" ref="G107" si="81">+F107*D107</f>
        <v>2334.2800000000002</v>
      </c>
      <c r="H107" s="51"/>
      <c r="I107" s="6">
        <f t="shared" ref="I107" si="82">IF(ISERROR(G107/H107),0,G107/H107)</f>
        <v>0</v>
      </c>
      <c r="J107" s="51" t="s">
        <v>42</v>
      </c>
      <c r="K107" s="23">
        <f>I107*HLOOKUP(J107,'Auskunft SVS'!$C$2:$AZ$26,17,0)</f>
        <v>0</v>
      </c>
      <c r="L107" s="23">
        <f t="shared" ref="L107" si="83">+K107/D107</f>
        <v>0</v>
      </c>
    </row>
    <row r="108" spans="1:17" s="15" customFormat="1">
      <c r="A108" s="8" t="s">
        <v>311</v>
      </c>
      <c r="B108" s="3" t="s">
        <v>1813</v>
      </c>
      <c r="C108" s="3" t="s">
        <v>98</v>
      </c>
      <c r="D108" s="10" t="s">
        <v>98</v>
      </c>
      <c r="E108" s="10"/>
      <c r="F108" s="10"/>
      <c r="G108" s="10"/>
      <c r="H108" s="10"/>
      <c r="I108" s="10"/>
      <c r="J108" s="10"/>
      <c r="K108" s="10"/>
      <c r="L108" s="13"/>
      <c r="M108"/>
      <c r="N108"/>
      <c r="O108"/>
      <c r="P108"/>
      <c r="Q108"/>
    </row>
    <row r="109" spans="1:17" ht="101.5">
      <c r="A109" s="2" t="s">
        <v>312</v>
      </c>
      <c r="B109" s="2" t="s">
        <v>1814</v>
      </c>
      <c r="C109" s="9" t="s">
        <v>1911</v>
      </c>
      <c r="D109" s="6">
        <v>19.86</v>
      </c>
      <c r="E109" s="6" t="s">
        <v>1891</v>
      </c>
      <c r="F109" s="6">
        <f>+VLOOKUP(E109,'VI_Legende Reinigungsverz.'!$B$3:$F$22,5,0)</f>
        <v>125.75</v>
      </c>
      <c r="G109" s="6">
        <f t="shared" ref="G109" si="84">+F109*D109</f>
        <v>2497.395</v>
      </c>
      <c r="H109" s="51"/>
      <c r="I109" s="6">
        <f t="shared" ref="I109" si="85">IF(ISERROR(G109/H109),0,G109/H109)</f>
        <v>0</v>
      </c>
      <c r="J109" s="51" t="s">
        <v>42</v>
      </c>
      <c r="K109" s="23">
        <f>I109*HLOOKUP(J109,'Auskunft SVS'!$C$2:$AZ$26,17,0)</f>
        <v>0</v>
      </c>
      <c r="L109" s="23">
        <f t="shared" ref="L109" si="86">+K109/D109</f>
        <v>0</v>
      </c>
    </row>
    <row r="110" spans="1:17" s="15" customFormat="1">
      <c r="A110" s="8" t="s">
        <v>315</v>
      </c>
      <c r="B110" s="3" t="s">
        <v>200</v>
      </c>
      <c r="C110" s="3" t="s">
        <v>98</v>
      </c>
      <c r="D110" s="10" t="s">
        <v>98</v>
      </c>
      <c r="E110" s="10"/>
      <c r="F110" s="10"/>
      <c r="G110" s="10"/>
      <c r="H110" s="10"/>
      <c r="I110" s="10"/>
      <c r="J110" s="10"/>
      <c r="K110" s="10"/>
      <c r="L110" s="13"/>
      <c r="M110"/>
      <c r="N110"/>
      <c r="O110"/>
      <c r="P110"/>
      <c r="Q110"/>
    </row>
    <row r="111" spans="1:17" ht="101.5">
      <c r="A111" s="2" t="s">
        <v>317</v>
      </c>
      <c r="B111" s="2" t="s">
        <v>307</v>
      </c>
      <c r="C111" s="9" t="s">
        <v>1464</v>
      </c>
      <c r="D111" s="6">
        <v>5.26</v>
      </c>
      <c r="E111" s="6" t="s">
        <v>102</v>
      </c>
      <c r="F111" s="6">
        <f>+VLOOKUP(E111,'VI_Legende Reinigungsverz.'!$B$3:$F$22,5,0)</f>
        <v>251.5</v>
      </c>
      <c r="G111" s="6">
        <f t="shared" ref="G111:G113" si="87">+F111*D111</f>
        <v>1322.8899999999999</v>
      </c>
      <c r="H111" s="51"/>
      <c r="I111" s="6">
        <f t="shared" ref="I111:I113" si="88">IF(ISERROR(G111/H111),0,G111/H111)</f>
        <v>0</v>
      </c>
      <c r="J111" s="51" t="s">
        <v>42</v>
      </c>
      <c r="K111" s="23">
        <f>I111*HLOOKUP(J111,'Auskunft SVS'!$C$2:$AZ$26,17,0)</f>
        <v>0</v>
      </c>
      <c r="L111" s="23">
        <f t="shared" ref="L111:L113" si="89">+K111/D111</f>
        <v>0</v>
      </c>
    </row>
    <row r="112" spans="1:17" ht="101.5">
      <c r="A112" s="2" t="s">
        <v>410</v>
      </c>
      <c r="B112" s="2" t="s">
        <v>202</v>
      </c>
      <c r="C112" s="9" t="s">
        <v>1912</v>
      </c>
      <c r="D112" s="6">
        <v>11</v>
      </c>
      <c r="E112" s="6" t="s">
        <v>210</v>
      </c>
      <c r="F112" s="6">
        <f>+VLOOKUP(E112,'VI_Legende Reinigungsverz.'!$B$3:$F$22,5,0)</f>
        <v>104</v>
      </c>
      <c r="G112" s="6">
        <f t="shared" si="87"/>
        <v>1144</v>
      </c>
      <c r="H112" s="51"/>
      <c r="I112" s="6">
        <f t="shared" si="88"/>
        <v>0</v>
      </c>
      <c r="J112" s="51" t="s">
        <v>42</v>
      </c>
      <c r="K112" s="23">
        <f>I112*HLOOKUP(J112,'Auskunft SVS'!$C$2:$AZ$26,17,0)</f>
        <v>0</v>
      </c>
      <c r="L112" s="23">
        <f t="shared" si="89"/>
        <v>0</v>
      </c>
    </row>
    <row r="113" spans="1:17" ht="101.5">
      <c r="A113" s="2" t="s">
        <v>412</v>
      </c>
      <c r="B113" s="2" t="s">
        <v>202</v>
      </c>
      <c r="C113" s="9" t="s">
        <v>1913</v>
      </c>
      <c r="D113" s="6">
        <v>560.69000000000005</v>
      </c>
      <c r="E113" s="6" t="s">
        <v>102</v>
      </c>
      <c r="F113" s="6">
        <f>+VLOOKUP(E113,'VI_Legende Reinigungsverz.'!$B$3:$F$22,5,0)</f>
        <v>251.5</v>
      </c>
      <c r="G113" s="6">
        <f t="shared" si="87"/>
        <v>141013.535</v>
      </c>
      <c r="H113" s="51"/>
      <c r="I113" s="6">
        <f t="shared" si="88"/>
        <v>0</v>
      </c>
      <c r="J113" s="51" t="s">
        <v>42</v>
      </c>
      <c r="K113" s="23">
        <f>I113*HLOOKUP(J113,'Auskunft SVS'!$C$2:$AZ$26,17,0)</f>
        <v>0</v>
      </c>
      <c r="L113" s="23">
        <f t="shared" si="89"/>
        <v>0</v>
      </c>
    </row>
    <row r="114" spans="1:17" s="15" customFormat="1">
      <c r="A114" s="8" t="s">
        <v>320</v>
      </c>
      <c r="B114" s="3" t="s">
        <v>206</v>
      </c>
      <c r="C114" s="3" t="s">
        <v>98</v>
      </c>
      <c r="D114" s="10" t="s">
        <v>98</v>
      </c>
      <c r="E114" s="10"/>
      <c r="F114" s="10"/>
      <c r="G114" s="10"/>
      <c r="H114" s="10"/>
      <c r="I114" s="10"/>
      <c r="J114" s="10"/>
      <c r="K114" s="10"/>
      <c r="L114" s="13"/>
      <c r="M114"/>
      <c r="N114"/>
      <c r="O114"/>
      <c r="P114"/>
      <c r="Q114"/>
    </row>
    <row r="115" spans="1:17" ht="101.5">
      <c r="A115" s="2" t="s">
        <v>321</v>
      </c>
      <c r="B115" s="2" t="s">
        <v>212</v>
      </c>
      <c r="C115" s="9" t="s">
        <v>1914</v>
      </c>
      <c r="D115" s="6">
        <v>7.17</v>
      </c>
      <c r="E115" s="6" t="s">
        <v>102</v>
      </c>
      <c r="F115" s="6">
        <f>+VLOOKUP(E115,'VI_Legende Reinigungsverz.'!$B$3:$F$22,5,0)</f>
        <v>251.5</v>
      </c>
      <c r="G115" s="6">
        <f t="shared" ref="G115" si="90">+F115*D115</f>
        <v>1803.2549999999999</v>
      </c>
      <c r="H115" s="51"/>
      <c r="I115" s="6">
        <f t="shared" ref="I115" si="91">IF(ISERROR(G115/H115),0,G115/H115)</f>
        <v>0</v>
      </c>
      <c r="J115" s="51" t="s">
        <v>42</v>
      </c>
      <c r="K115" s="23">
        <f>I115*HLOOKUP(J115,'Auskunft SVS'!$C$2:$AZ$26,17,0)</f>
        <v>0</v>
      </c>
      <c r="L115" s="23">
        <f t="shared" ref="L115" si="92">+K115/D115</f>
        <v>0</v>
      </c>
    </row>
    <row r="116" spans="1:17" s="15" customFormat="1">
      <c r="A116" s="8" t="s">
        <v>322</v>
      </c>
      <c r="B116" s="3" t="s">
        <v>316</v>
      </c>
      <c r="C116" s="3" t="s">
        <v>98</v>
      </c>
      <c r="D116" s="10" t="s">
        <v>98</v>
      </c>
      <c r="E116" s="10"/>
      <c r="F116" s="10"/>
      <c r="G116" s="10"/>
      <c r="H116" s="10"/>
      <c r="I116" s="10"/>
      <c r="J116" s="10"/>
      <c r="K116" s="10"/>
      <c r="L116" s="13"/>
      <c r="M116"/>
      <c r="N116"/>
      <c r="O116"/>
      <c r="P116"/>
      <c r="Q116"/>
    </row>
    <row r="117" spans="1:17" ht="101.5">
      <c r="A117" s="2" t="s">
        <v>323</v>
      </c>
      <c r="B117" s="2" t="s">
        <v>318</v>
      </c>
      <c r="C117" s="9" t="s">
        <v>1915</v>
      </c>
      <c r="D117" s="6">
        <v>28.98</v>
      </c>
      <c r="E117" s="6" t="s">
        <v>340</v>
      </c>
      <c r="F117" s="6">
        <f>+VLOOKUP(E117,'VI_Legende Reinigungsverz.'!$B$3:$F$22,5,0)</f>
        <v>12</v>
      </c>
      <c r="G117" s="6">
        <f t="shared" ref="G117:G118" si="93">+F117*D117</f>
        <v>347.76</v>
      </c>
      <c r="H117" s="51"/>
      <c r="I117" s="6">
        <f t="shared" ref="I117:I118" si="94">IF(ISERROR(G117/H117),0,G117/H117)</f>
        <v>0</v>
      </c>
      <c r="J117" s="51" t="s">
        <v>42</v>
      </c>
      <c r="K117" s="23">
        <f>I117*HLOOKUP(J117,'Auskunft SVS'!$C$2:$AZ$26,17,0)</f>
        <v>0</v>
      </c>
      <c r="L117" s="23">
        <f t="shared" ref="L117:L118" si="95">+K117/D117</f>
        <v>0</v>
      </c>
    </row>
    <row r="118" spans="1:17" ht="101.5">
      <c r="A118" s="2" t="s">
        <v>325</v>
      </c>
      <c r="B118" s="2" t="s">
        <v>738</v>
      </c>
      <c r="C118" s="9" t="s">
        <v>1916</v>
      </c>
      <c r="D118" s="6">
        <v>349.4</v>
      </c>
      <c r="E118" s="6" t="s">
        <v>340</v>
      </c>
      <c r="F118" s="6">
        <f>+VLOOKUP(E118,'VI_Legende Reinigungsverz.'!$B$3:$F$22,5,0)</f>
        <v>12</v>
      </c>
      <c r="G118" s="6">
        <f t="shared" si="93"/>
        <v>4192.7999999999993</v>
      </c>
      <c r="H118" s="51"/>
      <c r="I118" s="6">
        <f t="shared" si="94"/>
        <v>0</v>
      </c>
      <c r="J118" s="51" t="s">
        <v>42</v>
      </c>
      <c r="K118" s="23">
        <f>I118*HLOOKUP(J118,'Auskunft SVS'!$C$2:$AZ$26,17,0)</f>
        <v>0</v>
      </c>
      <c r="L118" s="23">
        <f t="shared" si="95"/>
        <v>0</v>
      </c>
    </row>
    <row r="119" spans="1:17" s="15" customFormat="1">
      <c r="A119" s="8" t="s">
        <v>329</v>
      </c>
      <c r="B119" s="3" t="s">
        <v>742</v>
      </c>
      <c r="C119" s="3" t="s">
        <v>98</v>
      </c>
      <c r="D119" s="10" t="s">
        <v>98</v>
      </c>
      <c r="E119" s="10"/>
      <c r="F119" s="10"/>
      <c r="G119" s="10"/>
      <c r="H119" s="10"/>
      <c r="I119" s="10"/>
      <c r="J119" s="10"/>
      <c r="K119" s="10"/>
      <c r="L119" s="13"/>
      <c r="M119"/>
      <c r="N119"/>
      <c r="O119"/>
      <c r="P119"/>
      <c r="Q119"/>
    </row>
    <row r="120" spans="1:17" ht="101.5">
      <c r="A120" s="2" t="s">
        <v>330</v>
      </c>
      <c r="B120" s="2" t="s">
        <v>744</v>
      </c>
      <c r="C120" s="9" t="s">
        <v>1917</v>
      </c>
      <c r="D120" s="6">
        <v>10.29</v>
      </c>
      <c r="E120" s="6" t="s">
        <v>340</v>
      </c>
      <c r="F120" s="6">
        <f>+VLOOKUP(E120,'VI_Legende Reinigungsverz.'!$B$3:$F$22,5,0)</f>
        <v>12</v>
      </c>
      <c r="G120" s="6">
        <f t="shared" ref="G120" si="96">+F120*D120</f>
        <v>123.47999999999999</v>
      </c>
      <c r="H120" s="51"/>
      <c r="I120" s="6">
        <f t="shared" ref="I120" si="97">IF(ISERROR(G120/H120),0,G120/H120)</f>
        <v>0</v>
      </c>
      <c r="J120" s="51" t="s">
        <v>42</v>
      </c>
      <c r="K120" s="23">
        <f>I120*HLOOKUP(J120,'Auskunft SVS'!$C$2:$AZ$26,17,0)</f>
        <v>0</v>
      </c>
      <c r="L120" s="23">
        <f t="shared" ref="L120" si="98">+K120/D120</f>
        <v>0</v>
      </c>
    </row>
    <row r="121" spans="1:17" s="15" customFormat="1">
      <c r="A121" s="8" t="s">
        <v>332</v>
      </c>
      <c r="B121" s="3" t="s">
        <v>426</v>
      </c>
      <c r="C121" s="3" t="s">
        <v>98</v>
      </c>
      <c r="D121" s="10" t="s">
        <v>98</v>
      </c>
      <c r="E121" s="10"/>
      <c r="F121" s="10"/>
      <c r="G121" s="10"/>
      <c r="H121" s="10"/>
      <c r="I121" s="10"/>
      <c r="J121" s="10"/>
      <c r="K121" s="10"/>
      <c r="L121" s="13"/>
      <c r="M121"/>
      <c r="N121"/>
      <c r="O121"/>
      <c r="P121"/>
      <c r="Q121"/>
    </row>
    <row r="122" spans="1:17" ht="101.5">
      <c r="A122" s="2" t="s">
        <v>333</v>
      </c>
      <c r="B122" s="2" t="s">
        <v>1584</v>
      </c>
      <c r="C122" s="9" t="s">
        <v>1918</v>
      </c>
      <c r="D122" s="6">
        <v>91.58</v>
      </c>
      <c r="E122" s="6" t="s">
        <v>340</v>
      </c>
      <c r="F122" s="6">
        <f>+VLOOKUP(E122,'VI_Legende Reinigungsverz.'!$B$3:$F$22,5,0)</f>
        <v>12</v>
      </c>
      <c r="G122" s="6">
        <f t="shared" ref="G122:G123" si="99">+F122*D122</f>
        <v>1098.96</v>
      </c>
      <c r="H122" s="51"/>
      <c r="I122" s="6">
        <f t="shared" ref="I122:I123" si="100">IF(ISERROR(G122/H122),0,G122/H122)</f>
        <v>0</v>
      </c>
      <c r="J122" s="51" t="s">
        <v>42</v>
      </c>
      <c r="K122" s="23">
        <f>I122*HLOOKUP(J122,'Auskunft SVS'!$C$2:$AZ$26,17,0)</f>
        <v>0</v>
      </c>
      <c r="L122" s="23">
        <f t="shared" ref="L122:L123" si="101">+K122/D122</f>
        <v>0</v>
      </c>
    </row>
    <row r="123" spans="1:17" ht="101.5">
      <c r="A123" s="2" t="s">
        <v>422</v>
      </c>
      <c r="B123" s="2" t="s">
        <v>428</v>
      </c>
      <c r="C123" s="9" t="s">
        <v>1917</v>
      </c>
      <c r="D123" s="6">
        <v>27.64</v>
      </c>
      <c r="E123" s="6" t="s">
        <v>340</v>
      </c>
      <c r="F123" s="6">
        <f>+VLOOKUP(E123,'VI_Legende Reinigungsverz.'!$B$3:$F$22,5,0)</f>
        <v>12</v>
      </c>
      <c r="G123" s="6">
        <f t="shared" si="99"/>
        <v>331.68</v>
      </c>
      <c r="H123" s="51"/>
      <c r="I123" s="6">
        <f t="shared" si="100"/>
        <v>0</v>
      </c>
      <c r="J123" s="51" t="s">
        <v>42</v>
      </c>
      <c r="K123" s="23">
        <f>I123*HLOOKUP(J123,'Auskunft SVS'!$C$2:$AZ$26,17,0)</f>
        <v>0</v>
      </c>
      <c r="L123" s="23">
        <f t="shared" si="101"/>
        <v>0</v>
      </c>
    </row>
    <row r="124" spans="1:17" s="15" customFormat="1">
      <c r="A124" s="8" t="s">
        <v>335</v>
      </c>
      <c r="B124" s="3" t="s">
        <v>641</v>
      </c>
      <c r="C124" s="3" t="s">
        <v>98</v>
      </c>
      <c r="D124" s="10" t="s">
        <v>98</v>
      </c>
      <c r="E124" s="10"/>
      <c r="F124" s="10"/>
      <c r="G124" s="10"/>
      <c r="H124" s="10"/>
      <c r="I124" s="10"/>
      <c r="J124" s="10"/>
      <c r="K124" s="10"/>
      <c r="L124" s="13"/>
      <c r="M124"/>
      <c r="N124"/>
      <c r="O124"/>
      <c r="P124"/>
      <c r="Q124"/>
    </row>
    <row r="125" spans="1:17" ht="101.5">
      <c r="A125" s="2" t="s">
        <v>337</v>
      </c>
      <c r="B125" s="2" t="s">
        <v>643</v>
      </c>
      <c r="C125" s="9" t="s">
        <v>1918</v>
      </c>
      <c r="D125" s="6">
        <v>123.44</v>
      </c>
      <c r="E125" s="6" t="s">
        <v>340</v>
      </c>
      <c r="F125" s="6">
        <f>+VLOOKUP(E125,'VI_Legende Reinigungsverz.'!$B$3:$F$22,5,0)</f>
        <v>12</v>
      </c>
      <c r="G125" s="6">
        <f t="shared" ref="G125" si="102">+F125*D125</f>
        <v>1481.28</v>
      </c>
      <c r="H125" s="51"/>
      <c r="I125" s="6">
        <f t="shared" ref="I125" si="103">IF(ISERROR(G125/H125),0,G125/H125)</f>
        <v>0</v>
      </c>
      <c r="J125" s="51" t="s">
        <v>42</v>
      </c>
      <c r="K125" s="23">
        <f>I125*HLOOKUP(J125,'Auskunft SVS'!$C$2:$AZ$26,17,0)</f>
        <v>0</v>
      </c>
      <c r="L125" s="23">
        <f t="shared" ref="L125" si="104">+K125/D125</f>
        <v>0</v>
      </c>
    </row>
    <row r="126" spans="1:17" s="15" customFormat="1">
      <c r="A126" s="8" t="s">
        <v>425</v>
      </c>
      <c r="B126" s="3" t="s">
        <v>645</v>
      </c>
      <c r="C126" s="3" t="s">
        <v>98</v>
      </c>
      <c r="D126" s="10" t="s">
        <v>98</v>
      </c>
      <c r="E126" s="10"/>
      <c r="F126" s="10"/>
      <c r="G126" s="10"/>
      <c r="H126" s="10"/>
      <c r="I126" s="10"/>
      <c r="J126" s="10"/>
      <c r="K126" s="10"/>
      <c r="L126" s="13"/>
      <c r="M126"/>
      <c r="N126"/>
      <c r="O126"/>
      <c r="P126"/>
      <c r="Q126"/>
    </row>
    <row r="127" spans="1:17" ht="101.5">
      <c r="A127" s="2" t="s">
        <v>427</v>
      </c>
      <c r="B127" s="2" t="s">
        <v>647</v>
      </c>
      <c r="C127" s="9" t="s">
        <v>1917</v>
      </c>
      <c r="D127" s="6">
        <v>2.35</v>
      </c>
      <c r="E127" s="6" t="s">
        <v>340</v>
      </c>
      <c r="F127" s="6">
        <f>+VLOOKUP(E127,'VI_Legende Reinigungsverz.'!$B$3:$F$22,5,0)</f>
        <v>12</v>
      </c>
      <c r="G127" s="6">
        <f t="shared" ref="G127" si="105">+F127*D127</f>
        <v>28.200000000000003</v>
      </c>
      <c r="H127" s="51"/>
      <c r="I127" s="6">
        <f t="shared" ref="I127" si="106">IF(ISERROR(G127/H127),0,G127/H127)</f>
        <v>0</v>
      </c>
      <c r="J127" s="51" t="s">
        <v>42</v>
      </c>
      <c r="K127" s="23">
        <f>I127*HLOOKUP(J127,'Auskunft SVS'!$C$2:$AZ$26,17,0)</f>
        <v>0</v>
      </c>
      <c r="L127" s="23">
        <f t="shared" ref="L127" si="107">+K127/D127</f>
        <v>0</v>
      </c>
    </row>
    <row r="128" spans="1:17" s="15" customFormat="1">
      <c r="A128" s="8" t="s">
        <v>430</v>
      </c>
      <c r="B128" s="3" t="s">
        <v>431</v>
      </c>
      <c r="C128" s="3" t="s">
        <v>98</v>
      </c>
      <c r="D128" s="10" t="s">
        <v>98</v>
      </c>
      <c r="E128" s="10"/>
      <c r="F128" s="10"/>
      <c r="G128" s="10"/>
      <c r="H128" s="10"/>
      <c r="I128" s="10"/>
      <c r="J128" s="10"/>
      <c r="K128" s="10"/>
      <c r="L128" s="13"/>
      <c r="M128"/>
      <c r="N128"/>
      <c r="O128"/>
      <c r="P128"/>
      <c r="Q128"/>
    </row>
    <row r="129" spans="1:17" ht="101.5">
      <c r="A129" s="2" t="s">
        <v>432</v>
      </c>
      <c r="B129" s="2" t="s">
        <v>433</v>
      </c>
      <c r="C129" s="9" t="s">
        <v>1917</v>
      </c>
      <c r="D129" s="6">
        <v>4.99</v>
      </c>
      <c r="E129" s="6" t="s">
        <v>340</v>
      </c>
      <c r="F129" s="6">
        <f>+VLOOKUP(E129,'VI_Legende Reinigungsverz.'!$B$3:$F$22,5,0)</f>
        <v>12</v>
      </c>
      <c r="G129" s="6">
        <f t="shared" ref="G129:G130" si="108">+F129*D129</f>
        <v>59.88</v>
      </c>
      <c r="H129" s="51"/>
      <c r="I129" s="6">
        <f t="shared" ref="I129:I130" si="109">IF(ISERROR(G129/H129),0,G129/H129)</f>
        <v>0</v>
      </c>
      <c r="J129" s="51" t="s">
        <v>42</v>
      </c>
      <c r="K129" s="23">
        <f>I129*HLOOKUP(J129,'Auskunft SVS'!$C$2:$AZ$26,17,0)</f>
        <v>0</v>
      </c>
      <c r="L129" s="23">
        <f t="shared" ref="L129:L130" si="110">+K129/D129</f>
        <v>0</v>
      </c>
    </row>
    <row r="130" spans="1:17" ht="101.5">
      <c r="A130" s="2" t="s">
        <v>1402</v>
      </c>
      <c r="B130" s="2" t="s">
        <v>657</v>
      </c>
      <c r="C130" s="9" t="s">
        <v>1919</v>
      </c>
      <c r="D130" s="6">
        <v>27.29</v>
      </c>
      <c r="E130" s="6" t="s">
        <v>340</v>
      </c>
      <c r="F130" s="6">
        <f>+VLOOKUP(E130,'VI_Legende Reinigungsverz.'!$B$3:$F$22,5,0)</f>
        <v>12</v>
      </c>
      <c r="G130" s="6">
        <f t="shared" si="108"/>
        <v>327.48</v>
      </c>
      <c r="H130" s="51"/>
      <c r="I130" s="6">
        <f t="shared" si="109"/>
        <v>0</v>
      </c>
      <c r="J130" s="51" t="s">
        <v>42</v>
      </c>
      <c r="K130" s="23">
        <f>I130*HLOOKUP(J130,'Auskunft SVS'!$C$2:$AZ$26,17,0)</f>
        <v>0</v>
      </c>
      <c r="L130" s="23">
        <f t="shared" si="110"/>
        <v>0</v>
      </c>
    </row>
    <row r="131" spans="1:17" s="15" customFormat="1">
      <c r="A131" s="8" t="s">
        <v>435</v>
      </c>
      <c r="B131" s="3" t="s">
        <v>224</v>
      </c>
      <c r="C131" s="3" t="s">
        <v>98</v>
      </c>
      <c r="D131" s="10" t="s">
        <v>98</v>
      </c>
      <c r="E131" s="10"/>
      <c r="F131" s="10"/>
      <c r="G131" s="10"/>
      <c r="H131" s="10"/>
      <c r="I131" s="10"/>
      <c r="J131" s="10"/>
      <c r="K131" s="10"/>
      <c r="L131" s="13"/>
      <c r="M131"/>
      <c r="N131"/>
      <c r="O131"/>
      <c r="P131"/>
      <c r="Q131"/>
    </row>
    <row r="132" spans="1:17" ht="101.5">
      <c r="A132" s="2" t="s">
        <v>436</v>
      </c>
      <c r="B132" s="2" t="s">
        <v>226</v>
      </c>
      <c r="C132" s="9" t="s">
        <v>1920</v>
      </c>
      <c r="D132" s="6">
        <v>3822.2</v>
      </c>
      <c r="E132" s="6" t="s">
        <v>210</v>
      </c>
      <c r="F132" s="6">
        <f>+VLOOKUP(E132,'VI_Legende Reinigungsverz.'!$B$3:$F$22,5,0)</f>
        <v>104</v>
      </c>
      <c r="G132" s="6">
        <f t="shared" ref="G132:G136" si="111">+F132*D132</f>
        <v>397508.8</v>
      </c>
      <c r="H132" s="51"/>
      <c r="I132" s="6">
        <f t="shared" ref="I132:I136" si="112">IF(ISERROR(G132/H132),0,G132/H132)</f>
        <v>0</v>
      </c>
      <c r="J132" s="51" t="s">
        <v>42</v>
      </c>
      <c r="K132" s="23">
        <f>I132*HLOOKUP(J132,'Auskunft SVS'!$C$2:$AZ$26,17,0)</f>
        <v>0</v>
      </c>
      <c r="L132" s="23">
        <f t="shared" ref="L132:L136" si="113">+K132/D132</f>
        <v>0</v>
      </c>
    </row>
    <row r="133" spans="1:17" ht="101.5">
      <c r="A133" s="2" t="s">
        <v>438</v>
      </c>
      <c r="B133" s="2" t="s">
        <v>229</v>
      </c>
      <c r="C133" s="9" t="s">
        <v>1921</v>
      </c>
      <c r="D133" s="6">
        <v>435.67</v>
      </c>
      <c r="E133" s="6" t="s">
        <v>210</v>
      </c>
      <c r="F133" s="6">
        <f>+VLOOKUP(E133,'VI_Legende Reinigungsverz.'!$B$3:$F$22,5,0)</f>
        <v>104</v>
      </c>
      <c r="G133" s="6">
        <f t="shared" si="111"/>
        <v>45309.68</v>
      </c>
      <c r="H133" s="51"/>
      <c r="I133" s="6">
        <f t="shared" si="112"/>
        <v>0</v>
      </c>
      <c r="J133" s="51" t="s">
        <v>42</v>
      </c>
      <c r="K133" s="23">
        <f>I133*HLOOKUP(J133,'Auskunft SVS'!$C$2:$AZ$26,17,0)</f>
        <v>0</v>
      </c>
      <c r="L133" s="23">
        <f t="shared" si="113"/>
        <v>0</v>
      </c>
    </row>
    <row r="134" spans="1:17" ht="101.5">
      <c r="A134" s="2" t="s">
        <v>440</v>
      </c>
      <c r="B134" s="2" t="s">
        <v>229</v>
      </c>
      <c r="C134" s="9" t="s">
        <v>1922</v>
      </c>
      <c r="D134" s="6">
        <v>132.38</v>
      </c>
      <c r="E134" s="6" t="s">
        <v>102</v>
      </c>
      <c r="F134" s="6">
        <f>+VLOOKUP(E134,'VI_Legende Reinigungsverz.'!$B$3:$F$22,5,0)</f>
        <v>251.5</v>
      </c>
      <c r="G134" s="6">
        <f t="shared" si="111"/>
        <v>33293.57</v>
      </c>
      <c r="H134" s="51"/>
      <c r="I134" s="6">
        <f t="shared" si="112"/>
        <v>0</v>
      </c>
      <c r="J134" s="51" t="s">
        <v>42</v>
      </c>
      <c r="K134" s="23">
        <f>I134*HLOOKUP(J134,'Auskunft SVS'!$C$2:$AZ$26,17,0)</f>
        <v>0</v>
      </c>
      <c r="L134" s="23">
        <f t="shared" si="113"/>
        <v>0</v>
      </c>
    </row>
    <row r="135" spans="1:17" ht="101.5">
      <c r="A135" s="2" t="s">
        <v>442</v>
      </c>
      <c r="B135" s="2" t="s">
        <v>453</v>
      </c>
      <c r="C135" s="9" t="s">
        <v>1923</v>
      </c>
      <c r="D135" s="6">
        <v>317.7</v>
      </c>
      <c r="E135" s="6" t="s">
        <v>210</v>
      </c>
      <c r="F135" s="6">
        <f>+VLOOKUP(E135,'VI_Legende Reinigungsverz.'!$B$3:$F$22,5,0)</f>
        <v>104</v>
      </c>
      <c r="G135" s="6">
        <f t="shared" si="111"/>
        <v>33040.799999999996</v>
      </c>
      <c r="H135" s="51"/>
      <c r="I135" s="6">
        <f t="shared" si="112"/>
        <v>0</v>
      </c>
      <c r="J135" s="51" t="s">
        <v>42</v>
      </c>
      <c r="K135" s="23">
        <f>I135*HLOOKUP(J135,'Auskunft SVS'!$C$2:$AZ$26,17,0)</f>
        <v>0</v>
      </c>
      <c r="L135" s="23">
        <f t="shared" si="113"/>
        <v>0</v>
      </c>
    </row>
    <row r="136" spans="1:17" ht="101.5">
      <c r="A136" s="2" t="s">
        <v>443</v>
      </c>
      <c r="B136" s="2" t="s">
        <v>667</v>
      </c>
      <c r="C136" s="9" t="s">
        <v>1924</v>
      </c>
      <c r="D136" s="6">
        <v>18</v>
      </c>
      <c r="E136" s="6" t="s">
        <v>210</v>
      </c>
      <c r="F136" s="6">
        <f>+VLOOKUP(E136,'VI_Legende Reinigungsverz.'!$B$3:$F$22,5,0)</f>
        <v>104</v>
      </c>
      <c r="G136" s="6">
        <f t="shared" si="111"/>
        <v>1872</v>
      </c>
      <c r="H136" s="51"/>
      <c r="I136" s="6">
        <f t="shared" si="112"/>
        <v>0</v>
      </c>
      <c r="J136" s="51" t="s">
        <v>42</v>
      </c>
      <c r="K136" s="23">
        <f>I136*HLOOKUP(J136,'Auskunft SVS'!$C$2:$AZ$26,17,0)</f>
        <v>0</v>
      </c>
      <c r="L136" s="23">
        <f t="shared" si="113"/>
        <v>0</v>
      </c>
    </row>
    <row r="137" spans="1:17" s="15" customFormat="1">
      <c r="A137" s="8" t="s">
        <v>461</v>
      </c>
      <c r="B137" s="3" t="s">
        <v>232</v>
      </c>
      <c r="C137" s="3" t="s">
        <v>98</v>
      </c>
      <c r="D137" s="10" t="s">
        <v>98</v>
      </c>
      <c r="E137" s="10"/>
      <c r="F137" s="10"/>
      <c r="G137" s="10"/>
      <c r="H137" s="10"/>
      <c r="I137" s="10"/>
      <c r="J137" s="10"/>
      <c r="K137" s="10"/>
      <c r="L137" s="13"/>
      <c r="M137"/>
      <c r="N137"/>
      <c r="O137"/>
      <c r="P137"/>
      <c r="Q137"/>
    </row>
    <row r="138" spans="1:17" ht="101.5">
      <c r="A138" s="2" t="s">
        <v>462</v>
      </c>
      <c r="B138" s="2" t="s">
        <v>234</v>
      </c>
      <c r="C138" s="9" t="s">
        <v>1925</v>
      </c>
      <c r="D138" s="6">
        <v>200.85</v>
      </c>
      <c r="E138" s="6" t="s">
        <v>210</v>
      </c>
      <c r="F138" s="6">
        <f>+VLOOKUP(E138,'VI_Legende Reinigungsverz.'!$B$3:$F$22,5,0)</f>
        <v>104</v>
      </c>
      <c r="G138" s="6">
        <f t="shared" ref="G138:G140" si="114">+F138*D138</f>
        <v>20888.399999999998</v>
      </c>
      <c r="H138" s="51"/>
      <c r="I138" s="6">
        <f t="shared" ref="I138:I140" si="115">IF(ISERROR(G138/H138),0,G138/H138)</f>
        <v>0</v>
      </c>
      <c r="J138" s="51" t="s">
        <v>42</v>
      </c>
      <c r="K138" s="23">
        <f>I138*HLOOKUP(J138,'Auskunft SVS'!$C$2:$AZ$26,17,0)</f>
        <v>0</v>
      </c>
      <c r="L138" s="23">
        <f t="shared" ref="L138:L140" si="116">+K138/D138</f>
        <v>0</v>
      </c>
    </row>
    <row r="139" spans="1:17" ht="101.5">
      <c r="A139" s="2" t="s">
        <v>464</v>
      </c>
      <c r="B139" s="2" t="s">
        <v>466</v>
      </c>
      <c r="C139" s="9" t="s">
        <v>1926</v>
      </c>
      <c r="D139" s="6">
        <v>382.03</v>
      </c>
      <c r="E139" s="6" t="s">
        <v>210</v>
      </c>
      <c r="F139" s="6">
        <f>+VLOOKUP(E139,'VI_Legende Reinigungsverz.'!$B$3:$F$22,5,0)</f>
        <v>104</v>
      </c>
      <c r="G139" s="6">
        <f t="shared" si="114"/>
        <v>39731.119999999995</v>
      </c>
      <c r="H139" s="51"/>
      <c r="I139" s="6">
        <f t="shared" si="115"/>
        <v>0</v>
      </c>
      <c r="J139" s="51" t="s">
        <v>42</v>
      </c>
      <c r="K139" s="23">
        <f>I139*HLOOKUP(J139,'Auskunft SVS'!$C$2:$AZ$26,17,0)</f>
        <v>0</v>
      </c>
      <c r="L139" s="23">
        <f t="shared" si="116"/>
        <v>0</v>
      </c>
    </row>
    <row r="140" spans="1:17" ht="101.5">
      <c r="A140" s="2" t="s">
        <v>465</v>
      </c>
      <c r="B140" s="2" t="s">
        <v>472</v>
      </c>
      <c r="C140" s="9" t="s">
        <v>1927</v>
      </c>
      <c r="D140" s="6">
        <v>121.25</v>
      </c>
      <c r="E140" s="6" t="s">
        <v>210</v>
      </c>
      <c r="F140" s="6">
        <f>+VLOOKUP(E140,'VI_Legende Reinigungsverz.'!$B$3:$F$22,5,0)</f>
        <v>104</v>
      </c>
      <c r="G140" s="6">
        <f t="shared" si="114"/>
        <v>12610</v>
      </c>
      <c r="H140" s="51"/>
      <c r="I140" s="6">
        <f t="shared" si="115"/>
        <v>0</v>
      </c>
      <c r="J140" s="51" t="s">
        <v>42</v>
      </c>
      <c r="K140" s="23">
        <f>I140*HLOOKUP(J140,'Auskunft SVS'!$C$2:$AZ$26,17,0)</f>
        <v>0</v>
      </c>
      <c r="L140" s="23">
        <f t="shared" si="116"/>
        <v>0</v>
      </c>
    </row>
    <row r="141" spans="1:17" s="15" customFormat="1">
      <c r="A141" s="8" t="s">
        <v>475</v>
      </c>
      <c r="B141" s="3" t="s">
        <v>242</v>
      </c>
      <c r="C141" s="3" t="s">
        <v>98</v>
      </c>
      <c r="D141" s="10" t="s">
        <v>98</v>
      </c>
      <c r="E141" s="10"/>
      <c r="F141" s="10"/>
      <c r="G141" s="10"/>
      <c r="H141" s="10"/>
      <c r="I141" s="10"/>
      <c r="J141" s="10"/>
      <c r="K141" s="10"/>
      <c r="L141" s="13"/>
      <c r="M141"/>
      <c r="N141"/>
      <c r="O141"/>
      <c r="P141"/>
      <c r="Q141"/>
    </row>
    <row r="142" spans="1:17" ht="101.5">
      <c r="A142" s="2" t="s">
        <v>476</v>
      </c>
      <c r="B142" s="2" t="s">
        <v>477</v>
      </c>
      <c r="C142" s="9" t="s">
        <v>1922</v>
      </c>
      <c r="D142" s="6">
        <v>3.38</v>
      </c>
      <c r="E142" s="6" t="s">
        <v>102</v>
      </c>
      <c r="F142" s="6">
        <f>+VLOOKUP(E142,'VI_Legende Reinigungsverz.'!$B$3:$F$22,5,0)</f>
        <v>251.5</v>
      </c>
      <c r="G142" s="6">
        <f t="shared" ref="G142:G143" si="117">+F142*D142</f>
        <v>850.06999999999994</v>
      </c>
      <c r="H142" s="51"/>
      <c r="I142" s="6">
        <f t="shared" ref="I142:I143" si="118">IF(ISERROR(G142/H142),0,G142/H142)</f>
        <v>0</v>
      </c>
      <c r="J142" s="51" t="s">
        <v>42</v>
      </c>
      <c r="K142" s="23">
        <f>I142*HLOOKUP(J142,'Auskunft SVS'!$C$2:$AZ$26,17,0)</f>
        <v>0</v>
      </c>
      <c r="L142" s="23">
        <f t="shared" ref="L142:L143" si="119">+K142/D142</f>
        <v>0</v>
      </c>
    </row>
    <row r="143" spans="1:17" ht="101.5">
      <c r="A143" s="2" t="s">
        <v>478</v>
      </c>
      <c r="B143" s="2" t="s">
        <v>479</v>
      </c>
      <c r="C143" s="9" t="s">
        <v>1922</v>
      </c>
      <c r="D143" s="6">
        <v>3.13</v>
      </c>
      <c r="E143" s="6" t="s">
        <v>102</v>
      </c>
      <c r="F143" s="6">
        <f>+VLOOKUP(E143,'VI_Legende Reinigungsverz.'!$B$3:$F$22,5,0)</f>
        <v>251.5</v>
      </c>
      <c r="G143" s="6">
        <f t="shared" si="117"/>
        <v>787.19499999999994</v>
      </c>
      <c r="H143" s="51"/>
      <c r="I143" s="6">
        <f t="shared" si="118"/>
        <v>0</v>
      </c>
      <c r="J143" s="51" t="s">
        <v>42</v>
      </c>
      <c r="K143" s="23">
        <f>I143*HLOOKUP(J143,'Auskunft SVS'!$C$2:$AZ$26,17,0)</f>
        <v>0</v>
      </c>
      <c r="L143" s="23">
        <f t="shared" si="119"/>
        <v>0</v>
      </c>
    </row>
    <row r="144" spans="1:17" s="16" customFormat="1" ht="25.5" customHeight="1">
      <c r="A144" s="7" t="s">
        <v>482</v>
      </c>
      <c r="B144" s="17" t="s">
        <v>1928</v>
      </c>
      <c r="C144" s="11" t="s">
        <v>98</v>
      </c>
      <c r="D144" s="18" t="s">
        <v>98</v>
      </c>
      <c r="E144" s="18"/>
      <c r="F144" s="18"/>
      <c r="G144" s="18"/>
      <c r="H144" s="18"/>
      <c r="I144" s="18"/>
      <c r="J144" s="18"/>
      <c r="K144" s="19"/>
      <c r="L144" s="20"/>
      <c r="M144"/>
      <c r="N144"/>
      <c r="O144"/>
      <c r="P144"/>
      <c r="Q144"/>
    </row>
    <row r="145" spans="1:17" s="15" customFormat="1">
      <c r="A145" s="8" t="s">
        <v>484</v>
      </c>
      <c r="B145" s="3" t="s">
        <v>95</v>
      </c>
      <c r="C145" s="3" t="s">
        <v>98</v>
      </c>
      <c r="D145" s="10" t="s">
        <v>98</v>
      </c>
      <c r="E145" s="10"/>
      <c r="F145" s="10"/>
      <c r="G145" s="10"/>
      <c r="H145" s="10"/>
      <c r="I145" s="10"/>
      <c r="J145" s="10"/>
      <c r="K145" s="10"/>
      <c r="L145" s="13"/>
      <c r="M145"/>
      <c r="N145"/>
      <c r="O145"/>
      <c r="P145"/>
      <c r="Q145"/>
    </row>
    <row r="146" spans="1:17" s="15" customFormat="1">
      <c r="A146" s="8" t="s">
        <v>768</v>
      </c>
      <c r="B146" s="3" t="s">
        <v>344</v>
      </c>
      <c r="C146" s="3" t="s">
        <v>98</v>
      </c>
      <c r="D146" s="10" t="s">
        <v>98</v>
      </c>
      <c r="E146" s="10"/>
      <c r="F146" s="10"/>
      <c r="G146" s="10"/>
      <c r="H146" s="10"/>
      <c r="I146" s="10"/>
      <c r="J146" s="10"/>
      <c r="K146" s="10"/>
      <c r="L146" s="13"/>
      <c r="M146"/>
      <c r="N146"/>
      <c r="O146"/>
      <c r="P146"/>
      <c r="Q146"/>
    </row>
    <row r="147" spans="1:17" ht="101.5">
      <c r="A147" s="2" t="s">
        <v>769</v>
      </c>
      <c r="B147" s="2" t="s">
        <v>345</v>
      </c>
      <c r="C147" s="9" t="s">
        <v>554</v>
      </c>
      <c r="D147" s="6">
        <v>12.16</v>
      </c>
      <c r="E147" s="6" t="s">
        <v>136</v>
      </c>
      <c r="F147" s="6">
        <f>+VLOOKUP(E147,'VI_Legende Reinigungsverz.'!$B$3:$F$22,5,0)</f>
        <v>52</v>
      </c>
      <c r="G147" s="6">
        <f t="shared" ref="G147" si="120">+F147*D147</f>
        <v>632.32000000000005</v>
      </c>
      <c r="H147" s="51"/>
      <c r="I147" s="6">
        <f t="shared" ref="I147" si="121">IF(ISERROR(G147/H147),0,G147/H147)</f>
        <v>0</v>
      </c>
      <c r="J147" s="51" t="s">
        <v>42</v>
      </c>
      <c r="K147" s="23">
        <f>I147*HLOOKUP(J147,'Auskunft SVS'!$C$2:$AZ$26,17,0)</f>
        <v>0</v>
      </c>
      <c r="L147" s="23">
        <f t="shared" ref="L147" si="122">+K147/D147</f>
        <v>0</v>
      </c>
    </row>
    <row r="148" spans="1:17" s="15" customFormat="1">
      <c r="A148" s="8" t="s">
        <v>771</v>
      </c>
      <c r="B148" s="3" t="s">
        <v>97</v>
      </c>
      <c r="C148" s="3" t="s">
        <v>98</v>
      </c>
      <c r="D148" s="10" t="s">
        <v>98</v>
      </c>
      <c r="E148" s="10"/>
      <c r="F148" s="10"/>
      <c r="G148" s="10"/>
      <c r="H148" s="10"/>
      <c r="I148" s="10"/>
      <c r="J148" s="10"/>
      <c r="K148" s="10"/>
      <c r="L148" s="13"/>
      <c r="M148"/>
      <c r="N148"/>
      <c r="O148"/>
      <c r="P148"/>
      <c r="Q148"/>
    </row>
    <row r="149" spans="1:17" ht="101.5">
      <c r="A149" s="2" t="s">
        <v>772</v>
      </c>
      <c r="B149" s="2" t="s">
        <v>104</v>
      </c>
      <c r="C149" s="9" t="s">
        <v>547</v>
      </c>
      <c r="D149" s="6">
        <v>34.33</v>
      </c>
      <c r="E149" s="6" t="s">
        <v>136</v>
      </c>
      <c r="F149" s="6">
        <f>+VLOOKUP(E149,'VI_Legende Reinigungsverz.'!$B$3:$F$22,5,0)</f>
        <v>52</v>
      </c>
      <c r="G149" s="6">
        <f t="shared" ref="G149:G150" si="123">+F149*D149</f>
        <v>1785.1599999999999</v>
      </c>
      <c r="H149" s="51"/>
      <c r="I149" s="6">
        <f t="shared" ref="I149:I150" si="124">IF(ISERROR(G149/H149),0,G149/H149)</f>
        <v>0</v>
      </c>
      <c r="J149" s="51" t="s">
        <v>42</v>
      </c>
      <c r="K149" s="23">
        <f>I149*HLOOKUP(J149,'Auskunft SVS'!$C$2:$AZ$26,17,0)</f>
        <v>0</v>
      </c>
      <c r="L149" s="23">
        <f t="shared" ref="L149:L150" si="125">+K149/D149</f>
        <v>0</v>
      </c>
    </row>
    <row r="150" spans="1:17" ht="101.5">
      <c r="A150" s="2" t="s">
        <v>773</v>
      </c>
      <c r="B150" s="2" t="s">
        <v>1156</v>
      </c>
      <c r="C150" s="9" t="s">
        <v>1929</v>
      </c>
      <c r="D150" s="6">
        <v>31.94</v>
      </c>
      <c r="E150" s="6" t="s">
        <v>266</v>
      </c>
      <c r="F150" s="6">
        <f>+VLOOKUP(E150,'VI_Legende Reinigungsverz.'!$B$3:$F$22,5,0)</f>
        <v>24</v>
      </c>
      <c r="G150" s="6">
        <f t="shared" si="123"/>
        <v>766.56000000000006</v>
      </c>
      <c r="H150" s="51"/>
      <c r="I150" s="6">
        <f t="shared" si="124"/>
        <v>0</v>
      </c>
      <c r="J150" s="51" t="s">
        <v>42</v>
      </c>
      <c r="K150" s="23">
        <f>I150*HLOOKUP(J150,'Auskunft SVS'!$C$2:$AZ$26,17,0)</f>
        <v>0</v>
      </c>
      <c r="L150" s="23">
        <f t="shared" si="125"/>
        <v>0</v>
      </c>
    </row>
    <row r="151" spans="1:17" s="15" customFormat="1">
      <c r="A151" s="8" t="s">
        <v>774</v>
      </c>
      <c r="B151" s="3" t="s">
        <v>112</v>
      </c>
      <c r="C151" s="3" t="s">
        <v>98</v>
      </c>
      <c r="D151" s="10" t="s">
        <v>98</v>
      </c>
      <c r="E151" s="10"/>
      <c r="F151" s="10"/>
      <c r="G151" s="10"/>
      <c r="H151" s="10"/>
      <c r="I151" s="10"/>
      <c r="J151" s="10"/>
      <c r="K151" s="10"/>
      <c r="L151" s="13"/>
      <c r="M151"/>
      <c r="N151"/>
      <c r="O151"/>
      <c r="P151"/>
      <c r="Q151"/>
    </row>
    <row r="152" spans="1:17" ht="101.5">
      <c r="A152" s="2" t="s">
        <v>775</v>
      </c>
      <c r="B152" s="2" t="s">
        <v>114</v>
      </c>
      <c r="C152" s="9" t="s">
        <v>359</v>
      </c>
      <c r="D152" s="6">
        <v>159.13999999999999</v>
      </c>
      <c r="E152" s="6" t="s">
        <v>210</v>
      </c>
      <c r="F152" s="6">
        <f>+VLOOKUP(E152,'VI_Legende Reinigungsverz.'!$B$3:$F$22,5,0)</f>
        <v>104</v>
      </c>
      <c r="G152" s="6">
        <f t="shared" ref="G152" si="126">+F152*D152</f>
        <v>16550.559999999998</v>
      </c>
      <c r="H152" s="51"/>
      <c r="I152" s="6">
        <f t="shared" ref="I152" si="127">IF(ISERROR(G152/H152),0,G152/H152)</f>
        <v>0</v>
      </c>
      <c r="J152" s="51" t="s">
        <v>42</v>
      </c>
      <c r="K152" s="23">
        <f>I152*HLOOKUP(J152,'Auskunft SVS'!$C$2:$AZ$26,17,0)</f>
        <v>0</v>
      </c>
      <c r="L152" s="23">
        <f t="shared" ref="L152" si="128">+K152/D152</f>
        <v>0</v>
      </c>
    </row>
    <row r="153" spans="1:17" s="15" customFormat="1">
      <c r="A153" s="8" t="s">
        <v>780</v>
      </c>
      <c r="B153" s="3" t="s">
        <v>117</v>
      </c>
      <c r="C153" s="3" t="s">
        <v>98</v>
      </c>
      <c r="D153" s="10" t="s">
        <v>98</v>
      </c>
      <c r="E153" s="10"/>
      <c r="F153" s="10"/>
      <c r="G153" s="10"/>
      <c r="H153" s="10"/>
      <c r="I153" s="10"/>
      <c r="J153" s="10"/>
      <c r="K153" s="10"/>
      <c r="L153" s="13"/>
      <c r="M153"/>
      <c r="N153"/>
      <c r="O153"/>
      <c r="P153"/>
      <c r="Q153"/>
    </row>
    <row r="154" spans="1:17" ht="101.5">
      <c r="A154" s="2" t="s">
        <v>781</v>
      </c>
      <c r="B154" s="2" t="s">
        <v>920</v>
      </c>
      <c r="C154" s="9" t="s">
        <v>554</v>
      </c>
      <c r="D154" s="6">
        <v>170.62</v>
      </c>
      <c r="E154" s="6" t="s">
        <v>136</v>
      </c>
      <c r="F154" s="6">
        <f>+VLOOKUP(E154,'VI_Legende Reinigungsverz.'!$B$3:$F$22,5,0)</f>
        <v>52</v>
      </c>
      <c r="G154" s="6">
        <f t="shared" ref="G154" si="129">+F154*D154</f>
        <v>8872.24</v>
      </c>
      <c r="H154" s="51"/>
      <c r="I154" s="6">
        <f t="shared" ref="I154" si="130">IF(ISERROR(G154/H154),0,G154/H154)</f>
        <v>0</v>
      </c>
      <c r="J154" s="51" t="s">
        <v>42</v>
      </c>
      <c r="K154" s="23">
        <f>I154*HLOOKUP(J154,'Auskunft SVS'!$C$2:$AZ$26,17,0)</f>
        <v>0</v>
      </c>
      <c r="L154" s="23">
        <f t="shared" ref="L154" si="131">+K154/D154</f>
        <v>0</v>
      </c>
    </row>
    <row r="155" spans="1:17" s="15" customFormat="1">
      <c r="A155" s="8" t="s">
        <v>783</v>
      </c>
      <c r="B155" s="3" t="s">
        <v>127</v>
      </c>
      <c r="C155" s="3" t="s">
        <v>98</v>
      </c>
      <c r="D155" s="10" t="s">
        <v>98</v>
      </c>
      <c r="E155" s="10"/>
      <c r="F155" s="10"/>
      <c r="G155" s="10"/>
      <c r="H155" s="10"/>
      <c r="I155" s="10"/>
      <c r="J155" s="10"/>
      <c r="K155" s="10"/>
      <c r="L155" s="13"/>
      <c r="M155"/>
      <c r="N155"/>
      <c r="O155"/>
      <c r="P155"/>
      <c r="Q155"/>
    </row>
    <row r="156" spans="1:17" ht="101.5">
      <c r="A156" s="2" t="s">
        <v>784</v>
      </c>
      <c r="B156" s="2" t="s">
        <v>132</v>
      </c>
      <c r="C156" s="9" t="s">
        <v>1930</v>
      </c>
      <c r="D156" s="6">
        <v>2897.66</v>
      </c>
      <c r="E156" s="6" t="s">
        <v>136</v>
      </c>
      <c r="F156" s="6">
        <f>+VLOOKUP(E156,'VI_Legende Reinigungsverz.'!$B$3:$F$22,5,0)</f>
        <v>52</v>
      </c>
      <c r="G156" s="6">
        <f t="shared" ref="G156:G158" si="132">+F156*D156</f>
        <v>150678.32</v>
      </c>
      <c r="H156" s="51"/>
      <c r="I156" s="6">
        <f t="shared" ref="I156:I158" si="133">IF(ISERROR(G156/H156),0,G156/H156)</f>
        <v>0</v>
      </c>
      <c r="J156" s="51" t="s">
        <v>42</v>
      </c>
      <c r="K156" s="23">
        <f>I156*HLOOKUP(J156,'Auskunft SVS'!$C$2:$AZ$26,17,0)</f>
        <v>0</v>
      </c>
      <c r="L156" s="23">
        <f t="shared" ref="L156:L158" si="134">+K156/D156</f>
        <v>0</v>
      </c>
    </row>
    <row r="157" spans="1:17" ht="101.5">
      <c r="A157" s="2" t="s">
        <v>786</v>
      </c>
      <c r="B157" s="2" t="s">
        <v>129</v>
      </c>
      <c r="C157" s="9" t="s">
        <v>268</v>
      </c>
      <c r="D157" s="6">
        <v>94.71</v>
      </c>
      <c r="E157" s="6" t="s">
        <v>136</v>
      </c>
      <c r="F157" s="6">
        <f>+VLOOKUP(E157,'VI_Legende Reinigungsverz.'!$B$3:$F$22,5,0)</f>
        <v>52</v>
      </c>
      <c r="G157" s="6">
        <f t="shared" si="132"/>
        <v>4924.92</v>
      </c>
      <c r="H157" s="51"/>
      <c r="I157" s="6">
        <f t="shared" si="133"/>
        <v>0</v>
      </c>
      <c r="J157" s="51" t="s">
        <v>42</v>
      </c>
      <c r="K157" s="23">
        <f>I157*HLOOKUP(J157,'Auskunft SVS'!$C$2:$AZ$26,17,0)</f>
        <v>0</v>
      </c>
      <c r="L157" s="23">
        <f t="shared" si="134"/>
        <v>0</v>
      </c>
    </row>
    <row r="158" spans="1:17" ht="101.5">
      <c r="A158" s="2" t="s">
        <v>787</v>
      </c>
      <c r="B158" s="2" t="s">
        <v>129</v>
      </c>
      <c r="C158" s="9" t="s">
        <v>368</v>
      </c>
      <c r="D158" s="6">
        <v>17.46</v>
      </c>
      <c r="E158" s="6" t="s">
        <v>210</v>
      </c>
      <c r="F158" s="6">
        <f>+VLOOKUP(E158,'VI_Legende Reinigungsverz.'!$B$3:$F$22,5,0)</f>
        <v>104</v>
      </c>
      <c r="G158" s="6">
        <f t="shared" si="132"/>
        <v>1815.8400000000001</v>
      </c>
      <c r="H158" s="51"/>
      <c r="I158" s="6">
        <f t="shared" si="133"/>
        <v>0</v>
      </c>
      <c r="J158" s="51" t="s">
        <v>42</v>
      </c>
      <c r="K158" s="23">
        <f>I158*HLOOKUP(J158,'Auskunft SVS'!$C$2:$AZ$26,17,0)</f>
        <v>0</v>
      </c>
      <c r="L158" s="23">
        <f t="shared" si="134"/>
        <v>0</v>
      </c>
    </row>
    <row r="159" spans="1:17" s="15" customFormat="1">
      <c r="A159" s="8" t="s">
        <v>790</v>
      </c>
      <c r="B159" s="3" t="s">
        <v>138</v>
      </c>
      <c r="C159" s="3" t="s">
        <v>98</v>
      </c>
      <c r="D159" s="10" t="s">
        <v>98</v>
      </c>
      <c r="E159" s="10"/>
      <c r="F159" s="10"/>
      <c r="G159" s="10"/>
      <c r="H159" s="10"/>
      <c r="I159" s="10"/>
      <c r="J159" s="10"/>
      <c r="K159" s="10"/>
      <c r="L159" s="13"/>
      <c r="M159"/>
      <c r="N159"/>
      <c r="O159"/>
      <c r="P159"/>
      <c r="Q159"/>
    </row>
    <row r="160" spans="1:17" ht="101.5">
      <c r="A160" s="2" t="s">
        <v>791</v>
      </c>
      <c r="B160" s="2" t="s">
        <v>140</v>
      </c>
      <c r="C160" s="9" t="s">
        <v>1415</v>
      </c>
      <c r="D160" s="6">
        <v>27.13</v>
      </c>
      <c r="E160" s="6" t="s">
        <v>340</v>
      </c>
      <c r="F160" s="6">
        <f>+VLOOKUP(E160,'VI_Legende Reinigungsverz.'!$B$3:$F$22,5,0)</f>
        <v>12</v>
      </c>
      <c r="G160" s="6">
        <f t="shared" ref="G160:G163" si="135">+F160*D160</f>
        <v>325.56</v>
      </c>
      <c r="H160" s="51"/>
      <c r="I160" s="6">
        <f t="shared" ref="I160:I163" si="136">IF(ISERROR(G160/H160),0,G160/H160)</f>
        <v>0</v>
      </c>
      <c r="J160" s="51" t="s">
        <v>42</v>
      </c>
      <c r="K160" s="23">
        <f>I160*HLOOKUP(J160,'Auskunft SVS'!$C$2:$AZ$26,17,0)</f>
        <v>0</v>
      </c>
      <c r="L160" s="23">
        <f t="shared" ref="L160:L163" si="137">+K160/D160</f>
        <v>0</v>
      </c>
    </row>
    <row r="161" spans="1:17" ht="101.5">
      <c r="A161" s="2" t="s">
        <v>793</v>
      </c>
      <c r="B161" s="2" t="s">
        <v>140</v>
      </c>
      <c r="C161" s="9" t="s">
        <v>268</v>
      </c>
      <c r="D161" s="6">
        <v>124.55</v>
      </c>
      <c r="E161" s="6" t="s">
        <v>136</v>
      </c>
      <c r="F161" s="6">
        <f>+VLOOKUP(E161,'VI_Legende Reinigungsverz.'!$B$3:$F$22,5,0)</f>
        <v>52</v>
      </c>
      <c r="G161" s="6">
        <f t="shared" si="135"/>
        <v>6476.5999999999995</v>
      </c>
      <c r="H161" s="51"/>
      <c r="I161" s="6">
        <f t="shared" si="136"/>
        <v>0</v>
      </c>
      <c r="J161" s="51" t="s">
        <v>42</v>
      </c>
      <c r="K161" s="23">
        <f>I161*HLOOKUP(J161,'Auskunft SVS'!$C$2:$AZ$26,17,0)</f>
        <v>0</v>
      </c>
      <c r="L161" s="23">
        <f t="shared" si="137"/>
        <v>0</v>
      </c>
    </row>
    <row r="162" spans="1:17" ht="101.5">
      <c r="A162" s="2" t="s">
        <v>1181</v>
      </c>
      <c r="B162" s="2" t="s">
        <v>140</v>
      </c>
      <c r="C162" s="9" t="s">
        <v>368</v>
      </c>
      <c r="D162" s="6">
        <v>51.87</v>
      </c>
      <c r="E162" s="6" t="s">
        <v>210</v>
      </c>
      <c r="F162" s="6">
        <f>+VLOOKUP(E162,'VI_Legende Reinigungsverz.'!$B$3:$F$22,5,0)</f>
        <v>104</v>
      </c>
      <c r="G162" s="6">
        <f t="shared" si="135"/>
        <v>5394.48</v>
      </c>
      <c r="H162" s="51"/>
      <c r="I162" s="6">
        <f t="shared" si="136"/>
        <v>0</v>
      </c>
      <c r="J162" s="51" t="s">
        <v>42</v>
      </c>
      <c r="K162" s="23">
        <f>I162*HLOOKUP(J162,'Auskunft SVS'!$C$2:$AZ$26,17,0)</f>
        <v>0</v>
      </c>
      <c r="L162" s="23">
        <f t="shared" si="137"/>
        <v>0</v>
      </c>
    </row>
    <row r="163" spans="1:17" ht="101.5">
      <c r="A163" s="2" t="s">
        <v>1931</v>
      </c>
      <c r="B163" s="2" t="s">
        <v>146</v>
      </c>
      <c r="C163" s="9" t="s">
        <v>380</v>
      </c>
      <c r="D163" s="6">
        <v>26.53</v>
      </c>
      <c r="E163" s="6" t="s">
        <v>210</v>
      </c>
      <c r="F163" s="6">
        <f>+VLOOKUP(E163,'VI_Legende Reinigungsverz.'!$B$3:$F$22,5,0)</f>
        <v>104</v>
      </c>
      <c r="G163" s="6">
        <f t="shared" si="135"/>
        <v>2759.12</v>
      </c>
      <c r="H163" s="51"/>
      <c r="I163" s="6">
        <f t="shared" si="136"/>
        <v>0</v>
      </c>
      <c r="J163" s="51" t="s">
        <v>42</v>
      </c>
      <c r="K163" s="23">
        <f>I163*HLOOKUP(J163,'Auskunft SVS'!$C$2:$AZ$26,17,0)</f>
        <v>0</v>
      </c>
      <c r="L163" s="23">
        <f t="shared" si="137"/>
        <v>0</v>
      </c>
    </row>
    <row r="164" spans="1:17" s="15" customFormat="1">
      <c r="A164" s="8" t="s">
        <v>794</v>
      </c>
      <c r="B164" s="3" t="s">
        <v>709</v>
      </c>
      <c r="C164" s="3" t="s">
        <v>98</v>
      </c>
      <c r="D164" s="10" t="s">
        <v>98</v>
      </c>
      <c r="E164" s="10"/>
      <c r="F164" s="10"/>
      <c r="G164" s="10"/>
      <c r="H164" s="10"/>
      <c r="I164" s="10"/>
      <c r="J164" s="10"/>
      <c r="K164" s="10"/>
      <c r="L164" s="13"/>
      <c r="M164"/>
      <c r="N164"/>
      <c r="O164"/>
      <c r="P164"/>
      <c r="Q164"/>
    </row>
    <row r="165" spans="1:17" ht="101.5">
      <c r="A165" s="2" t="s">
        <v>795</v>
      </c>
      <c r="B165" s="2" t="s">
        <v>1932</v>
      </c>
      <c r="C165" s="9" t="s">
        <v>380</v>
      </c>
      <c r="D165" s="6">
        <v>37.49</v>
      </c>
      <c r="E165" s="6" t="s">
        <v>210</v>
      </c>
      <c r="F165" s="6">
        <f>+VLOOKUP(E165,'VI_Legende Reinigungsverz.'!$B$3:$F$22,5,0)</f>
        <v>104</v>
      </c>
      <c r="G165" s="6">
        <f t="shared" ref="G165:G166" si="138">+F165*D165</f>
        <v>3898.96</v>
      </c>
      <c r="H165" s="51"/>
      <c r="I165" s="6">
        <f t="shared" ref="I165:I166" si="139">IF(ISERROR(G165/H165),0,G165/H165)</f>
        <v>0</v>
      </c>
      <c r="J165" s="51" t="s">
        <v>42</v>
      </c>
      <c r="K165" s="23">
        <f>I165*HLOOKUP(J165,'Auskunft SVS'!$C$2:$AZ$26,17,0)</f>
        <v>0</v>
      </c>
      <c r="L165" s="23">
        <f t="shared" ref="L165:L166" si="140">+K165/D165</f>
        <v>0</v>
      </c>
    </row>
    <row r="166" spans="1:17" ht="101.5">
      <c r="A166" s="2" t="s">
        <v>797</v>
      </c>
      <c r="B166" s="2" t="s">
        <v>1933</v>
      </c>
      <c r="C166" s="9" t="s">
        <v>135</v>
      </c>
      <c r="D166" s="6">
        <v>218.11</v>
      </c>
      <c r="E166" s="6" t="s">
        <v>136</v>
      </c>
      <c r="F166" s="6">
        <f>+VLOOKUP(E166,'VI_Legende Reinigungsverz.'!$B$3:$F$22,5,0)</f>
        <v>52</v>
      </c>
      <c r="G166" s="6">
        <f t="shared" si="138"/>
        <v>11341.720000000001</v>
      </c>
      <c r="H166" s="51"/>
      <c r="I166" s="6">
        <f t="shared" si="139"/>
        <v>0</v>
      </c>
      <c r="J166" s="51" t="s">
        <v>42</v>
      </c>
      <c r="K166" s="23">
        <f>I166*HLOOKUP(J166,'Auskunft SVS'!$C$2:$AZ$26,17,0)</f>
        <v>0</v>
      </c>
      <c r="L166" s="23">
        <f t="shared" si="140"/>
        <v>0</v>
      </c>
    </row>
    <row r="167" spans="1:17" s="15" customFormat="1">
      <c r="A167" s="8" t="s">
        <v>803</v>
      </c>
      <c r="B167" s="3" t="s">
        <v>278</v>
      </c>
      <c r="C167" s="3" t="s">
        <v>98</v>
      </c>
      <c r="D167" s="10" t="s">
        <v>98</v>
      </c>
      <c r="E167" s="10"/>
      <c r="F167" s="10"/>
      <c r="G167" s="10"/>
      <c r="H167" s="10"/>
      <c r="I167" s="10"/>
      <c r="J167" s="10"/>
      <c r="K167" s="10"/>
      <c r="L167" s="13"/>
      <c r="M167"/>
      <c r="N167"/>
      <c r="O167"/>
      <c r="P167"/>
      <c r="Q167"/>
    </row>
    <row r="168" spans="1:17" ht="101.5">
      <c r="A168" s="2" t="s">
        <v>804</v>
      </c>
      <c r="B168" s="2" t="s">
        <v>505</v>
      </c>
      <c r="C168" s="9" t="s">
        <v>728</v>
      </c>
      <c r="D168" s="6">
        <v>1.8</v>
      </c>
      <c r="E168" s="6" t="s">
        <v>171</v>
      </c>
      <c r="F168" s="6">
        <f>+VLOOKUP(E168,'VI_Legende Reinigungsverz.'!$B$3:$F$22,5,0)</f>
        <v>1</v>
      </c>
      <c r="G168" s="6">
        <f t="shared" ref="G168" si="141">+F168*D168</f>
        <v>1.8</v>
      </c>
      <c r="H168" s="51"/>
      <c r="I168" s="6">
        <f t="shared" ref="I168" si="142">IF(ISERROR(G168/H168),0,G168/H168)</f>
        <v>0</v>
      </c>
      <c r="J168" s="51" t="s">
        <v>42</v>
      </c>
      <c r="K168" s="23">
        <f>I168*HLOOKUP(J168,'Auskunft SVS'!$C$2:$AZ$26,17,0)</f>
        <v>0</v>
      </c>
      <c r="L168" s="23">
        <f t="shared" ref="L168" si="143">+K168/D168</f>
        <v>0</v>
      </c>
    </row>
    <row r="169" spans="1:17" s="15" customFormat="1">
      <c r="A169" s="8" t="s">
        <v>806</v>
      </c>
      <c r="B169" s="3" t="s">
        <v>154</v>
      </c>
      <c r="C169" s="3" t="s">
        <v>98</v>
      </c>
      <c r="D169" s="10" t="s">
        <v>98</v>
      </c>
      <c r="E169" s="10"/>
      <c r="F169" s="10"/>
      <c r="G169" s="10"/>
      <c r="H169" s="10"/>
      <c r="I169" s="10"/>
      <c r="J169" s="10"/>
      <c r="K169" s="10"/>
      <c r="L169" s="13"/>
      <c r="M169"/>
      <c r="N169"/>
      <c r="O169"/>
      <c r="P169"/>
      <c r="Q169"/>
    </row>
    <row r="170" spans="1:17" ht="101.5">
      <c r="A170" s="2" t="s">
        <v>808</v>
      </c>
      <c r="B170" s="2" t="s">
        <v>156</v>
      </c>
      <c r="C170" s="9" t="s">
        <v>373</v>
      </c>
      <c r="D170" s="6">
        <v>22.14</v>
      </c>
      <c r="E170" s="6" t="s">
        <v>171</v>
      </c>
      <c r="F170" s="6">
        <f>+VLOOKUP(E170,'VI_Legende Reinigungsverz.'!$B$3:$F$22,5,0)</f>
        <v>1</v>
      </c>
      <c r="G170" s="6">
        <f t="shared" ref="G170:G171" si="144">+F170*D170</f>
        <v>22.14</v>
      </c>
      <c r="H170" s="51"/>
      <c r="I170" s="6">
        <f t="shared" ref="I170:I171" si="145">IF(ISERROR(G170/H170),0,G170/H170)</f>
        <v>0</v>
      </c>
      <c r="J170" s="51" t="s">
        <v>42</v>
      </c>
      <c r="K170" s="23">
        <f>I170*HLOOKUP(J170,'Auskunft SVS'!$C$2:$AZ$26,17,0)</f>
        <v>0</v>
      </c>
      <c r="L170" s="23">
        <f t="shared" ref="L170:L171" si="146">+K170/D170</f>
        <v>0</v>
      </c>
    </row>
    <row r="171" spans="1:17" ht="101.5">
      <c r="A171" s="2" t="s">
        <v>1185</v>
      </c>
      <c r="B171" s="2" t="s">
        <v>156</v>
      </c>
      <c r="C171" s="9" t="s">
        <v>274</v>
      </c>
      <c r="D171" s="6">
        <v>17.11</v>
      </c>
      <c r="E171" s="6" t="s">
        <v>102</v>
      </c>
      <c r="F171" s="6">
        <f>+VLOOKUP(E171,'VI_Legende Reinigungsverz.'!$B$3:$F$22,5,0)</f>
        <v>251.5</v>
      </c>
      <c r="G171" s="6">
        <f t="shared" si="144"/>
        <v>4303.165</v>
      </c>
      <c r="H171" s="51"/>
      <c r="I171" s="6">
        <f t="shared" si="145"/>
        <v>0</v>
      </c>
      <c r="J171" s="51" t="s">
        <v>42</v>
      </c>
      <c r="K171" s="23">
        <f>I171*HLOOKUP(J171,'Auskunft SVS'!$C$2:$AZ$26,17,0)</f>
        <v>0</v>
      </c>
      <c r="L171" s="23">
        <f t="shared" si="146"/>
        <v>0</v>
      </c>
    </row>
    <row r="172" spans="1:17" s="15" customFormat="1">
      <c r="A172" s="8" t="s">
        <v>811</v>
      </c>
      <c r="B172" s="3" t="s">
        <v>159</v>
      </c>
      <c r="C172" s="3" t="s">
        <v>98</v>
      </c>
      <c r="D172" s="10" t="s">
        <v>98</v>
      </c>
      <c r="E172" s="10"/>
      <c r="F172" s="10"/>
      <c r="G172" s="10"/>
      <c r="H172" s="10"/>
      <c r="I172" s="10"/>
      <c r="J172" s="10"/>
      <c r="K172" s="10"/>
      <c r="L172" s="13"/>
      <c r="M172"/>
      <c r="N172"/>
      <c r="O172"/>
      <c r="P172"/>
      <c r="Q172"/>
    </row>
    <row r="173" spans="1:17" ht="101.5">
      <c r="A173" s="2" t="s">
        <v>813</v>
      </c>
      <c r="B173" s="2" t="s">
        <v>284</v>
      </c>
      <c r="C173" s="9" t="s">
        <v>1184</v>
      </c>
      <c r="D173" s="6">
        <v>5.9</v>
      </c>
      <c r="E173" s="6" t="s">
        <v>102</v>
      </c>
      <c r="F173" s="6">
        <f>+VLOOKUP(E173,'VI_Legende Reinigungsverz.'!$B$3:$F$22,5,0)</f>
        <v>251.5</v>
      </c>
      <c r="G173" s="6">
        <f t="shared" ref="G173:G175" si="147">+F173*D173</f>
        <v>1483.8500000000001</v>
      </c>
      <c r="H173" s="51"/>
      <c r="I173" s="6">
        <f t="shared" ref="I173:I175" si="148">IF(ISERROR(G173/H173),0,G173/H173)</f>
        <v>0</v>
      </c>
      <c r="J173" s="51" t="s">
        <v>42</v>
      </c>
      <c r="K173" s="23">
        <f>I173*HLOOKUP(J173,'Auskunft SVS'!$C$2:$AZ$26,17,0)</f>
        <v>0</v>
      </c>
      <c r="L173" s="23">
        <f t="shared" ref="L173:L175" si="149">+K173/D173</f>
        <v>0</v>
      </c>
    </row>
    <row r="174" spans="1:17" ht="101.5">
      <c r="A174" s="2" t="s">
        <v>1187</v>
      </c>
      <c r="B174" s="2" t="s">
        <v>161</v>
      </c>
      <c r="C174" s="9" t="s">
        <v>1782</v>
      </c>
      <c r="D174" s="6">
        <v>71.099999999999994</v>
      </c>
      <c r="E174" s="6" t="s">
        <v>136</v>
      </c>
      <c r="F174" s="6">
        <f>+VLOOKUP(E174,'VI_Legende Reinigungsverz.'!$B$3:$F$22,5,0)</f>
        <v>52</v>
      </c>
      <c r="G174" s="6">
        <f t="shared" si="147"/>
        <v>3697.2</v>
      </c>
      <c r="H174" s="51"/>
      <c r="I174" s="6">
        <f t="shared" si="148"/>
        <v>0</v>
      </c>
      <c r="J174" s="51" t="s">
        <v>42</v>
      </c>
      <c r="K174" s="23">
        <f>I174*HLOOKUP(J174,'Auskunft SVS'!$C$2:$AZ$26,17,0)</f>
        <v>0</v>
      </c>
      <c r="L174" s="23">
        <f t="shared" si="149"/>
        <v>0</v>
      </c>
    </row>
    <row r="175" spans="1:17" ht="101.5">
      <c r="A175" s="2" t="s">
        <v>1188</v>
      </c>
      <c r="B175" s="2" t="s">
        <v>161</v>
      </c>
      <c r="C175" s="9" t="s">
        <v>584</v>
      </c>
      <c r="D175" s="6">
        <v>2.98</v>
      </c>
      <c r="E175" s="6" t="s">
        <v>102</v>
      </c>
      <c r="F175" s="6">
        <f>+VLOOKUP(E175,'VI_Legende Reinigungsverz.'!$B$3:$F$22,5,0)</f>
        <v>251.5</v>
      </c>
      <c r="G175" s="6">
        <f t="shared" si="147"/>
        <v>749.47</v>
      </c>
      <c r="H175" s="51"/>
      <c r="I175" s="6">
        <f t="shared" si="148"/>
        <v>0</v>
      </c>
      <c r="J175" s="51" t="s">
        <v>42</v>
      </c>
      <c r="K175" s="23">
        <f>I175*HLOOKUP(J175,'Auskunft SVS'!$C$2:$AZ$26,17,0)</f>
        <v>0</v>
      </c>
      <c r="L175" s="23">
        <f t="shared" si="149"/>
        <v>0</v>
      </c>
    </row>
    <row r="176" spans="1:17" s="15" customFormat="1">
      <c r="A176" s="8" t="s">
        <v>815</v>
      </c>
      <c r="B176" s="3" t="s">
        <v>167</v>
      </c>
      <c r="C176" s="3" t="s">
        <v>98</v>
      </c>
      <c r="D176" s="10" t="s">
        <v>98</v>
      </c>
      <c r="E176" s="10"/>
      <c r="F176" s="10"/>
      <c r="G176" s="10"/>
      <c r="H176" s="10"/>
      <c r="I176" s="10"/>
      <c r="J176" s="10"/>
      <c r="K176" s="10"/>
      <c r="L176" s="13"/>
      <c r="M176"/>
      <c r="N176"/>
      <c r="O176"/>
      <c r="P176"/>
      <c r="Q176"/>
    </row>
    <row r="177" spans="1:17" ht="101.5">
      <c r="A177" s="2" t="s">
        <v>816</v>
      </c>
      <c r="B177" s="2" t="s">
        <v>288</v>
      </c>
      <c r="C177" s="9" t="s">
        <v>176</v>
      </c>
      <c r="D177" s="6">
        <v>32.15</v>
      </c>
      <c r="E177" s="6" t="s">
        <v>171</v>
      </c>
      <c r="F177" s="6">
        <f>+VLOOKUP(E177,'VI_Legende Reinigungsverz.'!$B$3:$F$22,5,0)</f>
        <v>1</v>
      </c>
      <c r="G177" s="6">
        <f t="shared" ref="G177:G178" si="150">+F177*D177</f>
        <v>32.15</v>
      </c>
      <c r="H177" s="51"/>
      <c r="I177" s="6">
        <f t="shared" ref="I177:I178" si="151">IF(ISERROR(G177/H177),0,G177/H177)</f>
        <v>0</v>
      </c>
      <c r="J177" s="51" t="s">
        <v>42</v>
      </c>
      <c r="K177" s="23">
        <f>I177*HLOOKUP(J177,'Auskunft SVS'!$C$2:$AZ$26,17,0)</f>
        <v>0</v>
      </c>
      <c r="L177" s="23">
        <f t="shared" ref="L177:L178" si="152">+K177/D177</f>
        <v>0</v>
      </c>
    </row>
    <row r="178" spans="1:17" ht="101.5">
      <c r="A178" s="2" t="s">
        <v>818</v>
      </c>
      <c r="B178" s="2" t="s">
        <v>288</v>
      </c>
      <c r="C178" s="9" t="s">
        <v>1275</v>
      </c>
      <c r="D178" s="6">
        <v>283.29000000000002</v>
      </c>
      <c r="E178" s="6" t="s">
        <v>136</v>
      </c>
      <c r="F178" s="6">
        <f>+VLOOKUP(E178,'VI_Legende Reinigungsverz.'!$B$3:$F$22,5,0)</f>
        <v>52</v>
      </c>
      <c r="G178" s="6">
        <f t="shared" si="150"/>
        <v>14731.080000000002</v>
      </c>
      <c r="H178" s="51"/>
      <c r="I178" s="6">
        <f t="shared" si="151"/>
        <v>0</v>
      </c>
      <c r="J178" s="51" t="s">
        <v>42</v>
      </c>
      <c r="K178" s="23">
        <f>I178*HLOOKUP(J178,'Auskunft SVS'!$C$2:$AZ$26,17,0)</f>
        <v>0</v>
      </c>
      <c r="L178" s="23">
        <f t="shared" si="152"/>
        <v>0</v>
      </c>
    </row>
    <row r="179" spans="1:17" s="15" customFormat="1">
      <c r="A179" s="8" t="s">
        <v>822</v>
      </c>
      <c r="B179" s="3" t="s">
        <v>399</v>
      </c>
      <c r="C179" s="3" t="s">
        <v>98</v>
      </c>
      <c r="D179" s="10" t="s">
        <v>98</v>
      </c>
      <c r="E179" s="10"/>
      <c r="F179" s="10"/>
      <c r="G179" s="10"/>
      <c r="H179" s="10"/>
      <c r="I179" s="10"/>
      <c r="J179" s="10"/>
      <c r="K179" s="10"/>
      <c r="L179" s="13"/>
      <c r="M179"/>
      <c r="N179"/>
      <c r="O179"/>
      <c r="P179"/>
      <c r="Q179"/>
    </row>
    <row r="180" spans="1:17" ht="101.5">
      <c r="A180" s="2" t="s">
        <v>823</v>
      </c>
      <c r="B180" s="2" t="s">
        <v>400</v>
      </c>
      <c r="C180" s="9" t="s">
        <v>596</v>
      </c>
      <c r="D180" s="6">
        <v>241.16</v>
      </c>
      <c r="E180" s="6" t="s">
        <v>171</v>
      </c>
      <c r="F180" s="6">
        <f>+VLOOKUP(E180,'VI_Legende Reinigungsverz.'!$B$3:$F$22,5,0)</f>
        <v>1</v>
      </c>
      <c r="G180" s="6">
        <f t="shared" ref="G180:G182" si="153">+F180*D180</f>
        <v>241.16</v>
      </c>
      <c r="H180" s="51"/>
      <c r="I180" s="6">
        <f t="shared" ref="I180:I182" si="154">IF(ISERROR(G180/H180),0,G180/H180)</f>
        <v>0</v>
      </c>
      <c r="J180" s="51" t="s">
        <v>42</v>
      </c>
      <c r="K180" s="23">
        <f>I180*HLOOKUP(J180,'Auskunft SVS'!$C$2:$AZ$26,17,0)</f>
        <v>0</v>
      </c>
      <c r="L180" s="23">
        <f t="shared" ref="L180:L182" si="155">+K180/D180</f>
        <v>0</v>
      </c>
    </row>
    <row r="181" spans="1:17" ht="101.5">
      <c r="A181" s="2" t="s">
        <v>825</v>
      </c>
      <c r="B181" s="2" t="s">
        <v>400</v>
      </c>
      <c r="C181" s="9" t="s">
        <v>1275</v>
      </c>
      <c r="D181" s="6">
        <v>249.51</v>
      </c>
      <c r="E181" s="6" t="s">
        <v>136</v>
      </c>
      <c r="F181" s="6">
        <f>+VLOOKUP(E181,'VI_Legende Reinigungsverz.'!$B$3:$F$22,5,0)</f>
        <v>52</v>
      </c>
      <c r="G181" s="6">
        <f t="shared" si="153"/>
        <v>12974.52</v>
      </c>
      <c r="H181" s="51"/>
      <c r="I181" s="6">
        <f t="shared" si="154"/>
        <v>0</v>
      </c>
      <c r="J181" s="51" t="s">
        <v>42</v>
      </c>
      <c r="K181" s="23">
        <f>I181*HLOOKUP(J181,'Auskunft SVS'!$C$2:$AZ$26,17,0)</f>
        <v>0</v>
      </c>
      <c r="L181" s="23">
        <f t="shared" si="155"/>
        <v>0</v>
      </c>
    </row>
    <row r="182" spans="1:17" ht="101.5">
      <c r="A182" s="2" t="s">
        <v>827</v>
      </c>
      <c r="B182" s="2" t="s">
        <v>407</v>
      </c>
      <c r="C182" s="9" t="s">
        <v>608</v>
      </c>
      <c r="D182" s="6">
        <v>13.07</v>
      </c>
      <c r="E182" s="6" t="s">
        <v>171</v>
      </c>
      <c r="F182" s="6">
        <f>+VLOOKUP(E182,'VI_Legende Reinigungsverz.'!$B$3:$F$22,5,0)</f>
        <v>1</v>
      </c>
      <c r="G182" s="6">
        <f t="shared" si="153"/>
        <v>13.07</v>
      </c>
      <c r="H182" s="51"/>
      <c r="I182" s="6">
        <f t="shared" si="154"/>
        <v>0</v>
      </c>
      <c r="J182" s="51" t="s">
        <v>42</v>
      </c>
      <c r="K182" s="23">
        <f>I182*HLOOKUP(J182,'Auskunft SVS'!$C$2:$AZ$26,17,0)</f>
        <v>0</v>
      </c>
      <c r="L182" s="23">
        <f t="shared" si="155"/>
        <v>0</v>
      </c>
    </row>
    <row r="183" spans="1:17" s="15" customFormat="1">
      <c r="A183" s="8" t="s">
        <v>828</v>
      </c>
      <c r="B183" s="3" t="s">
        <v>972</v>
      </c>
      <c r="C183" s="3" t="s">
        <v>98</v>
      </c>
      <c r="D183" s="10" t="s">
        <v>98</v>
      </c>
      <c r="E183" s="10"/>
      <c r="F183" s="10"/>
      <c r="G183" s="10"/>
      <c r="H183" s="10"/>
      <c r="I183" s="10"/>
      <c r="J183" s="10"/>
      <c r="K183" s="10"/>
      <c r="L183" s="13"/>
      <c r="M183"/>
      <c r="N183"/>
      <c r="O183"/>
      <c r="P183"/>
      <c r="Q183"/>
    </row>
    <row r="184" spans="1:17" ht="101.5">
      <c r="A184" s="2" t="s">
        <v>829</v>
      </c>
      <c r="B184" s="2" t="s">
        <v>973</v>
      </c>
      <c r="C184" s="9" t="s">
        <v>715</v>
      </c>
      <c r="D184" s="6">
        <v>12.72</v>
      </c>
      <c r="E184" s="6" t="s">
        <v>136</v>
      </c>
      <c r="F184" s="6">
        <f>+VLOOKUP(E184,'VI_Legende Reinigungsverz.'!$B$3:$F$22,5,0)</f>
        <v>52</v>
      </c>
      <c r="G184" s="6">
        <f t="shared" ref="G184:G186" si="156">+F184*D184</f>
        <v>661.44</v>
      </c>
      <c r="H184" s="51"/>
      <c r="I184" s="6">
        <f t="shared" ref="I184:I186" si="157">IF(ISERROR(G184/H184),0,G184/H184)</f>
        <v>0</v>
      </c>
      <c r="J184" s="51" t="s">
        <v>42</v>
      </c>
      <c r="K184" s="23">
        <f>I184*HLOOKUP(J184,'Auskunft SVS'!$C$2:$AZ$26,17,0)</f>
        <v>0</v>
      </c>
      <c r="L184" s="23">
        <f t="shared" ref="L184:L186" si="158">+K184/D184</f>
        <v>0</v>
      </c>
    </row>
    <row r="185" spans="1:17" ht="101.5">
      <c r="A185" s="2" t="s">
        <v>1194</v>
      </c>
      <c r="B185" s="2" t="s">
        <v>975</v>
      </c>
      <c r="C185" s="9" t="s">
        <v>715</v>
      </c>
      <c r="D185" s="6">
        <v>6.54</v>
      </c>
      <c r="E185" s="6" t="s">
        <v>136</v>
      </c>
      <c r="F185" s="6">
        <f>+VLOOKUP(E185,'VI_Legende Reinigungsverz.'!$B$3:$F$22,5,0)</f>
        <v>52</v>
      </c>
      <c r="G185" s="6">
        <f t="shared" si="156"/>
        <v>340.08</v>
      </c>
      <c r="H185" s="51"/>
      <c r="I185" s="6">
        <f t="shared" si="157"/>
        <v>0</v>
      </c>
      <c r="J185" s="51" t="s">
        <v>42</v>
      </c>
      <c r="K185" s="23">
        <f>I185*HLOOKUP(J185,'Auskunft SVS'!$C$2:$AZ$26,17,0)</f>
        <v>0</v>
      </c>
      <c r="L185" s="23">
        <f t="shared" si="158"/>
        <v>0</v>
      </c>
    </row>
    <row r="186" spans="1:17" ht="101.5">
      <c r="A186" s="2" t="s">
        <v>1934</v>
      </c>
      <c r="B186" s="2" t="s">
        <v>1935</v>
      </c>
      <c r="C186" s="9" t="s">
        <v>715</v>
      </c>
      <c r="D186" s="6">
        <v>3.4</v>
      </c>
      <c r="E186" s="6" t="s">
        <v>136</v>
      </c>
      <c r="F186" s="6">
        <f>+VLOOKUP(E186,'VI_Legende Reinigungsverz.'!$B$3:$F$22,5,0)</f>
        <v>52</v>
      </c>
      <c r="G186" s="6">
        <f t="shared" si="156"/>
        <v>176.79999999999998</v>
      </c>
      <c r="H186" s="51"/>
      <c r="I186" s="6">
        <f t="shared" si="157"/>
        <v>0</v>
      </c>
      <c r="J186" s="51" t="s">
        <v>42</v>
      </c>
      <c r="K186" s="23">
        <f>I186*HLOOKUP(J186,'Auskunft SVS'!$C$2:$AZ$26,17,0)</f>
        <v>0</v>
      </c>
      <c r="L186" s="23">
        <f t="shared" si="158"/>
        <v>0</v>
      </c>
    </row>
    <row r="187" spans="1:17" s="15" customFormat="1">
      <c r="A187" s="8" t="s">
        <v>830</v>
      </c>
      <c r="B187" s="3" t="s">
        <v>178</v>
      </c>
      <c r="C187" s="3" t="s">
        <v>98</v>
      </c>
      <c r="D187" s="10" t="s">
        <v>98</v>
      </c>
      <c r="E187" s="10"/>
      <c r="F187" s="10"/>
      <c r="G187" s="10"/>
      <c r="H187" s="10"/>
      <c r="I187" s="10"/>
      <c r="J187" s="10"/>
      <c r="K187" s="10"/>
      <c r="L187" s="13"/>
      <c r="M187"/>
      <c r="N187"/>
      <c r="O187"/>
      <c r="P187"/>
      <c r="Q187"/>
    </row>
    <row r="188" spans="1:17" ht="101.5">
      <c r="A188" s="2" t="s">
        <v>831</v>
      </c>
      <c r="B188" s="2" t="s">
        <v>169</v>
      </c>
      <c r="C188" s="9" t="s">
        <v>712</v>
      </c>
      <c r="D188" s="6">
        <v>165.65</v>
      </c>
      <c r="E188" s="6" t="s">
        <v>136</v>
      </c>
      <c r="F188" s="6">
        <f>+VLOOKUP(E188,'VI_Legende Reinigungsverz.'!$B$3:$F$22,5,0)</f>
        <v>52</v>
      </c>
      <c r="G188" s="6">
        <f t="shared" ref="G188:G189" si="159">+F188*D188</f>
        <v>8613.8000000000011</v>
      </c>
      <c r="H188" s="51"/>
      <c r="I188" s="6">
        <f t="shared" ref="I188:I189" si="160">IF(ISERROR(G188/H188),0,G188/H188)</f>
        <v>0</v>
      </c>
      <c r="J188" s="51" t="s">
        <v>42</v>
      </c>
      <c r="K188" s="23">
        <f>I188*HLOOKUP(J188,'Auskunft SVS'!$C$2:$AZ$26,17,0)</f>
        <v>0</v>
      </c>
      <c r="L188" s="23">
        <f t="shared" ref="L188:L189" si="161">+K188/D188</f>
        <v>0</v>
      </c>
    </row>
    <row r="189" spans="1:17" ht="101.5">
      <c r="A189" s="2" t="s">
        <v>832</v>
      </c>
      <c r="B189" s="2" t="s">
        <v>175</v>
      </c>
      <c r="C189" s="9" t="s">
        <v>715</v>
      </c>
      <c r="D189" s="6">
        <v>50.23</v>
      </c>
      <c r="E189" s="6" t="s">
        <v>136</v>
      </c>
      <c r="F189" s="6">
        <f>+VLOOKUP(E189,'VI_Legende Reinigungsverz.'!$B$3:$F$22,5,0)</f>
        <v>52</v>
      </c>
      <c r="G189" s="6">
        <f t="shared" si="159"/>
        <v>2611.96</v>
      </c>
      <c r="H189" s="51"/>
      <c r="I189" s="6">
        <f t="shared" si="160"/>
        <v>0</v>
      </c>
      <c r="J189" s="51" t="s">
        <v>42</v>
      </c>
      <c r="K189" s="23">
        <f>I189*HLOOKUP(J189,'Auskunft SVS'!$C$2:$AZ$26,17,0)</f>
        <v>0</v>
      </c>
      <c r="L189" s="23">
        <f t="shared" si="161"/>
        <v>0</v>
      </c>
    </row>
    <row r="190" spans="1:17" s="15" customFormat="1">
      <c r="A190" s="8" t="s">
        <v>833</v>
      </c>
      <c r="B190" s="3" t="s">
        <v>614</v>
      </c>
      <c r="C190" s="3" t="s">
        <v>98</v>
      </c>
      <c r="D190" s="10" t="s">
        <v>98</v>
      </c>
      <c r="E190" s="10"/>
      <c r="F190" s="10"/>
      <c r="G190" s="10"/>
      <c r="H190" s="10"/>
      <c r="I190" s="10"/>
      <c r="J190" s="10"/>
      <c r="K190" s="10"/>
      <c r="L190" s="13"/>
      <c r="M190"/>
      <c r="N190"/>
      <c r="O190"/>
      <c r="P190"/>
      <c r="Q190"/>
    </row>
    <row r="191" spans="1:17" ht="101.5">
      <c r="A191" s="2" t="s">
        <v>835</v>
      </c>
      <c r="B191" s="2" t="s">
        <v>180</v>
      </c>
      <c r="C191" s="9" t="s">
        <v>617</v>
      </c>
      <c r="D191" s="6">
        <v>128.6</v>
      </c>
      <c r="E191" s="6" t="s">
        <v>136</v>
      </c>
      <c r="F191" s="6">
        <f>+VLOOKUP(E191,'VI_Legende Reinigungsverz.'!$B$3:$F$22,5,0)</f>
        <v>52</v>
      </c>
      <c r="G191" s="6">
        <f t="shared" ref="G191" si="162">+F191*D191</f>
        <v>6687.2</v>
      </c>
      <c r="H191" s="51"/>
      <c r="I191" s="6">
        <f t="shared" ref="I191" si="163">IF(ISERROR(G191/H191),0,G191/H191)</f>
        <v>0</v>
      </c>
      <c r="J191" s="51" t="s">
        <v>42</v>
      </c>
      <c r="K191" s="23">
        <f>I191*HLOOKUP(J191,'Auskunft SVS'!$C$2:$AZ$26,17,0)</f>
        <v>0</v>
      </c>
      <c r="L191" s="23">
        <f t="shared" ref="L191" si="164">+K191/D191</f>
        <v>0</v>
      </c>
    </row>
    <row r="192" spans="1:17" s="15" customFormat="1">
      <c r="A192" s="8" t="s">
        <v>837</v>
      </c>
      <c r="B192" s="3" t="s">
        <v>414</v>
      </c>
      <c r="C192" s="3" t="s">
        <v>98</v>
      </c>
      <c r="D192" s="10" t="s">
        <v>98</v>
      </c>
      <c r="E192" s="10"/>
      <c r="F192" s="10"/>
      <c r="G192" s="10"/>
      <c r="H192" s="10"/>
      <c r="I192" s="10"/>
      <c r="J192" s="10"/>
      <c r="K192" s="10"/>
      <c r="L192" s="13"/>
      <c r="M192"/>
      <c r="N192"/>
      <c r="O192"/>
      <c r="P192"/>
      <c r="Q192"/>
    </row>
    <row r="193" spans="1:17" ht="101.5">
      <c r="A193" s="2" t="s">
        <v>838</v>
      </c>
      <c r="B193" s="2" t="s">
        <v>415</v>
      </c>
      <c r="C193" s="9" t="s">
        <v>198</v>
      </c>
      <c r="D193" s="6">
        <v>33.5</v>
      </c>
      <c r="E193" s="6" t="s">
        <v>136</v>
      </c>
      <c r="F193" s="6">
        <f>+VLOOKUP(E193,'VI_Legende Reinigungsverz.'!$B$3:$F$22,5,0)</f>
        <v>52</v>
      </c>
      <c r="G193" s="6">
        <f t="shared" ref="G193" si="165">+F193*D193</f>
        <v>1742</v>
      </c>
      <c r="H193" s="51"/>
      <c r="I193" s="6">
        <f t="shared" ref="I193" si="166">IF(ISERROR(G193/H193),0,G193/H193)</f>
        <v>0</v>
      </c>
      <c r="J193" s="51" t="s">
        <v>42</v>
      </c>
      <c r="K193" s="23">
        <f>I193*HLOOKUP(J193,'Auskunft SVS'!$C$2:$AZ$26,17,0)</f>
        <v>0</v>
      </c>
      <c r="L193" s="23">
        <f t="shared" ref="L193" si="167">+K193/D193</f>
        <v>0</v>
      </c>
    </row>
    <row r="194" spans="1:17" s="15" customFormat="1">
      <c r="A194" s="8" t="s">
        <v>841</v>
      </c>
      <c r="B194" s="3" t="s">
        <v>200</v>
      </c>
      <c r="C194" s="3" t="s">
        <v>98</v>
      </c>
      <c r="D194" s="10" t="s">
        <v>98</v>
      </c>
      <c r="E194" s="10"/>
      <c r="F194" s="10"/>
      <c r="G194" s="10"/>
      <c r="H194" s="10"/>
      <c r="I194" s="10"/>
      <c r="J194" s="10"/>
      <c r="K194" s="10"/>
      <c r="L194" s="13"/>
      <c r="M194"/>
      <c r="N194"/>
      <c r="O194"/>
      <c r="P194"/>
      <c r="Q194"/>
    </row>
    <row r="195" spans="1:17" ht="101.5">
      <c r="A195" s="2" t="s">
        <v>843</v>
      </c>
      <c r="B195" s="2" t="s">
        <v>307</v>
      </c>
      <c r="C195" s="9" t="s">
        <v>627</v>
      </c>
      <c r="D195" s="6">
        <v>74.760000000000005</v>
      </c>
      <c r="E195" s="6" t="s">
        <v>171</v>
      </c>
      <c r="F195" s="6">
        <f>+VLOOKUP(E195,'VI_Legende Reinigungsverz.'!$B$3:$F$22,5,0)</f>
        <v>1</v>
      </c>
      <c r="G195" s="6">
        <f t="shared" ref="G195:G198" si="168">+F195*D195</f>
        <v>74.760000000000005</v>
      </c>
      <c r="H195" s="51"/>
      <c r="I195" s="6">
        <f t="shared" ref="I195:I198" si="169">IF(ISERROR(G195/H195),0,G195/H195)</f>
        <v>0</v>
      </c>
      <c r="J195" s="51" t="s">
        <v>42</v>
      </c>
      <c r="K195" s="23">
        <f>I195*HLOOKUP(J195,'Auskunft SVS'!$C$2:$AZ$26,17,0)</f>
        <v>0</v>
      </c>
      <c r="L195" s="23">
        <f t="shared" ref="L195:L198" si="170">+K195/D195</f>
        <v>0</v>
      </c>
    </row>
    <row r="196" spans="1:17" ht="101.5">
      <c r="A196" s="2" t="s">
        <v>845</v>
      </c>
      <c r="B196" s="2" t="s">
        <v>307</v>
      </c>
      <c r="C196" s="9" t="s">
        <v>1936</v>
      </c>
      <c r="D196" s="6">
        <v>266.66000000000003</v>
      </c>
      <c r="E196" s="6" t="s">
        <v>102</v>
      </c>
      <c r="F196" s="6">
        <f>+VLOOKUP(E196,'VI_Legende Reinigungsverz.'!$B$3:$F$22,5,0)</f>
        <v>251.5</v>
      </c>
      <c r="G196" s="6">
        <f t="shared" si="168"/>
        <v>67064.990000000005</v>
      </c>
      <c r="H196" s="51"/>
      <c r="I196" s="6">
        <f t="shared" si="169"/>
        <v>0</v>
      </c>
      <c r="J196" s="51" t="s">
        <v>42</v>
      </c>
      <c r="K196" s="23">
        <f>I196*HLOOKUP(J196,'Auskunft SVS'!$C$2:$AZ$26,17,0)</f>
        <v>0</v>
      </c>
      <c r="L196" s="23">
        <f t="shared" si="170"/>
        <v>0</v>
      </c>
    </row>
    <row r="197" spans="1:17" ht="101.5">
      <c r="A197" s="2" t="s">
        <v>1937</v>
      </c>
      <c r="B197" s="2" t="s">
        <v>202</v>
      </c>
      <c r="C197" s="9" t="s">
        <v>1035</v>
      </c>
      <c r="D197" s="6">
        <v>6.04</v>
      </c>
      <c r="E197" s="6" t="s">
        <v>136</v>
      </c>
      <c r="F197" s="6">
        <f>+VLOOKUP(E197,'VI_Legende Reinigungsverz.'!$B$3:$F$22,5,0)</f>
        <v>52</v>
      </c>
      <c r="G197" s="6">
        <f t="shared" si="168"/>
        <v>314.08</v>
      </c>
      <c r="H197" s="51"/>
      <c r="I197" s="6">
        <f t="shared" si="169"/>
        <v>0</v>
      </c>
      <c r="J197" s="51" t="s">
        <v>42</v>
      </c>
      <c r="K197" s="23">
        <f>I197*HLOOKUP(J197,'Auskunft SVS'!$C$2:$AZ$26,17,0)</f>
        <v>0</v>
      </c>
      <c r="L197" s="23">
        <f t="shared" si="170"/>
        <v>0</v>
      </c>
    </row>
    <row r="198" spans="1:17" ht="101.5">
      <c r="A198" s="2" t="s">
        <v>1938</v>
      </c>
      <c r="B198" s="2" t="s">
        <v>202</v>
      </c>
      <c r="C198" s="9" t="s">
        <v>1939</v>
      </c>
      <c r="D198" s="6">
        <v>57.48</v>
      </c>
      <c r="E198" s="6" t="s">
        <v>102</v>
      </c>
      <c r="F198" s="6">
        <f>+VLOOKUP(E198,'VI_Legende Reinigungsverz.'!$B$3:$F$22,5,0)</f>
        <v>251.5</v>
      </c>
      <c r="G198" s="6">
        <f t="shared" si="168"/>
        <v>14456.22</v>
      </c>
      <c r="H198" s="51"/>
      <c r="I198" s="6">
        <f t="shared" si="169"/>
        <v>0</v>
      </c>
      <c r="J198" s="51" t="s">
        <v>42</v>
      </c>
      <c r="K198" s="23">
        <f>I198*HLOOKUP(J198,'Auskunft SVS'!$C$2:$AZ$26,17,0)</f>
        <v>0</v>
      </c>
      <c r="L198" s="23">
        <f t="shared" si="170"/>
        <v>0</v>
      </c>
    </row>
    <row r="199" spans="1:17" s="15" customFormat="1">
      <c r="A199" s="8" t="s">
        <v>847</v>
      </c>
      <c r="B199" s="3" t="s">
        <v>206</v>
      </c>
      <c r="C199" s="3" t="s">
        <v>98</v>
      </c>
      <c r="D199" s="10" t="s">
        <v>98</v>
      </c>
      <c r="E199" s="10"/>
      <c r="F199" s="10"/>
      <c r="G199" s="10"/>
      <c r="H199" s="10"/>
      <c r="I199" s="10"/>
      <c r="J199" s="10"/>
      <c r="K199" s="10"/>
      <c r="L199" s="13"/>
      <c r="M199"/>
      <c r="N199"/>
      <c r="O199"/>
      <c r="P199"/>
      <c r="Q199"/>
    </row>
    <row r="200" spans="1:17" ht="101.5">
      <c r="A200" s="2" t="s">
        <v>849</v>
      </c>
      <c r="B200" s="2" t="s">
        <v>208</v>
      </c>
      <c r="C200" s="9" t="s">
        <v>878</v>
      </c>
      <c r="D200" s="6">
        <v>11.15</v>
      </c>
      <c r="E200" s="6" t="s">
        <v>136</v>
      </c>
      <c r="F200" s="6">
        <f>+VLOOKUP(E200,'VI_Legende Reinigungsverz.'!$B$3:$F$22,5,0)</f>
        <v>52</v>
      </c>
      <c r="G200" s="6">
        <f t="shared" ref="G200" si="171">+F200*D200</f>
        <v>579.80000000000007</v>
      </c>
      <c r="H200" s="51"/>
      <c r="I200" s="6">
        <f t="shared" ref="I200" si="172">IF(ISERROR(G200/H200),0,G200/H200)</f>
        <v>0</v>
      </c>
      <c r="J200" s="51" t="s">
        <v>42</v>
      </c>
      <c r="K200" s="23">
        <f>I200*HLOOKUP(J200,'Auskunft SVS'!$C$2:$AZ$26,17,0)</f>
        <v>0</v>
      </c>
      <c r="L200" s="23">
        <f t="shared" ref="L200" si="173">+K200/D200</f>
        <v>0</v>
      </c>
    </row>
    <row r="201" spans="1:17" s="15" customFormat="1">
      <c r="A201" s="8" t="s">
        <v>850</v>
      </c>
      <c r="B201" s="3" t="s">
        <v>316</v>
      </c>
      <c r="C201" s="3" t="s">
        <v>98</v>
      </c>
      <c r="D201" s="10" t="s">
        <v>98</v>
      </c>
      <c r="E201" s="10"/>
      <c r="F201" s="10"/>
      <c r="G201" s="10"/>
      <c r="H201" s="10"/>
      <c r="I201" s="10"/>
      <c r="J201" s="10"/>
      <c r="K201" s="10"/>
      <c r="L201" s="13"/>
      <c r="M201"/>
      <c r="N201"/>
      <c r="O201"/>
      <c r="P201"/>
      <c r="Q201"/>
    </row>
    <row r="202" spans="1:17" ht="101.5">
      <c r="A202" s="2" t="s">
        <v>851</v>
      </c>
      <c r="B202" s="2" t="s">
        <v>318</v>
      </c>
      <c r="C202" s="9" t="s">
        <v>1940</v>
      </c>
      <c r="D202" s="6">
        <v>32.799999999999997</v>
      </c>
      <c r="E202" s="6" t="s">
        <v>171</v>
      </c>
      <c r="F202" s="6">
        <f>+VLOOKUP(E202,'VI_Legende Reinigungsverz.'!$B$3:$F$22,5,0)</f>
        <v>1</v>
      </c>
      <c r="G202" s="6">
        <f t="shared" ref="G202:G203" si="174">+F202*D202</f>
        <v>32.799999999999997</v>
      </c>
      <c r="H202" s="51"/>
      <c r="I202" s="6">
        <f t="shared" ref="I202:I203" si="175">IF(ISERROR(G202/H202),0,G202/H202)</f>
        <v>0</v>
      </c>
      <c r="J202" s="51" t="s">
        <v>42</v>
      </c>
      <c r="K202" s="23">
        <f>I202*HLOOKUP(J202,'Auskunft SVS'!$C$2:$AZ$26,17,0)</f>
        <v>0</v>
      </c>
      <c r="L202" s="23">
        <f t="shared" ref="L202:L203" si="176">+K202/D202</f>
        <v>0</v>
      </c>
    </row>
    <row r="203" spans="1:17" ht="101.5">
      <c r="A203" s="2" t="s">
        <v>1208</v>
      </c>
      <c r="B203" s="2" t="s">
        <v>738</v>
      </c>
      <c r="C203" s="9" t="s">
        <v>1941</v>
      </c>
      <c r="D203" s="6">
        <v>20.14</v>
      </c>
      <c r="E203" s="6" t="s">
        <v>171</v>
      </c>
      <c r="F203" s="6">
        <f>+VLOOKUP(E203,'VI_Legende Reinigungsverz.'!$B$3:$F$22,5,0)</f>
        <v>1</v>
      </c>
      <c r="G203" s="6">
        <f t="shared" si="174"/>
        <v>20.14</v>
      </c>
      <c r="H203" s="51"/>
      <c r="I203" s="6">
        <f t="shared" si="175"/>
        <v>0</v>
      </c>
      <c r="J203" s="51" t="s">
        <v>42</v>
      </c>
      <c r="K203" s="23">
        <f>I203*HLOOKUP(J203,'Auskunft SVS'!$C$2:$AZ$26,17,0)</f>
        <v>0</v>
      </c>
      <c r="L203" s="23">
        <f t="shared" si="176"/>
        <v>0</v>
      </c>
    </row>
    <row r="204" spans="1:17" s="15" customFormat="1">
      <c r="A204" s="8" t="s">
        <v>854</v>
      </c>
      <c r="B204" s="3" t="s">
        <v>219</v>
      </c>
      <c r="C204" s="3" t="s">
        <v>98</v>
      </c>
      <c r="D204" s="10" t="s">
        <v>98</v>
      </c>
      <c r="E204" s="10"/>
      <c r="F204" s="10"/>
      <c r="G204" s="10"/>
      <c r="H204" s="10"/>
      <c r="I204" s="10"/>
      <c r="J204" s="10"/>
      <c r="K204" s="10"/>
      <c r="L204" s="13"/>
      <c r="M204"/>
      <c r="N204"/>
      <c r="O204"/>
      <c r="P204"/>
      <c r="Q204"/>
    </row>
    <row r="205" spans="1:17" ht="101.5">
      <c r="A205" s="2" t="s">
        <v>856</v>
      </c>
      <c r="B205" s="2" t="s">
        <v>221</v>
      </c>
      <c r="C205" s="9" t="s">
        <v>424</v>
      </c>
      <c r="D205" s="6">
        <v>19.64</v>
      </c>
      <c r="E205" s="6" t="s">
        <v>171</v>
      </c>
      <c r="F205" s="6">
        <f>+VLOOKUP(E205,'VI_Legende Reinigungsverz.'!$B$3:$F$22,5,0)</f>
        <v>1</v>
      </c>
      <c r="G205" s="6">
        <f t="shared" ref="G205:G206" si="177">+F205*D205</f>
        <v>19.64</v>
      </c>
      <c r="H205" s="51"/>
      <c r="I205" s="6">
        <f t="shared" ref="I205:I206" si="178">IF(ISERROR(G205/H205),0,G205/H205)</f>
        <v>0</v>
      </c>
      <c r="J205" s="51" t="s">
        <v>42</v>
      </c>
      <c r="K205" s="23">
        <f>I205*HLOOKUP(J205,'Auskunft SVS'!$C$2:$AZ$26,17,0)</f>
        <v>0</v>
      </c>
      <c r="L205" s="23">
        <f t="shared" ref="L205:L206" si="179">+K205/D205</f>
        <v>0</v>
      </c>
    </row>
    <row r="206" spans="1:17" ht="101.5">
      <c r="A206" s="2" t="s">
        <v>1942</v>
      </c>
      <c r="B206" s="2" t="s">
        <v>1659</v>
      </c>
      <c r="C206" s="9" t="s">
        <v>741</v>
      </c>
      <c r="D206" s="6">
        <v>19.2</v>
      </c>
      <c r="E206" s="6" t="s">
        <v>136</v>
      </c>
      <c r="F206" s="6">
        <f>+VLOOKUP(E206,'VI_Legende Reinigungsverz.'!$B$3:$F$22,5,0)</f>
        <v>52</v>
      </c>
      <c r="G206" s="6">
        <f t="shared" si="177"/>
        <v>998.4</v>
      </c>
      <c r="H206" s="51"/>
      <c r="I206" s="6">
        <f t="shared" si="178"/>
        <v>0</v>
      </c>
      <c r="J206" s="51" t="s">
        <v>42</v>
      </c>
      <c r="K206" s="23">
        <f>I206*HLOOKUP(J206,'Auskunft SVS'!$C$2:$AZ$26,17,0)</f>
        <v>0</v>
      </c>
      <c r="L206" s="23">
        <f t="shared" si="179"/>
        <v>0</v>
      </c>
    </row>
    <row r="207" spans="1:17" s="15" customFormat="1">
      <c r="A207" s="8" t="s">
        <v>859</v>
      </c>
      <c r="B207" s="3" t="s">
        <v>538</v>
      </c>
      <c r="C207" s="3" t="s">
        <v>98</v>
      </c>
      <c r="D207" s="10" t="s">
        <v>98</v>
      </c>
      <c r="E207" s="10"/>
      <c r="F207" s="10"/>
      <c r="G207" s="10"/>
      <c r="H207" s="10"/>
      <c r="I207" s="10"/>
      <c r="J207" s="10"/>
      <c r="K207" s="10"/>
      <c r="L207" s="13"/>
      <c r="M207"/>
      <c r="N207"/>
      <c r="O207"/>
      <c r="P207"/>
      <c r="Q207"/>
    </row>
    <row r="208" spans="1:17" ht="101.5">
      <c r="A208" s="2" t="s">
        <v>860</v>
      </c>
      <c r="B208" s="2" t="s">
        <v>740</v>
      </c>
      <c r="C208" s="9" t="s">
        <v>1943</v>
      </c>
      <c r="D208" s="6">
        <v>6.03</v>
      </c>
      <c r="E208" s="6" t="s">
        <v>266</v>
      </c>
      <c r="F208" s="6">
        <f>+VLOOKUP(E208,'VI_Legende Reinigungsverz.'!$B$3:$F$22,5,0)</f>
        <v>24</v>
      </c>
      <c r="G208" s="6">
        <f t="shared" ref="G208:G209" si="180">+F208*D208</f>
        <v>144.72</v>
      </c>
      <c r="H208" s="51"/>
      <c r="I208" s="6">
        <f t="shared" ref="I208:I209" si="181">IF(ISERROR(G208/H208),0,G208/H208)</f>
        <v>0</v>
      </c>
      <c r="J208" s="51" t="s">
        <v>42</v>
      </c>
      <c r="K208" s="23">
        <f>I208*HLOOKUP(J208,'Auskunft SVS'!$C$2:$AZ$26,17,0)</f>
        <v>0</v>
      </c>
      <c r="L208" s="23">
        <f t="shared" ref="L208:L209" si="182">+K208/D208</f>
        <v>0</v>
      </c>
    </row>
    <row r="209" spans="1:17" ht="101.5">
      <c r="A209" s="2" t="s">
        <v>862</v>
      </c>
      <c r="B209" s="2" t="s">
        <v>540</v>
      </c>
      <c r="C209" s="9" t="s">
        <v>741</v>
      </c>
      <c r="D209" s="6">
        <v>17.96</v>
      </c>
      <c r="E209" s="6" t="s">
        <v>136</v>
      </c>
      <c r="F209" s="6">
        <f>+VLOOKUP(E209,'VI_Legende Reinigungsverz.'!$B$3:$F$22,5,0)</f>
        <v>52</v>
      </c>
      <c r="G209" s="6">
        <f t="shared" si="180"/>
        <v>933.92000000000007</v>
      </c>
      <c r="H209" s="51"/>
      <c r="I209" s="6">
        <f t="shared" si="181"/>
        <v>0</v>
      </c>
      <c r="J209" s="51" t="s">
        <v>42</v>
      </c>
      <c r="K209" s="23">
        <f>I209*HLOOKUP(J209,'Auskunft SVS'!$C$2:$AZ$26,17,0)</f>
        <v>0</v>
      </c>
      <c r="L209" s="23">
        <f t="shared" si="182"/>
        <v>0</v>
      </c>
    </row>
    <row r="210" spans="1:17" s="15" customFormat="1">
      <c r="A210" s="8" t="s">
        <v>868</v>
      </c>
      <c r="B210" s="3" t="s">
        <v>742</v>
      </c>
      <c r="C210" s="3" t="s">
        <v>98</v>
      </c>
      <c r="D210" s="10" t="s">
        <v>98</v>
      </c>
      <c r="E210" s="10"/>
      <c r="F210" s="10"/>
      <c r="G210" s="10"/>
      <c r="H210" s="10"/>
      <c r="I210" s="10"/>
      <c r="J210" s="10"/>
      <c r="K210" s="10"/>
      <c r="L210" s="13"/>
      <c r="M210"/>
      <c r="N210"/>
      <c r="O210"/>
      <c r="P210"/>
      <c r="Q210"/>
    </row>
    <row r="211" spans="1:17" ht="101.5">
      <c r="A211" s="2" t="s">
        <v>869</v>
      </c>
      <c r="B211" s="2" t="s">
        <v>1062</v>
      </c>
      <c r="C211" s="9" t="s">
        <v>434</v>
      </c>
      <c r="D211" s="6">
        <v>7.43</v>
      </c>
      <c r="E211" s="6" t="s">
        <v>171</v>
      </c>
      <c r="F211" s="6">
        <f>+VLOOKUP(E211,'VI_Legende Reinigungsverz.'!$B$3:$F$22,5,0)</f>
        <v>1</v>
      </c>
      <c r="G211" s="6">
        <f t="shared" ref="G211:G212" si="183">+F211*D211</f>
        <v>7.43</v>
      </c>
      <c r="H211" s="51"/>
      <c r="I211" s="6">
        <f t="shared" ref="I211:I212" si="184">IF(ISERROR(G211/H211),0,G211/H211)</f>
        <v>0</v>
      </c>
      <c r="J211" s="51" t="s">
        <v>42</v>
      </c>
      <c r="K211" s="23">
        <f>I211*HLOOKUP(J211,'Auskunft SVS'!$C$2:$AZ$26,17,0)</f>
        <v>0</v>
      </c>
      <c r="L211" s="23">
        <f t="shared" ref="L211:L212" si="185">+K211/D211</f>
        <v>0</v>
      </c>
    </row>
    <row r="212" spans="1:17" ht="101.5">
      <c r="A212" s="2" t="s">
        <v>871</v>
      </c>
      <c r="B212" s="2" t="s">
        <v>744</v>
      </c>
      <c r="C212" s="9" t="s">
        <v>434</v>
      </c>
      <c r="D212" s="6">
        <v>3.02</v>
      </c>
      <c r="E212" s="6" t="s">
        <v>171</v>
      </c>
      <c r="F212" s="6">
        <f>+VLOOKUP(E212,'VI_Legende Reinigungsverz.'!$B$3:$F$22,5,0)</f>
        <v>1</v>
      </c>
      <c r="G212" s="6">
        <f t="shared" si="183"/>
        <v>3.02</v>
      </c>
      <c r="H212" s="51"/>
      <c r="I212" s="6">
        <f t="shared" si="184"/>
        <v>0</v>
      </c>
      <c r="J212" s="51" t="s">
        <v>42</v>
      </c>
      <c r="K212" s="23">
        <f>I212*HLOOKUP(J212,'Auskunft SVS'!$C$2:$AZ$26,17,0)</f>
        <v>0</v>
      </c>
      <c r="L212" s="23">
        <f t="shared" si="185"/>
        <v>0</v>
      </c>
    </row>
    <row r="213" spans="1:17" s="15" customFormat="1">
      <c r="A213" s="8" t="s">
        <v>876</v>
      </c>
      <c r="B213" s="3" t="s">
        <v>426</v>
      </c>
      <c r="C213" s="3" t="s">
        <v>98</v>
      </c>
      <c r="D213" s="10" t="s">
        <v>98</v>
      </c>
      <c r="E213" s="10"/>
      <c r="F213" s="10"/>
      <c r="G213" s="10"/>
      <c r="H213" s="10"/>
      <c r="I213" s="10"/>
      <c r="J213" s="10"/>
      <c r="K213" s="10"/>
      <c r="L213" s="13"/>
      <c r="M213"/>
      <c r="N213"/>
      <c r="O213"/>
      <c r="P213"/>
      <c r="Q213"/>
    </row>
    <row r="214" spans="1:17" ht="101.5">
      <c r="A214" s="2" t="s">
        <v>877</v>
      </c>
      <c r="B214" s="2" t="s">
        <v>1216</v>
      </c>
      <c r="C214" s="9" t="s">
        <v>658</v>
      </c>
      <c r="D214" s="6">
        <v>29.86</v>
      </c>
      <c r="E214" s="6" t="s">
        <v>171</v>
      </c>
      <c r="F214" s="6">
        <f>+VLOOKUP(E214,'VI_Legende Reinigungsverz.'!$B$3:$F$22,5,0)</f>
        <v>1</v>
      </c>
      <c r="G214" s="6">
        <f t="shared" ref="G214:G215" si="186">+F214*D214</f>
        <v>29.86</v>
      </c>
      <c r="H214" s="51"/>
      <c r="I214" s="6">
        <f t="shared" ref="I214:I215" si="187">IF(ISERROR(G214/H214),0,G214/H214)</f>
        <v>0</v>
      </c>
      <c r="J214" s="51" t="s">
        <v>42</v>
      </c>
      <c r="K214" s="23">
        <f>I214*HLOOKUP(J214,'Auskunft SVS'!$C$2:$AZ$26,17,0)</f>
        <v>0</v>
      </c>
      <c r="L214" s="23">
        <f t="shared" ref="L214:L215" si="188">+K214/D214</f>
        <v>0</v>
      </c>
    </row>
    <row r="215" spans="1:17" ht="101.5">
      <c r="A215" s="2" t="s">
        <v>879</v>
      </c>
      <c r="B215" s="2" t="s">
        <v>428</v>
      </c>
      <c r="C215" s="9" t="s">
        <v>648</v>
      </c>
      <c r="D215" s="6">
        <v>106.21</v>
      </c>
      <c r="E215" s="6" t="s">
        <v>171</v>
      </c>
      <c r="F215" s="6">
        <f>+VLOOKUP(E215,'VI_Legende Reinigungsverz.'!$B$3:$F$22,5,0)</f>
        <v>1</v>
      </c>
      <c r="G215" s="6">
        <f t="shared" si="186"/>
        <v>106.21</v>
      </c>
      <c r="H215" s="51"/>
      <c r="I215" s="6">
        <f t="shared" si="187"/>
        <v>0</v>
      </c>
      <c r="J215" s="51" t="s">
        <v>42</v>
      </c>
      <c r="K215" s="23">
        <f>I215*HLOOKUP(J215,'Auskunft SVS'!$C$2:$AZ$26,17,0)</f>
        <v>0</v>
      </c>
      <c r="L215" s="23">
        <f t="shared" si="188"/>
        <v>0</v>
      </c>
    </row>
    <row r="216" spans="1:17" s="15" customFormat="1">
      <c r="A216" s="8" t="s">
        <v>882</v>
      </c>
      <c r="B216" s="3" t="s">
        <v>641</v>
      </c>
      <c r="C216" s="3" t="s">
        <v>98</v>
      </c>
      <c r="D216" s="10" t="s">
        <v>98</v>
      </c>
      <c r="E216" s="10"/>
      <c r="F216" s="10"/>
      <c r="G216" s="10"/>
      <c r="H216" s="10"/>
      <c r="I216" s="10"/>
      <c r="J216" s="10"/>
      <c r="K216" s="10"/>
      <c r="L216" s="13"/>
      <c r="M216"/>
      <c r="N216"/>
      <c r="O216"/>
      <c r="P216"/>
      <c r="Q216"/>
    </row>
    <row r="217" spans="1:17" ht="101.5">
      <c r="A217" s="2" t="s">
        <v>883</v>
      </c>
      <c r="B217" s="2" t="s">
        <v>746</v>
      </c>
      <c r="C217" s="9" t="s">
        <v>745</v>
      </c>
      <c r="D217" s="6">
        <v>4.62</v>
      </c>
      <c r="E217" s="6" t="s">
        <v>171</v>
      </c>
      <c r="F217" s="6">
        <f>+VLOOKUP(E217,'VI_Legende Reinigungsverz.'!$B$3:$F$22,5,0)</f>
        <v>1</v>
      </c>
      <c r="G217" s="6">
        <f t="shared" ref="G217:G218" si="189">+F217*D217</f>
        <v>4.62</v>
      </c>
      <c r="H217" s="51"/>
      <c r="I217" s="6">
        <f t="shared" ref="I217:I218" si="190">IF(ISERROR(G217/H217),0,G217/H217)</f>
        <v>0</v>
      </c>
      <c r="J217" s="51" t="s">
        <v>42</v>
      </c>
      <c r="K217" s="23">
        <f>I217*HLOOKUP(J217,'Auskunft SVS'!$C$2:$AZ$26,17,0)</f>
        <v>0</v>
      </c>
      <c r="L217" s="23">
        <f t="shared" ref="L217:L218" si="191">+K217/D217</f>
        <v>0</v>
      </c>
    </row>
    <row r="218" spans="1:17" ht="101.5">
      <c r="A218" s="2" t="s">
        <v>1944</v>
      </c>
      <c r="B218" s="2" t="s">
        <v>643</v>
      </c>
      <c r="C218" s="9" t="s">
        <v>745</v>
      </c>
      <c r="D218" s="6">
        <v>23.48</v>
      </c>
      <c r="E218" s="6" t="s">
        <v>171</v>
      </c>
      <c r="F218" s="6">
        <f>+VLOOKUP(E218,'VI_Legende Reinigungsverz.'!$B$3:$F$22,5,0)</f>
        <v>1</v>
      </c>
      <c r="G218" s="6">
        <f t="shared" si="189"/>
        <v>23.48</v>
      </c>
      <c r="H218" s="51"/>
      <c r="I218" s="6">
        <f t="shared" si="190"/>
        <v>0</v>
      </c>
      <c r="J218" s="51" t="s">
        <v>42</v>
      </c>
      <c r="K218" s="23">
        <f>I218*HLOOKUP(J218,'Auskunft SVS'!$C$2:$AZ$26,17,0)</f>
        <v>0</v>
      </c>
      <c r="L218" s="23">
        <f t="shared" si="191"/>
        <v>0</v>
      </c>
    </row>
    <row r="219" spans="1:17" s="15" customFormat="1">
      <c r="A219" s="8" t="s">
        <v>885</v>
      </c>
      <c r="B219" s="3" t="s">
        <v>645</v>
      </c>
      <c r="C219" s="3" t="s">
        <v>98</v>
      </c>
      <c r="D219" s="10" t="s">
        <v>98</v>
      </c>
      <c r="E219" s="10"/>
      <c r="F219" s="10"/>
      <c r="G219" s="10"/>
      <c r="H219" s="10"/>
      <c r="I219" s="10"/>
      <c r="J219" s="10"/>
      <c r="K219" s="10"/>
      <c r="L219" s="13"/>
      <c r="M219"/>
      <c r="N219"/>
      <c r="O219"/>
      <c r="P219"/>
      <c r="Q219"/>
    </row>
    <row r="220" spans="1:17" ht="101.5">
      <c r="A220" s="2" t="s">
        <v>886</v>
      </c>
      <c r="B220" s="2" t="s">
        <v>647</v>
      </c>
      <c r="C220" s="9" t="s">
        <v>658</v>
      </c>
      <c r="D220" s="6">
        <v>8.16</v>
      </c>
      <c r="E220" s="6" t="s">
        <v>171</v>
      </c>
      <c r="F220" s="6">
        <f>+VLOOKUP(E220,'VI_Legende Reinigungsverz.'!$B$3:$F$22,5,0)</f>
        <v>1</v>
      </c>
      <c r="G220" s="6">
        <f t="shared" ref="G220:G221" si="192">+F220*D220</f>
        <v>8.16</v>
      </c>
      <c r="H220" s="51"/>
      <c r="I220" s="6">
        <f t="shared" ref="I220:I221" si="193">IF(ISERROR(G220/H220),0,G220/H220)</f>
        <v>0</v>
      </c>
      <c r="J220" s="51" t="s">
        <v>42</v>
      </c>
      <c r="K220" s="23">
        <f>I220*HLOOKUP(J220,'Auskunft SVS'!$C$2:$AZ$26,17,0)</f>
        <v>0</v>
      </c>
      <c r="L220" s="23">
        <f t="shared" ref="L220:L221" si="194">+K220/D220</f>
        <v>0</v>
      </c>
    </row>
    <row r="221" spans="1:17" ht="101.5">
      <c r="A221" s="2" t="s">
        <v>887</v>
      </c>
      <c r="B221" s="2" t="s">
        <v>650</v>
      </c>
      <c r="C221" s="9" t="s">
        <v>1945</v>
      </c>
      <c r="D221" s="6">
        <v>44.61</v>
      </c>
      <c r="E221" s="6" t="s">
        <v>171</v>
      </c>
      <c r="F221" s="6">
        <f>+VLOOKUP(E221,'VI_Legende Reinigungsverz.'!$B$3:$F$22,5,0)</f>
        <v>1</v>
      </c>
      <c r="G221" s="6">
        <f t="shared" si="192"/>
        <v>44.61</v>
      </c>
      <c r="H221" s="51"/>
      <c r="I221" s="6">
        <f t="shared" si="193"/>
        <v>0</v>
      </c>
      <c r="J221" s="51" t="s">
        <v>42</v>
      </c>
      <c r="K221" s="23">
        <f>I221*HLOOKUP(J221,'Auskunft SVS'!$C$2:$AZ$26,17,0)</f>
        <v>0</v>
      </c>
      <c r="L221" s="23">
        <f t="shared" si="194"/>
        <v>0</v>
      </c>
    </row>
    <row r="222" spans="1:17" s="15" customFormat="1">
      <c r="A222" s="8" t="s">
        <v>888</v>
      </c>
      <c r="B222" s="3" t="s">
        <v>652</v>
      </c>
      <c r="C222" s="3" t="s">
        <v>98</v>
      </c>
      <c r="D222" s="10" t="s">
        <v>98</v>
      </c>
      <c r="E222" s="10"/>
      <c r="F222" s="10"/>
      <c r="G222" s="10"/>
      <c r="H222" s="10"/>
      <c r="I222" s="10"/>
      <c r="J222" s="10"/>
      <c r="K222" s="10"/>
      <c r="L222" s="13"/>
      <c r="M222"/>
      <c r="N222"/>
      <c r="O222"/>
      <c r="P222"/>
      <c r="Q222"/>
    </row>
    <row r="223" spans="1:17" ht="101.5">
      <c r="A223" s="2" t="s">
        <v>889</v>
      </c>
      <c r="B223" s="2" t="s">
        <v>1170</v>
      </c>
      <c r="C223" s="9" t="s">
        <v>1945</v>
      </c>
      <c r="D223" s="6">
        <v>63.75</v>
      </c>
      <c r="E223" s="6" t="s">
        <v>171</v>
      </c>
      <c r="F223" s="6">
        <f>+VLOOKUP(E223,'VI_Legende Reinigungsverz.'!$B$3:$F$22,5,0)</f>
        <v>1</v>
      </c>
      <c r="G223" s="6">
        <f t="shared" ref="G223" si="195">+F223*D223</f>
        <v>63.75</v>
      </c>
      <c r="H223" s="51"/>
      <c r="I223" s="6">
        <f t="shared" ref="I223" si="196">IF(ISERROR(G223/H223),0,G223/H223)</f>
        <v>0</v>
      </c>
      <c r="J223" s="51" t="s">
        <v>42</v>
      </c>
      <c r="K223" s="23">
        <f>I223*HLOOKUP(J223,'Auskunft SVS'!$C$2:$AZ$26,17,0)</f>
        <v>0</v>
      </c>
      <c r="L223" s="23">
        <f t="shared" ref="L223" si="197">+K223/D223</f>
        <v>0</v>
      </c>
    </row>
    <row r="224" spans="1:17" s="15" customFormat="1">
      <c r="A224" s="8" t="s">
        <v>891</v>
      </c>
      <c r="B224" s="3" t="s">
        <v>431</v>
      </c>
      <c r="C224" s="3" t="s">
        <v>98</v>
      </c>
      <c r="D224" s="10" t="s">
        <v>98</v>
      </c>
      <c r="E224" s="10"/>
      <c r="F224" s="10"/>
      <c r="G224" s="10"/>
      <c r="H224" s="10"/>
      <c r="I224" s="10"/>
      <c r="J224" s="10"/>
      <c r="K224" s="10"/>
      <c r="L224" s="13"/>
      <c r="M224"/>
      <c r="N224"/>
      <c r="O224"/>
      <c r="P224"/>
      <c r="Q224"/>
    </row>
    <row r="225" spans="1:17" ht="101.5">
      <c r="A225" s="2" t="s">
        <v>892</v>
      </c>
      <c r="B225" s="2" t="s">
        <v>433</v>
      </c>
      <c r="C225" s="9" t="s">
        <v>658</v>
      </c>
      <c r="D225" s="6">
        <v>6.58</v>
      </c>
      <c r="E225" s="6" t="s">
        <v>171</v>
      </c>
      <c r="F225" s="6">
        <f>+VLOOKUP(E225,'VI_Legende Reinigungsverz.'!$B$3:$F$22,5,0)</f>
        <v>1</v>
      </c>
      <c r="G225" s="6">
        <f t="shared" ref="G225:G226" si="198">+F225*D225</f>
        <v>6.58</v>
      </c>
      <c r="H225" s="51"/>
      <c r="I225" s="6">
        <f t="shared" ref="I225:I226" si="199">IF(ISERROR(G225/H225),0,G225/H225)</f>
        <v>0</v>
      </c>
      <c r="J225" s="51" t="s">
        <v>42</v>
      </c>
      <c r="K225" s="23">
        <f>I225*HLOOKUP(J225,'Auskunft SVS'!$C$2:$AZ$26,17,0)</f>
        <v>0</v>
      </c>
      <c r="L225" s="23">
        <f t="shared" ref="L225:L226" si="200">+K225/D225</f>
        <v>0</v>
      </c>
    </row>
    <row r="226" spans="1:17" ht="101.5">
      <c r="A226" s="2" t="s">
        <v>1946</v>
      </c>
      <c r="B226" s="2" t="s">
        <v>657</v>
      </c>
      <c r="C226" s="9" t="s">
        <v>658</v>
      </c>
      <c r="D226" s="6">
        <v>8.8699999999999992</v>
      </c>
      <c r="E226" s="6" t="s">
        <v>171</v>
      </c>
      <c r="F226" s="6">
        <f>+VLOOKUP(E226,'VI_Legende Reinigungsverz.'!$B$3:$F$22,5,0)</f>
        <v>1</v>
      </c>
      <c r="G226" s="6">
        <f t="shared" si="198"/>
        <v>8.8699999999999992</v>
      </c>
      <c r="H226" s="51"/>
      <c r="I226" s="6">
        <f t="shared" si="199"/>
        <v>0</v>
      </c>
      <c r="J226" s="51" t="s">
        <v>42</v>
      </c>
      <c r="K226" s="23">
        <f>I226*HLOOKUP(J226,'Auskunft SVS'!$C$2:$AZ$26,17,0)</f>
        <v>0</v>
      </c>
      <c r="L226" s="23">
        <f t="shared" si="200"/>
        <v>0</v>
      </c>
    </row>
    <row r="227" spans="1:17" s="15" customFormat="1">
      <c r="A227" s="8" t="s">
        <v>894</v>
      </c>
      <c r="B227" s="3" t="s">
        <v>224</v>
      </c>
      <c r="C227" s="3" t="s">
        <v>98</v>
      </c>
      <c r="D227" s="10" t="s">
        <v>98</v>
      </c>
      <c r="E227" s="10"/>
      <c r="F227" s="10"/>
      <c r="G227" s="10"/>
      <c r="H227" s="10"/>
      <c r="I227" s="10"/>
      <c r="J227" s="10"/>
      <c r="K227" s="10"/>
      <c r="L227" s="13"/>
      <c r="M227"/>
      <c r="N227"/>
      <c r="O227"/>
      <c r="P227"/>
      <c r="Q227"/>
    </row>
    <row r="228" spans="1:17" ht="101.5">
      <c r="A228" s="2" t="s">
        <v>895</v>
      </c>
      <c r="B228" s="2" t="s">
        <v>226</v>
      </c>
      <c r="C228" s="9" t="s">
        <v>1679</v>
      </c>
      <c r="D228" s="6">
        <v>102.62</v>
      </c>
      <c r="E228" s="6" t="s">
        <v>171</v>
      </c>
      <c r="F228" s="6">
        <f>+VLOOKUP(E228,'VI_Legende Reinigungsverz.'!$B$3:$F$22,5,0)</f>
        <v>1</v>
      </c>
      <c r="G228" s="6">
        <f t="shared" ref="G228:G235" si="201">+F228*D228</f>
        <v>102.62</v>
      </c>
      <c r="H228" s="51"/>
      <c r="I228" s="6">
        <f t="shared" ref="I228:I235" si="202">IF(ISERROR(G228/H228),0,G228/H228)</f>
        <v>0</v>
      </c>
      <c r="J228" s="51" t="s">
        <v>42</v>
      </c>
      <c r="K228" s="23">
        <f>I228*HLOOKUP(J228,'Auskunft SVS'!$C$2:$AZ$26,17,0)</f>
        <v>0</v>
      </c>
      <c r="L228" s="23">
        <f t="shared" ref="L228:L235" si="203">+K228/D228</f>
        <v>0</v>
      </c>
    </row>
    <row r="229" spans="1:17" ht="101.5">
      <c r="A229" s="2" t="s">
        <v>897</v>
      </c>
      <c r="B229" s="2" t="s">
        <v>226</v>
      </c>
      <c r="C229" s="9" t="s">
        <v>1947</v>
      </c>
      <c r="D229" s="6">
        <v>1062.3699999999999</v>
      </c>
      <c r="E229" s="6" t="s">
        <v>136</v>
      </c>
      <c r="F229" s="6">
        <f>+VLOOKUP(E229,'VI_Legende Reinigungsverz.'!$B$3:$F$22,5,0)</f>
        <v>52</v>
      </c>
      <c r="G229" s="6">
        <f t="shared" si="201"/>
        <v>55243.239999999991</v>
      </c>
      <c r="H229" s="51"/>
      <c r="I229" s="6">
        <f t="shared" si="202"/>
        <v>0</v>
      </c>
      <c r="J229" s="51" t="s">
        <v>42</v>
      </c>
      <c r="K229" s="23">
        <f>I229*HLOOKUP(J229,'Auskunft SVS'!$C$2:$AZ$26,17,0)</f>
        <v>0</v>
      </c>
      <c r="L229" s="23">
        <f t="shared" si="203"/>
        <v>0</v>
      </c>
    </row>
    <row r="230" spans="1:17" ht="101.5">
      <c r="A230" s="2" t="s">
        <v>899</v>
      </c>
      <c r="B230" s="2" t="s">
        <v>226</v>
      </c>
      <c r="C230" s="9" t="s">
        <v>1948</v>
      </c>
      <c r="D230" s="6">
        <v>61.76</v>
      </c>
      <c r="E230" s="6" t="s">
        <v>266</v>
      </c>
      <c r="F230" s="6">
        <f>+VLOOKUP(E230,'VI_Legende Reinigungsverz.'!$B$3:$F$22,5,0)</f>
        <v>24</v>
      </c>
      <c r="G230" s="6">
        <f t="shared" si="201"/>
        <v>1482.24</v>
      </c>
      <c r="H230" s="51"/>
      <c r="I230" s="6">
        <f t="shared" si="202"/>
        <v>0</v>
      </c>
      <c r="J230" s="51" t="s">
        <v>42</v>
      </c>
      <c r="K230" s="23">
        <f>I230*HLOOKUP(J230,'Auskunft SVS'!$C$2:$AZ$26,17,0)</f>
        <v>0</v>
      </c>
      <c r="L230" s="23">
        <f t="shared" si="203"/>
        <v>0</v>
      </c>
    </row>
    <row r="231" spans="1:17" ht="101.5">
      <c r="A231" s="2" t="s">
        <v>901</v>
      </c>
      <c r="B231" s="2" t="s">
        <v>229</v>
      </c>
      <c r="C231" s="9" t="s">
        <v>763</v>
      </c>
      <c r="D231" s="6">
        <v>43.53</v>
      </c>
      <c r="E231" s="6" t="s">
        <v>136</v>
      </c>
      <c r="F231" s="6">
        <f>+VLOOKUP(E231,'VI_Legende Reinigungsverz.'!$B$3:$F$22,5,0)</f>
        <v>52</v>
      </c>
      <c r="G231" s="6">
        <f t="shared" si="201"/>
        <v>2263.56</v>
      </c>
      <c r="H231" s="51"/>
      <c r="I231" s="6">
        <f t="shared" si="202"/>
        <v>0</v>
      </c>
      <c r="J231" s="51" t="s">
        <v>42</v>
      </c>
      <c r="K231" s="23">
        <f>I231*HLOOKUP(J231,'Auskunft SVS'!$C$2:$AZ$26,17,0)</f>
        <v>0</v>
      </c>
      <c r="L231" s="23">
        <f t="shared" si="203"/>
        <v>0</v>
      </c>
    </row>
    <row r="232" spans="1:17" ht="101.5">
      <c r="A232" s="2" t="s">
        <v>1949</v>
      </c>
      <c r="B232" s="2" t="s">
        <v>453</v>
      </c>
      <c r="C232" s="9" t="s">
        <v>1950</v>
      </c>
      <c r="D232" s="6">
        <v>45.2</v>
      </c>
      <c r="E232" s="6" t="s">
        <v>171</v>
      </c>
      <c r="F232" s="6">
        <f>+VLOOKUP(E232,'VI_Legende Reinigungsverz.'!$B$3:$F$22,5,0)</f>
        <v>1</v>
      </c>
      <c r="G232" s="6">
        <f t="shared" si="201"/>
        <v>45.2</v>
      </c>
      <c r="H232" s="51"/>
      <c r="I232" s="6">
        <f t="shared" si="202"/>
        <v>0</v>
      </c>
      <c r="J232" s="51" t="s">
        <v>42</v>
      </c>
      <c r="K232" s="23">
        <f>I232*HLOOKUP(J232,'Auskunft SVS'!$C$2:$AZ$26,17,0)</f>
        <v>0</v>
      </c>
      <c r="L232" s="23">
        <f t="shared" si="203"/>
        <v>0</v>
      </c>
    </row>
    <row r="233" spans="1:17" ht="101.5">
      <c r="A233" s="2" t="s">
        <v>1951</v>
      </c>
      <c r="B233" s="2" t="s">
        <v>667</v>
      </c>
      <c r="C233" s="9" t="s">
        <v>240</v>
      </c>
      <c r="D233" s="6">
        <v>13.77</v>
      </c>
      <c r="E233" s="6" t="s">
        <v>210</v>
      </c>
      <c r="F233" s="6">
        <f>+VLOOKUP(E233,'VI_Legende Reinigungsverz.'!$B$3:$F$22,5,0)</f>
        <v>104</v>
      </c>
      <c r="G233" s="6">
        <f t="shared" si="201"/>
        <v>1432.08</v>
      </c>
      <c r="H233" s="51"/>
      <c r="I233" s="6">
        <f t="shared" si="202"/>
        <v>0</v>
      </c>
      <c r="J233" s="51" t="s">
        <v>42</v>
      </c>
      <c r="K233" s="23">
        <f>I233*HLOOKUP(J233,'Auskunft SVS'!$C$2:$AZ$26,17,0)</f>
        <v>0</v>
      </c>
      <c r="L233" s="23">
        <f t="shared" si="203"/>
        <v>0</v>
      </c>
    </row>
    <row r="234" spans="1:17" ht="101.5">
      <c r="A234" s="2" t="s">
        <v>1952</v>
      </c>
      <c r="B234" s="2" t="s">
        <v>667</v>
      </c>
      <c r="C234" s="9" t="s">
        <v>441</v>
      </c>
      <c r="D234" s="6">
        <v>23.2</v>
      </c>
      <c r="E234" s="6" t="s">
        <v>136</v>
      </c>
      <c r="F234" s="6">
        <f>+VLOOKUP(E234,'VI_Legende Reinigungsverz.'!$B$3:$F$22,5,0)</f>
        <v>52</v>
      </c>
      <c r="G234" s="6">
        <f t="shared" si="201"/>
        <v>1206.3999999999999</v>
      </c>
      <c r="H234" s="51"/>
      <c r="I234" s="6">
        <f t="shared" si="202"/>
        <v>0</v>
      </c>
      <c r="J234" s="51" t="s">
        <v>42</v>
      </c>
      <c r="K234" s="23">
        <f>I234*HLOOKUP(J234,'Auskunft SVS'!$C$2:$AZ$26,17,0)</f>
        <v>0</v>
      </c>
      <c r="L234" s="23">
        <f t="shared" si="203"/>
        <v>0</v>
      </c>
    </row>
    <row r="235" spans="1:17" ht="101.5">
      <c r="A235" s="2" t="s">
        <v>1953</v>
      </c>
      <c r="B235" s="2" t="s">
        <v>667</v>
      </c>
      <c r="C235" s="9" t="s">
        <v>1954</v>
      </c>
      <c r="D235" s="6">
        <v>15.56</v>
      </c>
      <c r="E235" s="6" t="s">
        <v>266</v>
      </c>
      <c r="F235" s="6">
        <f>+VLOOKUP(E235,'VI_Legende Reinigungsverz.'!$B$3:$F$22,5,0)</f>
        <v>24</v>
      </c>
      <c r="G235" s="6">
        <f t="shared" si="201"/>
        <v>373.44</v>
      </c>
      <c r="H235" s="51"/>
      <c r="I235" s="6">
        <f t="shared" si="202"/>
        <v>0</v>
      </c>
      <c r="J235" s="51" t="s">
        <v>42</v>
      </c>
      <c r="K235" s="23">
        <f>I235*HLOOKUP(J235,'Auskunft SVS'!$C$2:$AZ$26,17,0)</f>
        <v>0</v>
      </c>
      <c r="L235" s="23">
        <f t="shared" si="203"/>
        <v>0</v>
      </c>
    </row>
    <row r="236" spans="1:17" s="15" customFormat="1">
      <c r="A236" s="8" t="s">
        <v>903</v>
      </c>
      <c r="B236" s="3" t="s">
        <v>232</v>
      </c>
      <c r="C236" s="3" t="s">
        <v>98</v>
      </c>
      <c r="D236" s="10" t="s">
        <v>98</v>
      </c>
      <c r="E236" s="10"/>
      <c r="F236" s="10"/>
      <c r="G236" s="10"/>
      <c r="H236" s="10"/>
      <c r="I236" s="10"/>
      <c r="J236" s="10"/>
      <c r="K236" s="10"/>
      <c r="L236" s="13"/>
      <c r="M236"/>
      <c r="N236"/>
      <c r="O236"/>
      <c r="P236"/>
      <c r="Q236"/>
    </row>
    <row r="237" spans="1:17" ht="101.5">
      <c r="A237" s="2" t="s">
        <v>904</v>
      </c>
      <c r="B237" s="2" t="s">
        <v>234</v>
      </c>
      <c r="C237" s="9" t="s">
        <v>1955</v>
      </c>
      <c r="D237" s="6">
        <v>364.03</v>
      </c>
      <c r="E237" s="6" t="s">
        <v>136</v>
      </c>
      <c r="F237" s="6">
        <f>+VLOOKUP(E237,'VI_Legende Reinigungsverz.'!$B$3:$F$22,5,0)</f>
        <v>52</v>
      </c>
      <c r="G237" s="6">
        <f t="shared" ref="G237:G242" si="204">+F237*D237</f>
        <v>18929.559999999998</v>
      </c>
      <c r="H237" s="51"/>
      <c r="I237" s="6">
        <f t="shared" ref="I237:I242" si="205">IF(ISERROR(G237/H237),0,G237/H237)</f>
        <v>0</v>
      </c>
      <c r="J237" s="51" t="s">
        <v>42</v>
      </c>
      <c r="K237" s="23">
        <f>I237*HLOOKUP(J237,'Auskunft SVS'!$C$2:$AZ$26,17,0)</f>
        <v>0</v>
      </c>
      <c r="L237" s="23">
        <f t="shared" ref="L237:L242" si="206">+K237/D237</f>
        <v>0</v>
      </c>
    </row>
    <row r="238" spans="1:17" ht="101.5">
      <c r="A238" s="2" t="s">
        <v>906</v>
      </c>
      <c r="B238" s="2" t="s">
        <v>234</v>
      </c>
      <c r="C238" s="9" t="s">
        <v>334</v>
      </c>
      <c r="D238" s="6">
        <v>20.88</v>
      </c>
      <c r="E238" s="6" t="s">
        <v>210</v>
      </c>
      <c r="F238" s="6">
        <f>+VLOOKUP(E238,'VI_Legende Reinigungsverz.'!$B$3:$F$22,5,0)</f>
        <v>104</v>
      </c>
      <c r="G238" s="6">
        <f t="shared" si="204"/>
        <v>2171.52</v>
      </c>
      <c r="H238" s="51"/>
      <c r="I238" s="6">
        <f t="shared" si="205"/>
        <v>0</v>
      </c>
      <c r="J238" s="51" t="s">
        <v>42</v>
      </c>
      <c r="K238" s="23">
        <f>I238*HLOOKUP(J238,'Auskunft SVS'!$C$2:$AZ$26,17,0)</f>
        <v>0</v>
      </c>
      <c r="L238" s="23">
        <f t="shared" si="206"/>
        <v>0</v>
      </c>
    </row>
    <row r="239" spans="1:17" ht="101.5">
      <c r="A239" s="2" t="s">
        <v>1956</v>
      </c>
      <c r="B239" s="2" t="s">
        <v>466</v>
      </c>
      <c r="C239" s="9" t="s">
        <v>763</v>
      </c>
      <c r="D239" s="6">
        <v>57.38</v>
      </c>
      <c r="E239" s="6" t="s">
        <v>136</v>
      </c>
      <c r="F239" s="6">
        <f>+VLOOKUP(E239,'VI_Legende Reinigungsverz.'!$B$3:$F$22,5,0)</f>
        <v>52</v>
      </c>
      <c r="G239" s="6">
        <f t="shared" si="204"/>
        <v>2983.76</v>
      </c>
      <c r="H239" s="51"/>
      <c r="I239" s="6">
        <f t="shared" si="205"/>
        <v>0</v>
      </c>
      <c r="J239" s="51" t="s">
        <v>42</v>
      </c>
      <c r="K239" s="23">
        <f>I239*HLOOKUP(J239,'Auskunft SVS'!$C$2:$AZ$26,17,0)</f>
        <v>0</v>
      </c>
      <c r="L239" s="23">
        <f t="shared" si="206"/>
        <v>0</v>
      </c>
    </row>
    <row r="240" spans="1:17" ht="101.5">
      <c r="A240" s="2" t="s">
        <v>1957</v>
      </c>
      <c r="B240" s="2" t="s">
        <v>466</v>
      </c>
      <c r="C240" s="9" t="s">
        <v>1954</v>
      </c>
      <c r="D240" s="6">
        <v>3.13</v>
      </c>
      <c r="E240" s="6" t="s">
        <v>266</v>
      </c>
      <c r="F240" s="6">
        <f>+VLOOKUP(E240,'VI_Legende Reinigungsverz.'!$B$3:$F$22,5,0)</f>
        <v>24</v>
      </c>
      <c r="G240" s="6">
        <f t="shared" si="204"/>
        <v>75.12</v>
      </c>
      <c r="H240" s="51"/>
      <c r="I240" s="6">
        <f t="shared" si="205"/>
        <v>0</v>
      </c>
      <c r="J240" s="51" t="s">
        <v>42</v>
      </c>
      <c r="K240" s="23">
        <f>I240*HLOOKUP(J240,'Auskunft SVS'!$C$2:$AZ$26,17,0)</f>
        <v>0</v>
      </c>
      <c r="L240" s="23">
        <f t="shared" si="206"/>
        <v>0</v>
      </c>
    </row>
    <row r="241" spans="1:17" ht="101.5">
      <c r="A241" s="2" t="s">
        <v>1958</v>
      </c>
      <c r="B241" s="2" t="s">
        <v>239</v>
      </c>
      <c r="C241" s="9" t="s">
        <v>240</v>
      </c>
      <c r="D241" s="6">
        <v>3.59</v>
      </c>
      <c r="E241" s="6" t="s">
        <v>210</v>
      </c>
      <c r="F241" s="6">
        <f>+VLOOKUP(E241,'VI_Legende Reinigungsverz.'!$B$3:$F$22,5,0)</f>
        <v>104</v>
      </c>
      <c r="G241" s="6">
        <f t="shared" si="204"/>
        <v>373.36</v>
      </c>
      <c r="H241" s="51"/>
      <c r="I241" s="6">
        <f t="shared" si="205"/>
        <v>0</v>
      </c>
      <c r="J241" s="51" t="s">
        <v>42</v>
      </c>
      <c r="K241" s="23">
        <f>I241*HLOOKUP(J241,'Auskunft SVS'!$C$2:$AZ$26,17,0)</f>
        <v>0</v>
      </c>
      <c r="L241" s="23">
        <f t="shared" si="206"/>
        <v>0</v>
      </c>
    </row>
    <row r="242" spans="1:17" ht="101.5">
      <c r="A242" s="2" t="s">
        <v>1959</v>
      </c>
      <c r="B242" s="2" t="s">
        <v>239</v>
      </c>
      <c r="C242" s="9" t="s">
        <v>1954</v>
      </c>
      <c r="D242" s="6">
        <v>9.9</v>
      </c>
      <c r="E242" s="6" t="s">
        <v>266</v>
      </c>
      <c r="F242" s="6">
        <f>+VLOOKUP(E242,'VI_Legende Reinigungsverz.'!$B$3:$F$22,5,0)</f>
        <v>24</v>
      </c>
      <c r="G242" s="6">
        <f t="shared" si="204"/>
        <v>237.60000000000002</v>
      </c>
      <c r="H242" s="51"/>
      <c r="I242" s="6">
        <f t="shared" si="205"/>
        <v>0</v>
      </c>
      <c r="J242" s="51" t="s">
        <v>42</v>
      </c>
      <c r="K242" s="23">
        <f>I242*HLOOKUP(J242,'Auskunft SVS'!$C$2:$AZ$26,17,0)</f>
        <v>0</v>
      </c>
      <c r="L242" s="23">
        <f t="shared" si="206"/>
        <v>0</v>
      </c>
    </row>
    <row r="243" spans="1:17" s="15" customFormat="1">
      <c r="A243" s="8" t="s">
        <v>907</v>
      </c>
      <c r="B243" s="3" t="s">
        <v>242</v>
      </c>
      <c r="C243" s="3" t="s">
        <v>98</v>
      </c>
      <c r="D243" s="10" t="s">
        <v>98</v>
      </c>
      <c r="E243" s="10"/>
      <c r="F243" s="10"/>
      <c r="G243" s="10"/>
      <c r="H243" s="10"/>
      <c r="I243" s="10"/>
      <c r="J243" s="10"/>
      <c r="K243" s="10"/>
      <c r="L243" s="13"/>
      <c r="M243"/>
      <c r="N243"/>
      <c r="O243"/>
      <c r="P243"/>
      <c r="Q243"/>
    </row>
    <row r="244" spans="1:17" ht="101.5">
      <c r="A244" s="2" t="s">
        <v>908</v>
      </c>
      <c r="B244" s="2" t="s">
        <v>479</v>
      </c>
      <c r="C244" s="9" t="s">
        <v>1960</v>
      </c>
      <c r="D244" s="6">
        <v>107.94</v>
      </c>
      <c r="E244" s="6" t="s">
        <v>102</v>
      </c>
      <c r="F244" s="6">
        <f>+VLOOKUP(E244,'VI_Legende Reinigungsverz.'!$B$3:$F$22,5,0)</f>
        <v>251.5</v>
      </c>
      <c r="G244" s="6">
        <f t="shared" ref="G244" si="207">+F244*D244</f>
        <v>27146.91</v>
      </c>
      <c r="H244" s="51"/>
      <c r="I244" s="6">
        <f t="shared" ref="I244" si="208">IF(ISERROR(G244/H244),0,G244/H244)</f>
        <v>0</v>
      </c>
      <c r="J244" s="51" t="s">
        <v>42</v>
      </c>
      <c r="K244" s="23">
        <f>I244*HLOOKUP(J244,'Auskunft SVS'!$C$2:$AZ$26,17,0)</f>
        <v>0</v>
      </c>
      <c r="L244" s="23">
        <f t="shared" ref="L244" si="209">+K244/D244</f>
        <v>0</v>
      </c>
    </row>
    <row r="245" spans="1:17" s="15" customFormat="1">
      <c r="A245" s="8" t="s">
        <v>910</v>
      </c>
      <c r="B245" s="3" t="s">
        <v>249</v>
      </c>
      <c r="C245" s="3" t="s">
        <v>98</v>
      </c>
      <c r="D245" s="10" t="s">
        <v>98</v>
      </c>
      <c r="E245" s="10"/>
      <c r="F245" s="10"/>
      <c r="G245" s="10"/>
      <c r="H245" s="10"/>
      <c r="I245" s="10"/>
      <c r="J245" s="10"/>
      <c r="K245" s="10"/>
      <c r="L245" s="13"/>
      <c r="M245"/>
      <c r="N245"/>
      <c r="O245"/>
      <c r="P245"/>
      <c r="Q245"/>
    </row>
    <row r="246" spans="1:17" ht="101.5">
      <c r="A246" s="2" t="s">
        <v>911</v>
      </c>
      <c r="B246" s="2" t="s">
        <v>1135</v>
      </c>
      <c r="C246" s="9" t="s">
        <v>245</v>
      </c>
      <c r="D246" s="6">
        <v>4.24</v>
      </c>
      <c r="E246" s="6" t="s">
        <v>136</v>
      </c>
      <c r="F246" s="6">
        <f>+VLOOKUP(E246,'VI_Legende Reinigungsverz.'!$B$3:$F$22,5,0)</f>
        <v>52</v>
      </c>
      <c r="G246" s="6">
        <f t="shared" ref="G246" si="210">+F246*D246</f>
        <v>220.48000000000002</v>
      </c>
      <c r="H246" s="51"/>
      <c r="I246" s="6">
        <f t="shared" ref="I246" si="211">IF(ISERROR(G246/H246),0,G246/H246)</f>
        <v>0</v>
      </c>
      <c r="J246" s="51" t="s">
        <v>42</v>
      </c>
      <c r="K246" s="23">
        <f>I246*HLOOKUP(J246,'Auskunft SVS'!$C$2:$AZ$26,17,0)</f>
        <v>0</v>
      </c>
      <c r="L246" s="23">
        <f t="shared" ref="L246" si="212">+K246/D246</f>
        <v>0</v>
      </c>
    </row>
    <row r="247" spans="1:17" s="16" customFormat="1" ht="25.5" customHeight="1">
      <c r="A247" s="7" t="s">
        <v>485</v>
      </c>
      <c r="B247" s="17" t="s">
        <v>1961</v>
      </c>
      <c r="C247" s="11" t="s">
        <v>98</v>
      </c>
      <c r="D247" s="18" t="s">
        <v>98</v>
      </c>
      <c r="E247" s="18"/>
      <c r="F247" s="18"/>
      <c r="G247" s="18"/>
      <c r="H247" s="18"/>
      <c r="I247" s="18"/>
      <c r="J247" s="18"/>
      <c r="K247" s="19"/>
      <c r="L247" s="20"/>
      <c r="M247"/>
      <c r="N247"/>
      <c r="O247"/>
      <c r="P247"/>
      <c r="Q247"/>
    </row>
    <row r="248" spans="1:17" s="15" customFormat="1">
      <c r="A248" s="8" t="s">
        <v>487</v>
      </c>
      <c r="B248" s="3" t="s">
        <v>95</v>
      </c>
      <c r="C248" s="3" t="s">
        <v>98</v>
      </c>
      <c r="D248" s="10" t="s">
        <v>98</v>
      </c>
      <c r="E248" s="10"/>
      <c r="F248" s="10"/>
      <c r="G248" s="10"/>
      <c r="H248" s="10"/>
      <c r="I248" s="10"/>
      <c r="J248" s="10"/>
      <c r="K248" s="10"/>
      <c r="L248" s="13"/>
      <c r="M248"/>
      <c r="N248"/>
      <c r="O248"/>
      <c r="P248"/>
      <c r="Q248"/>
    </row>
    <row r="249" spans="1:17" s="15" customFormat="1">
      <c r="A249" s="8" t="s">
        <v>488</v>
      </c>
      <c r="B249" s="3" t="s">
        <v>127</v>
      </c>
      <c r="C249" s="3" t="s">
        <v>98</v>
      </c>
      <c r="D249" s="10" t="s">
        <v>98</v>
      </c>
      <c r="E249" s="10"/>
      <c r="F249" s="10"/>
      <c r="G249" s="10"/>
      <c r="H249" s="10"/>
      <c r="I249" s="10"/>
      <c r="J249" s="10"/>
      <c r="K249" s="10"/>
      <c r="L249" s="13"/>
      <c r="M249"/>
      <c r="N249"/>
      <c r="O249"/>
      <c r="P249"/>
      <c r="Q249"/>
    </row>
    <row r="250" spans="1:17" ht="101.5">
      <c r="A250" s="2" t="s">
        <v>489</v>
      </c>
      <c r="B250" s="2" t="s">
        <v>132</v>
      </c>
      <c r="C250" s="9" t="s">
        <v>1962</v>
      </c>
      <c r="D250" s="6">
        <v>1856.4</v>
      </c>
      <c r="E250" s="6" t="s">
        <v>136</v>
      </c>
      <c r="F250" s="6">
        <f>+VLOOKUP(E250,'VI_Legende Reinigungsverz.'!$B$3:$F$22,5,0)</f>
        <v>52</v>
      </c>
      <c r="G250" s="6">
        <f t="shared" ref="G250:G251" si="213">+F250*D250</f>
        <v>96532.800000000003</v>
      </c>
      <c r="H250" s="51"/>
      <c r="I250" s="6">
        <f t="shared" ref="I250:I251" si="214">IF(ISERROR(G250/H250),0,G250/H250)</f>
        <v>0</v>
      </c>
      <c r="J250" s="51" t="s">
        <v>42</v>
      </c>
      <c r="K250" s="23">
        <f>I250*HLOOKUP(J250,'Auskunft SVS'!$C$2:$AZ$26,17,0)</f>
        <v>0</v>
      </c>
      <c r="L250" s="23">
        <f t="shared" ref="L250:L251" si="215">+K250/D250</f>
        <v>0</v>
      </c>
    </row>
    <row r="251" spans="1:17" ht="101.5">
      <c r="A251" s="2" t="s">
        <v>1963</v>
      </c>
      <c r="B251" s="2" t="s">
        <v>129</v>
      </c>
      <c r="C251" s="9" t="s">
        <v>268</v>
      </c>
      <c r="D251" s="6">
        <v>87.8</v>
      </c>
      <c r="E251" s="6" t="s">
        <v>136</v>
      </c>
      <c r="F251" s="6">
        <f>+VLOOKUP(E251,'VI_Legende Reinigungsverz.'!$B$3:$F$22,5,0)</f>
        <v>52</v>
      </c>
      <c r="G251" s="6">
        <f t="shared" si="213"/>
        <v>4565.5999999999995</v>
      </c>
      <c r="H251" s="51"/>
      <c r="I251" s="6">
        <f t="shared" si="214"/>
        <v>0</v>
      </c>
      <c r="J251" s="51" t="s">
        <v>42</v>
      </c>
      <c r="K251" s="23">
        <f>I251*HLOOKUP(J251,'Auskunft SVS'!$C$2:$AZ$26,17,0)</f>
        <v>0</v>
      </c>
      <c r="L251" s="23">
        <f t="shared" si="215"/>
        <v>0</v>
      </c>
    </row>
    <row r="252" spans="1:17" s="15" customFormat="1">
      <c r="A252" s="8" t="s">
        <v>491</v>
      </c>
      <c r="B252" s="3" t="s">
        <v>138</v>
      </c>
      <c r="C252" s="3" t="s">
        <v>98</v>
      </c>
      <c r="D252" s="10" t="s">
        <v>98</v>
      </c>
      <c r="E252" s="10"/>
      <c r="F252" s="10"/>
      <c r="G252" s="10"/>
      <c r="H252" s="10"/>
      <c r="I252" s="10"/>
      <c r="J252" s="10"/>
      <c r="K252" s="10"/>
      <c r="L252" s="13"/>
      <c r="M252"/>
      <c r="N252"/>
      <c r="O252"/>
      <c r="P252"/>
      <c r="Q252"/>
    </row>
    <row r="253" spans="1:17" ht="101.5">
      <c r="A253" s="2" t="s">
        <v>492</v>
      </c>
      <c r="B253" s="2" t="s">
        <v>140</v>
      </c>
      <c r="C253" s="9" t="s">
        <v>268</v>
      </c>
      <c r="D253" s="6">
        <v>180.36</v>
      </c>
      <c r="E253" s="6" t="s">
        <v>136</v>
      </c>
      <c r="F253" s="6">
        <f>+VLOOKUP(E253,'VI_Legende Reinigungsverz.'!$B$3:$F$22,5,0)</f>
        <v>52</v>
      </c>
      <c r="G253" s="6">
        <f t="shared" ref="G253" si="216">+F253*D253</f>
        <v>9378.7200000000012</v>
      </c>
      <c r="H253" s="51"/>
      <c r="I253" s="6">
        <f t="shared" ref="I253" si="217">IF(ISERROR(G253/H253),0,G253/H253)</f>
        <v>0</v>
      </c>
      <c r="J253" s="51" t="s">
        <v>42</v>
      </c>
      <c r="K253" s="23">
        <f>I253*HLOOKUP(J253,'Auskunft SVS'!$C$2:$AZ$26,17,0)</f>
        <v>0</v>
      </c>
      <c r="L253" s="23">
        <f t="shared" ref="L253" si="218">+K253/D253</f>
        <v>0</v>
      </c>
    </row>
    <row r="254" spans="1:17" s="15" customFormat="1">
      <c r="A254" s="8" t="s">
        <v>495</v>
      </c>
      <c r="B254" s="3" t="s">
        <v>278</v>
      </c>
      <c r="C254" s="3" t="s">
        <v>98</v>
      </c>
      <c r="D254" s="10" t="s">
        <v>98</v>
      </c>
      <c r="E254" s="10"/>
      <c r="F254" s="10"/>
      <c r="G254" s="10"/>
      <c r="H254" s="10"/>
      <c r="I254" s="10"/>
      <c r="J254" s="10"/>
      <c r="K254" s="10"/>
      <c r="L254" s="13"/>
      <c r="M254"/>
      <c r="N254"/>
      <c r="O254"/>
      <c r="P254"/>
      <c r="Q254"/>
    </row>
    <row r="255" spans="1:17" ht="101.5">
      <c r="A255" s="2" t="s">
        <v>496</v>
      </c>
      <c r="B255" s="2" t="s">
        <v>151</v>
      </c>
      <c r="C255" s="9" t="s">
        <v>276</v>
      </c>
      <c r="D255" s="6">
        <v>17.850000000000001</v>
      </c>
      <c r="E255" s="6" t="s">
        <v>136</v>
      </c>
      <c r="F255" s="6">
        <f>+VLOOKUP(E255,'VI_Legende Reinigungsverz.'!$B$3:$F$22,5,0)</f>
        <v>52</v>
      </c>
      <c r="G255" s="6">
        <f t="shared" ref="G255:G256" si="219">+F255*D255</f>
        <v>928.2</v>
      </c>
      <c r="H255" s="51"/>
      <c r="I255" s="6">
        <f t="shared" ref="I255:I256" si="220">IF(ISERROR(G255/H255),0,G255/H255)</f>
        <v>0</v>
      </c>
      <c r="J255" s="51" t="s">
        <v>42</v>
      </c>
      <c r="K255" s="23">
        <f>I255*HLOOKUP(J255,'Auskunft SVS'!$C$2:$AZ$26,17,0)</f>
        <v>0</v>
      </c>
      <c r="L255" s="23">
        <f t="shared" ref="L255:L256" si="221">+K255/D255</f>
        <v>0</v>
      </c>
    </row>
    <row r="256" spans="1:17" ht="101.5">
      <c r="A256" s="2" t="s">
        <v>1964</v>
      </c>
      <c r="B256" s="2" t="s">
        <v>151</v>
      </c>
      <c r="C256" s="9" t="s">
        <v>274</v>
      </c>
      <c r="D256" s="6">
        <v>14.48</v>
      </c>
      <c r="E256" s="6" t="s">
        <v>102</v>
      </c>
      <c r="F256" s="6">
        <f>+VLOOKUP(E256,'VI_Legende Reinigungsverz.'!$B$3:$F$22,5,0)</f>
        <v>251.5</v>
      </c>
      <c r="G256" s="6">
        <f t="shared" si="219"/>
        <v>3641.7200000000003</v>
      </c>
      <c r="H256" s="51"/>
      <c r="I256" s="6">
        <f t="shared" si="220"/>
        <v>0</v>
      </c>
      <c r="J256" s="51" t="s">
        <v>42</v>
      </c>
      <c r="K256" s="23">
        <f>I256*HLOOKUP(J256,'Auskunft SVS'!$C$2:$AZ$26,17,0)</f>
        <v>0</v>
      </c>
      <c r="L256" s="23">
        <f t="shared" si="221"/>
        <v>0</v>
      </c>
    </row>
    <row r="257" spans="1:17" s="15" customFormat="1">
      <c r="A257" s="8" t="s">
        <v>499</v>
      </c>
      <c r="B257" s="3" t="s">
        <v>154</v>
      </c>
      <c r="C257" s="3" t="s">
        <v>98</v>
      </c>
      <c r="D257" s="10" t="s">
        <v>98</v>
      </c>
      <c r="E257" s="10"/>
      <c r="F257" s="10"/>
      <c r="G257" s="10"/>
      <c r="H257" s="10"/>
      <c r="I257" s="10"/>
      <c r="J257" s="10"/>
      <c r="K257" s="10"/>
      <c r="L257" s="13"/>
      <c r="M257"/>
      <c r="N257"/>
      <c r="O257"/>
      <c r="P257"/>
      <c r="Q257"/>
    </row>
    <row r="258" spans="1:17" ht="101.5">
      <c r="A258" s="2" t="s">
        <v>500</v>
      </c>
      <c r="B258" s="2" t="s">
        <v>1499</v>
      </c>
      <c r="C258" s="9" t="s">
        <v>728</v>
      </c>
      <c r="D258" s="6">
        <v>8.4700000000000006</v>
      </c>
      <c r="E258" s="6" t="s">
        <v>171</v>
      </c>
      <c r="F258" s="6">
        <f>+VLOOKUP(E258,'VI_Legende Reinigungsverz.'!$B$3:$F$22,5,0)</f>
        <v>1</v>
      </c>
      <c r="G258" s="6">
        <f t="shared" ref="G258" si="222">+F258*D258</f>
        <v>8.4700000000000006</v>
      </c>
      <c r="H258" s="51"/>
      <c r="I258" s="6">
        <f t="shared" ref="I258" si="223">IF(ISERROR(G258/H258),0,G258/H258)</f>
        <v>0</v>
      </c>
      <c r="J258" s="51" t="s">
        <v>42</v>
      </c>
      <c r="K258" s="23">
        <f>I258*HLOOKUP(J258,'Auskunft SVS'!$C$2:$AZ$26,17,0)</f>
        <v>0</v>
      </c>
      <c r="L258" s="23">
        <f t="shared" ref="L258" si="224">+K258/D258</f>
        <v>0</v>
      </c>
    </row>
    <row r="259" spans="1:17" s="15" customFormat="1">
      <c r="A259" s="8" t="s">
        <v>503</v>
      </c>
      <c r="B259" s="3" t="s">
        <v>940</v>
      </c>
      <c r="C259" s="3" t="s">
        <v>98</v>
      </c>
      <c r="D259" s="10" t="s">
        <v>98</v>
      </c>
      <c r="E259" s="10"/>
      <c r="F259" s="10"/>
      <c r="G259" s="10"/>
      <c r="H259" s="10"/>
      <c r="I259" s="10"/>
      <c r="J259" s="10"/>
      <c r="K259" s="10"/>
      <c r="L259" s="13"/>
      <c r="M259"/>
      <c r="N259"/>
      <c r="O259"/>
      <c r="P259"/>
      <c r="Q259"/>
    </row>
    <row r="260" spans="1:17" ht="101.5">
      <c r="A260" s="2" t="s">
        <v>504</v>
      </c>
      <c r="B260" s="2" t="s">
        <v>941</v>
      </c>
      <c r="C260" s="9" t="s">
        <v>268</v>
      </c>
      <c r="D260" s="6">
        <v>80.12</v>
      </c>
      <c r="E260" s="6" t="s">
        <v>136</v>
      </c>
      <c r="F260" s="6">
        <f>+VLOOKUP(E260,'VI_Legende Reinigungsverz.'!$B$3:$F$22,5,0)</f>
        <v>52</v>
      </c>
      <c r="G260" s="6">
        <f t="shared" ref="G260" si="225">+F260*D260</f>
        <v>4166.24</v>
      </c>
      <c r="H260" s="51"/>
      <c r="I260" s="6">
        <f t="shared" ref="I260" si="226">IF(ISERROR(G260/H260),0,G260/H260)</f>
        <v>0</v>
      </c>
      <c r="J260" s="51" t="s">
        <v>42</v>
      </c>
      <c r="K260" s="23">
        <f>I260*HLOOKUP(J260,'Auskunft SVS'!$C$2:$AZ$26,17,0)</f>
        <v>0</v>
      </c>
      <c r="L260" s="23">
        <f t="shared" ref="L260" si="227">+K260/D260</f>
        <v>0</v>
      </c>
    </row>
    <row r="261" spans="1:17" s="15" customFormat="1">
      <c r="A261" s="8" t="s">
        <v>506</v>
      </c>
      <c r="B261" s="3" t="s">
        <v>159</v>
      </c>
      <c r="C261" s="3" t="s">
        <v>98</v>
      </c>
      <c r="D261" s="10" t="s">
        <v>98</v>
      </c>
      <c r="E261" s="10"/>
      <c r="F261" s="10"/>
      <c r="G261" s="10"/>
      <c r="H261" s="10"/>
      <c r="I261" s="10"/>
      <c r="J261" s="10"/>
      <c r="K261" s="10"/>
      <c r="L261" s="13"/>
      <c r="M261"/>
      <c r="N261"/>
      <c r="O261"/>
      <c r="P261"/>
      <c r="Q261"/>
    </row>
    <row r="262" spans="1:17" ht="101.5">
      <c r="A262" s="2" t="s">
        <v>507</v>
      </c>
      <c r="B262" s="2" t="s">
        <v>284</v>
      </c>
      <c r="C262" s="9" t="s">
        <v>581</v>
      </c>
      <c r="D262" s="6">
        <v>64.2</v>
      </c>
      <c r="E262" s="6" t="s">
        <v>102</v>
      </c>
      <c r="F262" s="6">
        <f>+VLOOKUP(E262,'VI_Legende Reinigungsverz.'!$B$3:$F$22,5,0)</f>
        <v>251.5</v>
      </c>
      <c r="G262" s="6">
        <f t="shared" ref="G262:G263" si="228">+F262*D262</f>
        <v>16146.300000000001</v>
      </c>
      <c r="H262" s="51"/>
      <c r="I262" s="6">
        <f t="shared" ref="I262:I263" si="229">IF(ISERROR(G262/H262),0,G262/H262)</f>
        <v>0</v>
      </c>
      <c r="J262" s="51" t="s">
        <v>42</v>
      </c>
      <c r="K262" s="23">
        <f>I262*HLOOKUP(J262,'Auskunft SVS'!$C$2:$AZ$26,17,0)</f>
        <v>0</v>
      </c>
      <c r="L262" s="23">
        <f t="shared" ref="L262:L263" si="230">+K262/D262</f>
        <v>0</v>
      </c>
    </row>
    <row r="263" spans="1:17" ht="101.5">
      <c r="A263" s="2" t="s">
        <v>1965</v>
      </c>
      <c r="B263" s="2" t="s">
        <v>161</v>
      </c>
      <c r="C263" s="9" t="s">
        <v>584</v>
      </c>
      <c r="D263" s="6">
        <v>1.94</v>
      </c>
      <c r="E263" s="6" t="s">
        <v>102</v>
      </c>
      <c r="F263" s="6">
        <f>+VLOOKUP(E263,'VI_Legende Reinigungsverz.'!$B$3:$F$22,5,0)</f>
        <v>251.5</v>
      </c>
      <c r="G263" s="6">
        <f t="shared" si="228"/>
        <v>487.90999999999997</v>
      </c>
      <c r="H263" s="51"/>
      <c r="I263" s="6">
        <f t="shared" si="229"/>
        <v>0</v>
      </c>
      <c r="J263" s="51" t="s">
        <v>42</v>
      </c>
      <c r="K263" s="23">
        <f>I263*HLOOKUP(J263,'Auskunft SVS'!$C$2:$AZ$26,17,0)</f>
        <v>0</v>
      </c>
      <c r="L263" s="23">
        <f t="shared" si="230"/>
        <v>0</v>
      </c>
    </row>
    <row r="264" spans="1:17" s="15" customFormat="1">
      <c r="A264" s="8" t="s">
        <v>509</v>
      </c>
      <c r="B264" s="3" t="s">
        <v>167</v>
      </c>
      <c r="C264" s="3" t="s">
        <v>98</v>
      </c>
      <c r="D264" s="10" t="s">
        <v>98</v>
      </c>
      <c r="E264" s="10"/>
      <c r="F264" s="10"/>
      <c r="G264" s="10"/>
      <c r="H264" s="10"/>
      <c r="I264" s="10"/>
      <c r="J264" s="10"/>
      <c r="K264" s="10"/>
      <c r="L264" s="13"/>
      <c r="M264"/>
      <c r="N264"/>
      <c r="O264"/>
      <c r="P264"/>
      <c r="Q264"/>
    </row>
    <row r="265" spans="1:17" ht="101.5">
      <c r="A265" s="2" t="s">
        <v>511</v>
      </c>
      <c r="B265" s="2" t="s">
        <v>288</v>
      </c>
      <c r="C265" s="9" t="s">
        <v>1966</v>
      </c>
      <c r="D265" s="6">
        <v>74</v>
      </c>
      <c r="E265" s="6" t="s">
        <v>171</v>
      </c>
      <c r="F265" s="6">
        <f>+VLOOKUP(E265,'VI_Legende Reinigungsverz.'!$B$3:$F$22,5,0)</f>
        <v>1</v>
      </c>
      <c r="G265" s="6">
        <f t="shared" ref="G265:G268" si="231">+F265*D265</f>
        <v>74</v>
      </c>
      <c r="H265" s="51"/>
      <c r="I265" s="6">
        <f t="shared" ref="I265:I268" si="232">IF(ISERROR(G265/H265),0,G265/H265)</f>
        <v>0</v>
      </c>
      <c r="J265" s="51" t="s">
        <v>42</v>
      </c>
      <c r="K265" s="23">
        <f>I265*HLOOKUP(J265,'Auskunft SVS'!$C$2:$AZ$26,17,0)</f>
        <v>0</v>
      </c>
      <c r="L265" s="23">
        <f t="shared" ref="L265:L268" si="233">+K265/D265</f>
        <v>0</v>
      </c>
    </row>
    <row r="266" spans="1:17" ht="101.5">
      <c r="A266" s="2" t="s">
        <v>1421</v>
      </c>
      <c r="B266" s="2" t="s">
        <v>288</v>
      </c>
      <c r="C266" s="9" t="s">
        <v>1162</v>
      </c>
      <c r="D266" s="6">
        <v>52.77</v>
      </c>
      <c r="E266" s="6" t="s">
        <v>136</v>
      </c>
      <c r="F266" s="6">
        <f>+VLOOKUP(E266,'VI_Legende Reinigungsverz.'!$B$3:$F$22,5,0)</f>
        <v>52</v>
      </c>
      <c r="G266" s="6">
        <f t="shared" si="231"/>
        <v>2744.04</v>
      </c>
      <c r="H266" s="51"/>
      <c r="I266" s="6">
        <f t="shared" si="232"/>
        <v>0</v>
      </c>
      <c r="J266" s="51" t="s">
        <v>42</v>
      </c>
      <c r="K266" s="23">
        <f>I266*HLOOKUP(J266,'Auskunft SVS'!$C$2:$AZ$26,17,0)</f>
        <v>0</v>
      </c>
      <c r="L266" s="23">
        <f t="shared" si="233"/>
        <v>0</v>
      </c>
    </row>
    <row r="267" spans="1:17" ht="101.5">
      <c r="A267" s="2" t="s">
        <v>1967</v>
      </c>
      <c r="B267" s="2" t="s">
        <v>288</v>
      </c>
      <c r="C267" s="9" t="s">
        <v>413</v>
      </c>
      <c r="D267" s="6">
        <v>29.79</v>
      </c>
      <c r="E267" s="6" t="s">
        <v>102</v>
      </c>
      <c r="F267" s="6">
        <f>+VLOOKUP(E267,'VI_Legende Reinigungsverz.'!$B$3:$F$22,5,0)</f>
        <v>251.5</v>
      </c>
      <c r="G267" s="6">
        <f t="shared" si="231"/>
        <v>7492.1849999999995</v>
      </c>
      <c r="H267" s="51"/>
      <c r="I267" s="6">
        <f t="shared" si="232"/>
        <v>0</v>
      </c>
      <c r="J267" s="51" t="s">
        <v>42</v>
      </c>
      <c r="K267" s="23">
        <f>I267*HLOOKUP(J267,'Auskunft SVS'!$C$2:$AZ$26,17,0)</f>
        <v>0</v>
      </c>
      <c r="L267" s="23">
        <f t="shared" si="233"/>
        <v>0</v>
      </c>
    </row>
    <row r="268" spans="1:17" ht="101.5">
      <c r="A268" s="2" t="s">
        <v>1968</v>
      </c>
      <c r="B268" s="2" t="s">
        <v>598</v>
      </c>
      <c r="C268" s="9" t="s">
        <v>608</v>
      </c>
      <c r="D268" s="6">
        <v>19.36</v>
      </c>
      <c r="E268" s="6" t="s">
        <v>171</v>
      </c>
      <c r="F268" s="6">
        <f>+VLOOKUP(E268,'VI_Legende Reinigungsverz.'!$B$3:$F$22,5,0)</f>
        <v>1</v>
      </c>
      <c r="G268" s="6">
        <f t="shared" si="231"/>
        <v>19.36</v>
      </c>
      <c r="H268" s="51"/>
      <c r="I268" s="6">
        <f t="shared" si="232"/>
        <v>0</v>
      </c>
      <c r="J268" s="51" t="s">
        <v>42</v>
      </c>
      <c r="K268" s="23">
        <f>I268*HLOOKUP(J268,'Auskunft SVS'!$C$2:$AZ$26,17,0)</f>
        <v>0</v>
      </c>
      <c r="L268" s="23">
        <f t="shared" si="233"/>
        <v>0</v>
      </c>
    </row>
    <row r="269" spans="1:17" s="15" customFormat="1">
      <c r="A269" s="8" t="s">
        <v>513</v>
      </c>
      <c r="B269" s="3" t="s">
        <v>399</v>
      </c>
      <c r="C269" s="3" t="s">
        <v>98</v>
      </c>
      <c r="D269" s="10" t="s">
        <v>98</v>
      </c>
      <c r="E269" s="10"/>
      <c r="F269" s="10"/>
      <c r="G269" s="10"/>
      <c r="H269" s="10"/>
      <c r="I269" s="10"/>
      <c r="J269" s="10"/>
      <c r="K269" s="10"/>
      <c r="L269" s="13"/>
      <c r="M269"/>
      <c r="N269"/>
      <c r="O269"/>
      <c r="P269"/>
      <c r="Q269"/>
    </row>
    <row r="270" spans="1:17" ht="101.5">
      <c r="A270" s="2" t="s">
        <v>515</v>
      </c>
      <c r="B270" s="2" t="s">
        <v>400</v>
      </c>
      <c r="C270" s="9" t="s">
        <v>608</v>
      </c>
      <c r="D270" s="6">
        <v>7.24</v>
      </c>
      <c r="E270" s="6" t="s">
        <v>171</v>
      </c>
      <c r="F270" s="6">
        <f>+VLOOKUP(E270,'VI_Legende Reinigungsverz.'!$B$3:$F$22,5,0)</f>
        <v>1</v>
      </c>
      <c r="G270" s="6">
        <f t="shared" ref="G270:G273" si="234">+F270*D270</f>
        <v>7.24</v>
      </c>
      <c r="H270" s="51"/>
      <c r="I270" s="6">
        <f t="shared" ref="I270:I273" si="235">IF(ISERROR(G270/H270),0,G270/H270)</f>
        <v>0</v>
      </c>
      <c r="J270" s="51" t="s">
        <v>42</v>
      </c>
      <c r="K270" s="23">
        <f>I270*HLOOKUP(J270,'Auskunft SVS'!$C$2:$AZ$26,17,0)</f>
        <v>0</v>
      </c>
      <c r="L270" s="23">
        <f t="shared" ref="L270:L273" si="236">+K270/D270</f>
        <v>0</v>
      </c>
    </row>
    <row r="271" spans="1:17" ht="101.5">
      <c r="A271" s="2" t="s">
        <v>1217</v>
      </c>
      <c r="B271" s="2" t="s">
        <v>404</v>
      </c>
      <c r="C271" s="9" t="s">
        <v>405</v>
      </c>
      <c r="D271" s="6">
        <v>41.96</v>
      </c>
      <c r="E271" s="6" t="s">
        <v>171</v>
      </c>
      <c r="F271" s="6">
        <f>+VLOOKUP(E271,'VI_Legende Reinigungsverz.'!$B$3:$F$22,5,0)</f>
        <v>1</v>
      </c>
      <c r="G271" s="6">
        <f t="shared" si="234"/>
        <v>41.96</v>
      </c>
      <c r="H271" s="51"/>
      <c r="I271" s="6">
        <f t="shared" si="235"/>
        <v>0</v>
      </c>
      <c r="J271" s="51" t="s">
        <v>42</v>
      </c>
      <c r="K271" s="23">
        <f>I271*HLOOKUP(J271,'Auskunft SVS'!$C$2:$AZ$26,17,0)</f>
        <v>0</v>
      </c>
      <c r="L271" s="23">
        <f t="shared" si="236"/>
        <v>0</v>
      </c>
    </row>
    <row r="272" spans="1:17" ht="101.5">
      <c r="A272" s="2" t="s">
        <v>1424</v>
      </c>
      <c r="B272" s="2" t="s">
        <v>407</v>
      </c>
      <c r="C272" s="9" t="s">
        <v>730</v>
      </c>
      <c r="D272" s="6">
        <v>510.64</v>
      </c>
      <c r="E272" s="6" t="s">
        <v>171</v>
      </c>
      <c r="F272" s="6">
        <f>+VLOOKUP(E272,'VI_Legende Reinigungsverz.'!$B$3:$F$22,5,0)</f>
        <v>1</v>
      </c>
      <c r="G272" s="6">
        <f t="shared" si="234"/>
        <v>510.64</v>
      </c>
      <c r="H272" s="51"/>
      <c r="I272" s="6">
        <f t="shared" si="235"/>
        <v>0</v>
      </c>
      <c r="J272" s="51" t="s">
        <v>42</v>
      </c>
      <c r="K272" s="23">
        <f>I272*HLOOKUP(J272,'Auskunft SVS'!$C$2:$AZ$26,17,0)</f>
        <v>0</v>
      </c>
      <c r="L272" s="23">
        <f t="shared" si="236"/>
        <v>0</v>
      </c>
    </row>
    <row r="273" spans="1:17" ht="101.5">
      <c r="A273" s="2" t="s">
        <v>1425</v>
      </c>
      <c r="B273" s="2" t="s">
        <v>607</v>
      </c>
      <c r="C273" s="9" t="s">
        <v>715</v>
      </c>
      <c r="D273" s="6">
        <v>54.31</v>
      </c>
      <c r="E273" s="6" t="s">
        <v>136</v>
      </c>
      <c r="F273" s="6">
        <f>+VLOOKUP(E273,'VI_Legende Reinigungsverz.'!$B$3:$F$22,5,0)</f>
        <v>52</v>
      </c>
      <c r="G273" s="6">
        <f t="shared" si="234"/>
        <v>2824.12</v>
      </c>
      <c r="H273" s="51"/>
      <c r="I273" s="6">
        <f t="shared" si="235"/>
        <v>0</v>
      </c>
      <c r="J273" s="51" t="s">
        <v>42</v>
      </c>
      <c r="K273" s="23">
        <f>I273*HLOOKUP(J273,'Auskunft SVS'!$C$2:$AZ$26,17,0)</f>
        <v>0</v>
      </c>
      <c r="L273" s="23">
        <f t="shared" si="236"/>
        <v>0</v>
      </c>
    </row>
    <row r="274" spans="1:17" s="15" customFormat="1">
      <c r="A274" s="8" t="s">
        <v>517</v>
      </c>
      <c r="B274" s="3" t="s">
        <v>178</v>
      </c>
      <c r="C274" s="3" t="s">
        <v>98</v>
      </c>
      <c r="D274" s="10" t="s">
        <v>98</v>
      </c>
      <c r="E274" s="10"/>
      <c r="F274" s="10"/>
      <c r="G274" s="10"/>
      <c r="H274" s="10"/>
      <c r="I274" s="10"/>
      <c r="J274" s="10"/>
      <c r="K274" s="10"/>
      <c r="L274" s="13"/>
      <c r="M274"/>
      <c r="N274"/>
      <c r="O274"/>
      <c r="P274"/>
      <c r="Q274"/>
    </row>
    <row r="275" spans="1:17" ht="101.5">
      <c r="A275" s="2" t="s">
        <v>518</v>
      </c>
      <c r="B275" s="2" t="s">
        <v>169</v>
      </c>
      <c r="C275" s="9" t="s">
        <v>1162</v>
      </c>
      <c r="D275" s="6">
        <v>53.53</v>
      </c>
      <c r="E275" s="6" t="s">
        <v>136</v>
      </c>
      <c r="F275" s="6">
        <f>+VLOOKUP(E275,'VI_Legende Reinigungsverz.'!$B$3:$F$22,5,0)</f>
        <v>52</v>
      </c>
      <c r="G275" s="6">
        <f t="shared" ref="G275" si="237">+F275*D275</f>
        <v>2783.56</v>
      </c>
      <c r="H275" s="51"/>
      <c r="I275" s="6">
        <f t="shared" ref="I275" si="238">IF(ISERROR(G275/H275),0,G275/H275)</f>
        <v>0</v>
      </c>
      <c r="J275" s="51" t="s">
        <v>42</v>
      </c>
      <c r="K275" s="23">
        <f>I275*HLOOKUP(J275,'Auskunft SVS'!$C$2:$AZ$26,17,0)</f>
        <v>0</v>
      </c>
      <c r="L275" s="23">
        <f t="shared" ref="L275" si="239">+K275/D275</f>
        <v>0</v>
      </c>
    </row>
    <row r="276" spans="1:17" s="15" customFormat="1">
      <c r="A276" s="8" t="s">
        <v>521</v>
      </c>
      <c r="B276" s="3" t="s">
        <v>200</v>
      </c>
      <c r="C276" s="3" t="s">
        <v>98</v>
      </c>
      <c r="D276" s="10" t="s">
        <v>98</v>
      </c>
      <c r="E276" s="10"/>
      <c r="F276" s="10"/>
      <c r="G276" s="10"/>
      <c r="H276" s="10"/>
      <c r="I276" s="10"/>
      <c r="J276" s="10"/>
      <c r="K276" s="10"/>
      <c r="L276" s="13"/>
      <c r="M276"/>
      <c r="N276"/>
      <c r="O276"/>
      <c r="P276"/>
      <c r="Q276"/>
    </row>
    <row r="277" spans="1:17" ht="101.5">
      <c r="A277" s="2" t="s">
        <v>522</v>
      </c>
      <c r="B277" s="2" t="s">
        <v>307</v>
      </c>
      <c r="C277" s="9" t="s">
        <v>421</v>
      </c>
      <c r="D277" s="6">
        <v>7.54</v>
      </c>
      <c r="E277" s="6" t="s">
        <v>102</v>
      </c>
      <c r="F277" s="6">
        <f>+VLOOKUP(E277,'VI_Legende Reinigungsverz.'!$B$3:$F$22,5,0)</f>
        <v>251.5</v>
      </c>
      <c r="G277" s="6">
        <f t="shared" ref="G277:G278" si="240">+F277*D277</f>
        <v>1896.31</v>
      </c>
      <c r="H277" s="51"/>
      <c r="I277" s="6">
        <f t="shared" ref="I277:I278" si="241">IF(ISERROR(G277/H277),0,G277/H277)</f>
        <v>0</v>
      </c>
      <c r="J277" s="51" t="s">
        <v>42</v>
      </c>
      <c r="K277" s="23">
        <f>I277*HLOOKUP(J277,'Auskunft SVS'!$C$2:$AZ$26,17,0)</f>
        <v>0</v>
      </c>
      <c r="L277" s="23">
        <f t="shared" ref="L277:L278" si="242">+K277/D277</f>
        <v>0</v>
      </c>
    </row>
    <row r="278" spans="1:17" ht="101.5">
      <c r="A278" s="2" t="s">
        <v>1218</v>
      </c>
      <c r="B278" s="2" t="s">
        <v>202</v>
      </c>
      <c r="C278" s="9" t="s">
        <v>1969</v>
      </c>
      <c r="D278" s="6">
        <v>193.65</v>
      </c>
      <c r="E278" s="6" t="s">
        <v>102</v>
      </c>
      <c r="F278" s="6">
        <f>+VLOOKUP(E278,'VI_Legende Reinigungsverz.'!$B$3:$F$22,5,0)</f>
        <v>251.5</v>
      </c>
      <c r="G278" s="6">
        <f t="shared" si="240"/>
        <v>48702.974999999999</v>
      </c>
      <c r="H278" s="51"/>
      <c r="I278" s="6">
        <f t="shared" si="241"/>
        <v>0</v>
      </c>
      <c r="J278" s="51" t="s">
        <v>42</v>
      </c>
      <c r="K278" s="23">
        <f>I278*HLOOKUP(J278,'Auskunft SVS'!$C$2:$AZ$26,17,0)</f>
        <v>0</v>
      </c>
      <c r="L278" s="23">
        <f t="shared" si="242"/>
        <v>0</v>
      </c>
    </row>
    <row r="279" spans="1:17" s="15" customFormat="1">
      <c r="A279" s="8" t="s">
        <v>525</v>
      </c>
      <c r="B279" s="3" t="s">
        <v>316</v>
      </c>
      <c r="C279" s="3" t="s">
        <v>98</v>
      </c>
      <c r="D279" s="10" t="s">
        <v>98</v>
      </c>
      <c r="E279" s="10"/>
      <c r="F279" s="10"/>
      <c r="G279" s="10"/>
      <c r="H279" s="10"/>
      <c r="I279" s="10"/>
      <c r="J279" s="10"/>
      <c r="K279" s="10"/>
      <c r="L279" s="13"/>
      <c r="M279"/>
      <c r="N279"/>
      <c r="O279"/>
      <c r="P279"/>
      <c r="Q279"/>
    </row>
    <row r="280" spans="1:17" ht="101.5">
      <c r="A280" s="2" t="s">
        <v>526</v>
      </c>
      <c r="B280" s="2" t="s">
        <v>318</v>
      </c>
      <c r="C280" s="9" t="s">
        <v>319</v>
      </c>
      <c r="D280" s="6">
        <v>6.7</v>
      </c>
      <c r="E280" s="6" t="s">
        <v>171</v>
      </c>
      <c r="F280" s="6">
        <f>+VLOOKUP(E280,'VI_Legende Reinigungsverz.'!$B$3:$F$22,5,0)</f>
        <v>1</v>
      </c>
      <c r="G280" s="6">
        <f t="shared" ref="G280:G281" si="243">+F280*D280</f>
        <v>6.7</v>
      </c>
      <c r="H280" s="51"/>
      <c r="I280" s="6">
        <f t="shared" ref="I280:I281" si="244">IF(ISERROR(G280/H280),0,G280/H280)</f>
        <v>0</v>
      </c>
      <c r="J280" s="51" t="s">
        <v>42</v>
      </c>
      <c r="K280" s="23">
        <f>I280*HLOOKUP(J280,'Auskunft SVS'!$C$2:$AZ$26,17,0)</f>
        <v>0</v>
      </c>
      <c r="L280" s="23">
        <f t="shared" ref="L280:L281" si="245">+K280/D280</f>
        <v>0</v>
      </c>
    </row>
    <row r="281" spans="1:17" ht="101.5">
      <c r="A281" s="2" t="s">
        <v>1970</v>
      </c>
      <c r="B281" s="2" t="s">
        <v>738</v>
      </c>
      <c r="C281" s="9" t="s">
        <v>1941</v>
      </c>
      <c r="D281" s="6">
        <v>127.47</v>
      </c>
      <c r="E281" s="6" t="s">
        <v>171</v>
      </c>
      <c r="F281" s="6">
        <f>+VLOOKUP(E281,'VI_Legende Reinigungsverz.'!$B$3:$F$22,5,0)</f>
        <v>1</v>
      </c>
      <c r="G281" s="6">
        <f t="shared" si="243"/>
        <v>127.47</v>
      </c>
      <c r="H281" s="51"/>
      <c r="I281" s="6">
        <f t="shared" si="244"/>
        <v>0</v>
      </c>
      <c r="J281" s="51" t="s">
        <v>42</v>
      </c>
      <c r="K281" s="23">
        <f>I281*HLOOKUP(J281,'Auskunft SVS'!$C$2:$AZ$26,17,0)</f>
        <v>0</v>
      </c>
      <c r="L281" s="23">
        <f t="shared" si="245"/>
        <v>0</v>
      </c>
    </row>
    <row r="282" spans="1:17" s="15" customFormat="1">
      <c r="A282" s="8" t="s">
        <v>528</v>
      </c>
      <c r="B282" s="3" t="s">
        <v>219</v>
      </c>
      <c r="C282" s="3" t="s">
        <v>98</v>
      </c>
      <c r="D282" s="10" t="s">
        <v>98</v>
      </c>
      <c r="E282" s="10"/>
      <c r="F282" s="10"/>
      <c r="G282" s="10"/>
      <c r="H282" s="10"/>
      <c r="I282" s="10"/>
      <c r="J282" s="10"/>
      <c r="K282" s="10"/>
      <c r="L282" s="13"/>
      <c r="M282"/>
      <c r="N282"/>
      <c r="O282"/>
      <c r="P282"/>
      <c r="Q282"/>
    </row>
    <row r="283" spans="1:17" ht="101.5">
      <c r="A283" s="2" t="s">
        <v>529</v>
      </c>
      <c r="B283" s="2" t="s">
        <v>221</v>
      </c>
      <c r="C283" s="9" t="s">
        <v>627</v>
      </c>
      <c r="D283" s="6">
        <v>7.22</v>
      </c>
      <c r="E283" s="6" t="s">
        <v>171</v>
      </c>
      <c r="F283" s="6">
        <f>+VLOOKUP(E283,'VI_Legende Reinigungsverz.'!$B$3:$F$22,5,0)</f>
        <v>1</v>
      </c>
      <c r="G283" s="6">
        <f t="shared" ref="G283:G284" si="246">+F283*D283</f>
        <v>7.22</v>
      </c>
      <c r="H283" s="51"/>
      <c r="I283" s="6">
        <f t="shared" ref="I283:I284" si="247">IF(ISERROR(G283/H283),0,G283/H283)</f>
        <v>0</v>
      </c>
      <c r="J283" s="51" t="s">
        <v>42</v>
      </c>
      <c r="K283" s="23">
        <f>I283*HLOOKUP(J283,'Auskunft SVS'!$C$2:$AZ$26,17,0)</f>
        <v>0</v>
      </c>
      <c r="L283" s="23">
        <f t="shared" ref="L283:L284" si="248">+K283/D283</f>
        <v>0</v>
      </c>
    </row>
    <row r="284" spans="1:17" ht="101.5">
      <c r="A284" s="2" t="s">
        <v>1430</v>
      </c>
      <c r="B284" s="2" t="s">
        <v>523</v>
      </c>
      <c r="C284" s="9" t="s">
        <v>1971</v>
      </c>
      <c r="D284" s="6">
        <v>26.09</v>
      </c>
      <c r="E284" s="6" t="s">
        <v>171</v>
      </c>
      <c r="F284" s="6">
        <f>+VLOOKUP(E284,'VI_Legende Reinigungsverz.'!$B$3:$F$22,5,0)</f>
        <v>1</v>
      </c>
      <c r="G284" s="6">
        <f t="shared" si="246"/>
        <v>26.09</v>
      </c>
      <c r="H284" s="51"/>
      <c r="I284" s="6">
        <f t="shared" si="247"/>
        <v>0</v>
      </c>
      <c r="J284" s="51" t="s">
        <v>42</v>
      </c>
      <c r="K284" s="23">
        <f>I284*HLOOKUP(J284,'Auskunft SVS'!$C$2:$AZ$26,17,0)</f>
        <v>0</v>
      </c>
      <c r="L284" s="23">
        <f t="shared" si="248"/>
        <v>0</v>
      </c>
    </row>
    <row r="285" spans="1:17" s="15" customFormat="1">
      <c r="A285" s="8" t="s">
        <v>1434</v>
      </c>
      <c r="B285" s="3" t="s">
        <v>742</v>
      </c>
      <c r="C285" s="3" t="s">
        <v>98</v>
      </c>
      <c r="D285" s="10" t="s">
        <v>98</v>
      </c>
      <c r="E285" s="10"/>
      <c r="F285" s="10"/>
      <c r="G285" s="10"/>
      <c r="H285" s="10"/>
      <c r="I285" s="10"/>
      <c r="J285" s="10"/>
      <c r="K285" s="10"/>
      <c r="L285" s="13"/>
      <c r="M285"/>
      <c r="N285"/>
      <c r="O285"/>
      <c r="P285"/>
      <c r="Q285"/>
    </row>
    <row r="286" spans="1:17" ht="101.5">
      <c r="A286" s="2" t="s">
        <v>1435</v>
      </c>
      <c r="B286" s="2" t="s">
        <v>744</v>
      </c>
      <c r="C286" s="9" t="s">
        <v>429</v>
      </c>
      <c r="D286" s="6">
        <v>44.51</v>
      </c>
      <c r="E286" s="6" t="s">
        <v>171</v>
      </c>
      <c r="F286" s="6">
        <f>+VLOOKUP(E286,'VI_Legende Reinigungsverz.'!$B$3:$F$22,5,0)</f>
        <v>1</v>
      </c>
      <c r="G286" s="6">
        <f t="shared" ref="G286" si="249">+F286*D286</f>
        <v>44.51</v>
      </c>
      <c r="H286" s="51"/>
      <c r="I286" s="6">
        <f t="shared" ref="I286" si="250">IF(ISERROR(G286/H286),0,G286/H286)</f>
        <v>0</v>
      </c>
      <c r="J286" s="51" t="s">
        <v>42</v>
      </c>
      <c r="K286" s="23">
        <f>I286*HLOOKUP(J286,'Auskunft SVS'!$C$2:$AZ$26,17,0)</f>
        <v>0</v>
      </c>
      <c r="L286" s="23">
        <f t="shared" ref="L286" si="251">+K286/D286</f>
        <v>0</v>
      </c>
    </row>
    <row r="287" spans="1:17" s="15" customFormat="1">
      <c r="A287" s="8" t="s">
        <v>1439</v>
      </c>
      <c r="B287" s="3" t="s">
        <v>426</v>
      </c>
      <c r="C287" s="3" t="s">
        <v>98</v>
      </c>
      <c r="D287" s="10" t="s">
        <v>98</v>
      </c>
      <c r="E287" s="10"/>
      <c r="F287" s="10"/>
      <c r="G287" s="10"/>
      <c r="H287" s="10"/>
      <c r="I287" s="10"/>
      <c r="J287" s="10"/>
      <c r="K287" s="10"/>
      <c r="L287" s="13"/>
      <c r="M287"/>
      <c r="N287"/>
      <c r="O287"/>
      <c r="P287"/>
      <c r="Q287"/>
    </row>
    <row r="288" spans="1:17" ht="101.5">
      <c r="A288" s="2" t="s">
        <v>1440</v>
      </c>
      <c r="B288" s="2" t="s">
        <v>428</v>
      </c>
      <c r="C288" s="9" t="s">
        <v>658</v>
      </c>
      <c r="D288" s="6">
        <v>162.91</v>
      </c>
      <c r="E288" s="6" t="s">
        <v>171</v>
      </c>
      <c r="F288" s="6">
        <f>+VLOOKUP(E288,'VI_Legende Reinigungsverz.'!$B$3:$F$22,5,0)</f>
        <v>1</v>
      </c>
      <c r="G288" s="6">
        <f t="shared" ref="G288" si="252">+F288*D288</f>
        <v>162.91</v>
      </c>
      <c r="H288" s="51"/>
      <c r="I288" s="6">
        <f t="shared" ref="I288" si="253">IF(ISERROR(G288/H288),0,G288/H288)</f>
        <v>0</v>
      </c>
      <c r="J288" s="51" t="s">
        <v>42</v>
      </c>
      <c r="K288" s="23">
        <f>I288*HLOOKUP(J288,'Auskunft SVS'!$C$2:$AZ$26,17,0)</f>
        <v>0</v>
      </c>
      <c r="L288" s="23">
        <f t="shared" ref="L288" si="254">+K288/D288</f>
        <v>0</v>
      </c>
    </row>
    <row r="289" spans="1:17" s="15" customFormat="1">
      <c r="A289" s="8" t="s">
        <v>1442</v>
      </c>
      <c r="B289" s="3" t="s">
        <v>641</v>
      </c>
      <c r="C289" s="3" t="s">
        <v>98</v>
      </c>
      <c r="D289" s="10" t="s">
        <v>98</v>
      </c>
      <c r="E289" s="10"/>
      <c r="F289" s="10"/>
      <c r="G289" s="10"/>
      <c r="H289" s="10"/>
      <c r="I289" s="10"/>
      <c r="J289" s="10"/>
      <c r="K289" s="10"/>
      <c r="L289" s="13"/>
      <c r="M289"/>
      <c r="N289"/>
      <c r="O289"/>
      <c r="P289"/>
      <c r="Q289"/>
    </row>
    <row r="290" spans="1:17" ht="101.5">
      <c r="A290" s="2" t="s">
        <v>1443</v>
      </c>
      <c r="B290" s="2" t="s">
        <v>643</v>
      </c>
      <c r="C290" s="9" t="s">
        <v>1972</v>
      </c>
      <c r="D290" s="6">
        <v>63.27</v>
      </c>
      <c r="E290" s="6" t="s">
        <v>171</v>
      </c>
      <c r="F290" s="6">
        <f>+VLOOKUP(E290,'VI_Legende Reinigungsverz.'!$B$3:$F$22,5,0)</f>
        <v>1</v>
      </c>
      <c r="G290" s="6">
        <f t="shared" ref="G290" si="255">+F290*D290</f>
        <v>63.27</v>
      </c>
      <c r="H290" s="51"/>
      <c r="I290" s="6">
        <f t="shared" ref="I290" si="256">IF(ISERROR(G290/H290),0,G290/H290)</f>
        <v>0</v>
      </c>
      <c r="J290" s="51" t="s">
        <v>42</v>
      </c>
      <c r="K290" s="23">
        <f>I290*HLOOKUP(J290,'Auskunft SVS'!$C$2:$AZ$26,17,0)</f>
        <v>0</v>
      </c>
      <c r="L290" s="23">
        <f t="shared" ref="L290" si="257">+K290/D290</f>
        <v>0</v>
      </c>
    </row>
    <row r="291" spans="1:17" s="15" customFormat="1">
      <c r="A291" s="8" t="s">
        <v>1453</v>
      </c>
      <c r="B291" s="3" t="s">
        <v>645</v>
      </c>
      <c r="C291" s="3" t="s">
        <v>98</v>
      </c>
      <c r="D291" s="10" t="s">
        <v>98</v>
      </c>
      <c r="E291" s="10"/>
      <c r="F291" s="10"/>
      <c r="G291" s="10"/>
      <c r="H291" s="10"/>
      <c r="I291" s="10"/>
      <c r="J291" s="10"/>
      <c r="K291" s="10"/>
      <c r="L291" s="13"/>
      <c r="M291"/>
      <c r="N291"/>
      <c r="O291"/>
      <c r="P291"/>
      <c r="Q291"/>
    </row>
    <row r="292" spans="1:17" ht="101.5">
      <c r="A292" s="2" t="s">
        <v>1454</v>
      </c>
      <c r="B292" s="2" t="s">
        <v>650</v>
      </c>
      <c r="C292" s="9" t="s">
        <v>1972</v>
      </c>
      <c r="D292" s="6">
        <v>53.71</v>
      </c>
      <c r="E292" s="6" t="s">
        <v>171</v>
      </c>
      <c r="F292" s="6">
        <f>+VLOOKUP(E292,'VI_Legende Reinigungsverz.'!$B$3:$F$22,5,0)</f>
        <v>1</v>
      </c>
      <c r="G292" s="6">
        <f t="shared" ref="G292" si="258">+F292*D292</f>
        <v>53.71</v>
      </c>
      <c r="H292" s="51"/>
      <c r="I292" s="6">
        <f t="shared" ref="I292" si="259">IF(ISERROR(G292/H292),0,G292/H292)</f>
        <v>0</v>
      </c>
      <c r="J292" s="51" t="s">
        <v>42</v>
      </c>
      <c r="K292" s="23">
        <f>I292*HLOOKUP(J292,'Auskunft SVS'!$C$2:$AZ$26,17,0)</f>
        <v>0</v>
      </c>
      <c r="L292" s="23">
        <f t="shared" ref="L292" si="260">+K292/D292</f>
        <v>0</v>
      </c>
    </row>
    <row r="293" spans="1:17" s="15" customFormat="1">
      <c r="A293" s="8" t="s">
        <v>1459</v>
      </c>
      <c r="B293" s="3" t="s">
        <v>652</v>
      </c>
      <c r="C293" s="3" t="s">
        <v>98</v>
      </c>
      <c r="D293" s="10" t="s">
        <v>98</v>
      </c>
      <c r="E293" s="10"/>
      <c r="F293" s="10"/>
      <c r="G293" s="10"/>
      <c r="H293" s="10"/>
      <c r="I293" s="10"/>
      <c r="J293" s="10"/>
      <c r="K293" s="10"/>
      <c r="L293" s="13"/>
      <c r="M293"/>
      <c r="N293"/>
      <c r="O293"/>
      <c r="P293"/>
      <c r="Q293"/>
    </row>
    <row r="294" spans="1:17" ht="101.5">
      <c r="A294" s="2" t="s">
        <v>1460</v>
      </c>
      <c r="B294" s="2" t="s">
        <v>654</v>
      </c>
      <c r="C294" s="9" t="s">
        <v>658</v>
      </c>
      <c r="D294" s="6">
        <v>27.74</v>
      </c>
      <c r="E294" s="6" t="s">
        <v>171</v>
      </c>
      <c r="F294" s="6">
        <f>+VLOOKUP(E294,'VI_Legende Reinigungsverz.'!$B$3:$F$22,5,0)</f>
        <v>1</v>
      </c>
      <c r="G294" s="6">
        <f t="shared" ref="G294" si="261">+F294*D294</f>
        <v>27.74</v>
      </c>
      <c r="H294" s="51"/>
      <c r="I294" s="6">
        <f t="shared" ref="I294" si="262">IF(ISERROR(G294/H294),0,G294/H294)</f>
        <v>0</v>
      </c>
      <c r="J294" s="51" t="s">
        <v>42</v>
      </c>
      <c r="K294" s="23">
        <f>I294*HLOOKUP(J294,'Auskunft SVS'!$C$2:$AZ$26,17,0)</f>
        <v>0</v>
      </c>
      <c r="L294" s="23">
        <f t="shared" ref="L294" si="263">+K294/D294</f>
        <v>0</v>
      </c>
    </row>
    <row r="295" spans="1:17" s="15" customFormat="1">
      <c r="A295" s="8" t="s">
        <v>1973</v>
      </c>
      <c r="B295" s="3" t="s">
        <v>431</v>
      </c>
      <c r="C295" s="3" t="s">
        <v>98</v>
      </c>
      <c r="D295" s="10" t="s">
        <v>98</v>
      </c>
      <c r="E295" s="10"/>
      <c r="F295" s="10"/>
      <c r="G295" s="10"/>
      <c r="H295" s="10"/>
      <c r="I295" s="10"/>
      <c r="J295" s="10"/>
      <c r="K295" s="10"/>
      <c r="L295" s="13"/>
      <c r="M295"/>
      <c r="N295"/>
      <c r="O295"/>
      <c r="P295"/>
      <c r="Q295"/>
    </row>
    <row r="296" spans="1:17" ht="101.5">
      <c r="A296" s="2" t="s">
        <v>1974</v>
      </c>
      <c r="B296" s="2" t="s">
        <v>657</v>
      </c>
      <c r="C296" s="9" t="s">
        <v>1972</v>
      </c>
      <c r="D296" s="6">
        <v>8.0399999999999991</v>
      </c>
      <c r="E296" s="6" t="s">
        <v>171</v>
      </c>
      <c r="F296" s="6">
        <f>+VLOOKUP(E296,'VI_Legende Reinigungsverz.'!$B$3:$F$22,5,0)</f>
        <v>1</v>
      </c>
      <c r="G296" s="6">
        <f t="shared" ref="G296" si="264">+F296*D296</f>
        <v>8.0399999999999991</v>
      </c>
      <c r="H296" s="51"/>
      <c r="I296" s="6">
        <f t="shared" ref="I296" si="265">IF(ISERROR(G296/H296),0,G296/H296)</f>
        <v>0</v>
      </c>
      <c r="J296" s="51" t="s">
        <v>42</v>
      </c>
      <c r="K296" s="23">
        <f>I296*HLOOKUP(J296,'Auskunft SVS'!$C$2:$AZ$26,17,0)</f>
        <v>0</v>
      </c>
      <c r="L296" s="23">
        <f t="shared" ref="L296" si="266">+K296/D296</f>
        <v>0</v>
      </c>
    </row>
    <row r="297" spans="1:17" s="15" customFormat="1">
      <c r="A297" s="8" t="s">
        <v>1975</v>
      </c>
      <c r="B297" s="3" t="s">
        <v>224</v>
      </c>
      <c r="C297" s="3" t="s">
        <v>98</v>
      </c>
      <c r="D297" s="10" t="s">
        <v>98</v>
      </c>
      <c r="E297" s="10"/>
      <c r="F297" s="10"/>
      <c r="G297" s="10"/>
      <c r="H297" s="10"/>
      <c r="I297" s="10"/>
      <c r="J297" s="10"/>
      <c r="K297" s="10"/>
      <c r="L297" s="13"/>
      <c r="M297"/>
      <c r="N297"/>
      <c r="O297"/>
      <c r="P297"/>
      <c r="Q297"/>
    </row>
    <row r="298" spans="1:17" ht="101.5">
      <c r="A298" s="2" t="s">
        <v>1976</v>
      </c>
      <c r="B298" s="2" t="s">
        <v>226</v>
      </c>
      <c r="C298" s="9" t="s">
        <v>661</v>
      </c>
      <c r="D298" s="6">
        <v>10.4</v>
      </c>
      <c r="E298" s="6" t="s">
        <v>171</v>
      </c>
      <c r="F298" s="6">
        <f>+VLOOKUP(E298,'VI_Legende Reinigungsverz.'!$B$3:$F$22,5,0)</f>
        <v>1</v>
      </c>
      <c r="G298" s="6">
        <f t="shared" ref="G298:G300" si="267">+F298*D298</f>
        <v>10.4</v>
      </c>
      <c r="H298" s="51"/>
      <c r="I298" s="6">
        <f t="shared" ref="I298:I300" si="268">IF(ISERROR(G298/H298),0,G298/H298)</f>
        <v>0</v>
      </c>
      <c r="J298" s="51" t="s">
        <v>42</v>
      </c>
      <c r="K298" s="23">
        <f>I298*HLOOKUP(J298,'Auskunft SVS'!$C$2:$AZ$26,17,0)</f>
        <v>0</v>
      </c>
      <c r="L298" s="23">
        <f t="shared" ref="L298:L300" si="269">+K298/D298</f>
        <v>0</v>
      </c>
    </row>
    <row r="299" spans="1:17" ht="101.5">
      <c r="A299" s="2" t="s">
        <v>1977</v>
      </c>
      <c r="B299" s="2" t="s">
        <v>226</v>
      </c>
      <c r="C299" s="9" t="s">
        <v>1978</v>
      </c>
      <c r="D299" s="6">
        <v>1015.77</v>
      </c>
      <c r="E299" s="6" t="s">
        <v>136</v>
      </c>
      <c r="F299" s="6">
        <f>+VLOOKUP(E299,'VI_Legende Reinigungsverz.'!$B$3:$F$22,5,0)</f>
        <v>52</v>
      </c>
      <c r="G299" s="6">
        <f t="shared" si="267"/>
        <v>52820.04</v>
      </c>
      <c r="H299" s="51"/>
      <c r="I299" s="6">
        <f t="shared" si="268"/>
        <v>0</v>
      </c>
      <c r="J299" s="51" t="s">
        <v>42</v>
      </c>
      <c r="K299" s="23">
        <f>I299*HLOOKUP(J299,'Auskunft SVS'!$C$2:$AZ$26,17,0)</f>
        <v>0</v>
      </c>
      <c r="L299" s="23">
        <f t="shared" si="269"/>
        <v>0</v>
      </c>
    </row>
    <row r="300" spans="1:17" ht="101.5">
      <c r="A300" s="2" t="s">
        <v>1979</v>
      </c>
      <c r="B300" s="2" t="s">
        <v>453</v>
      </c>
      <c r="C300" s="9" t="s">
        <v>1980</v>
      </c>
      <c r="D300" s="6">
        <v>183.57</v>
      </c>
      <c r="E300" s="6" t="s">
        <v>171</v>
      </c>
      <c r="F300" s="6">
        <f>+VLOOKUP(E300,'VI_Legende Reinigungsverz.'!$B$3:$F$22,5,0)</f>
        <v>1</v>
      </c>
      <c r="G300" s="6">
        <f t="shared" si="267"/>
        <v>183.57</v>
      </c>
      <c r="H300" s="51"/>
      <c r="I300" s="6">
        <f t="shared" si="268"/>
        <v>0</v>
      </c>
      <c r="J300" s="51" t="s">
        <v>42</v>
      </c>
      <c r="K300" s="23">
        <f>I300*HLOOKUP(J300,'Auskunft SVS'!$C$2:$AZ$26,17,0)</f>
        <v>0</v>
      </c>
      <c r="L300" s="23">
        <f t="shared" si="269"/>
        <v>0</v>
      </c>
    </row>
    <row r="301" spans="1:17" s="15" customFormat="1">
      <c r="A301" s="8" t="s">
        <v>1981</v>
      </c>
      <c r="B301" s="3" t="s">
        <v>232</v>
      </c>
      <c r="C301" s="3" t="s">
        <v>98</v>
      </c>
      <c r="D301" s="10" t="s">
        <v>98</v>
      </c>
      <c r="E301" s="10"/>
      <c r="F301" s="10"/>
      <c r="G301" s="10"/>
      <c r="H301" s="10"/>
      <c r="I301" s="10"/>
      <c r="J301" s="10"/>
      <c r="K301" s="10"/>
      <c r="L301" s="13"/>
      <c r="M301"/>
      <c r="N301"/>
      <c r="O301"/>
      <c r="P301"/>
      <c r="Q301"/>
    </row>
    <row r="302" spans="1:17" ht="101.5">
      <c r="A302" s="2" t="s">
        <v>1982</v>
      </c>
      <c r="B302" s="2" t="s">
        <v>234</v>
      </c>
      <c r="C302" s="9" t="s">
        <v>1983</v>
      </c>
      <c r="D302" s="6">
        <v>239.98</v>
      </c>
      <c r="E302" s="6" t="s">
        <v>136</v>
      </c>
      <c r="F302" s="6">
        <f>+VLOOKUP(E302,'VI_Legende Reinigungsverz.'!$B$3:$F$22,5,0)</f>
        <v>52</v>
      </c>
      <c r="G302" s="6">
        <f t="shared" ref="G302:G304" si="270">+F302*D302</f>
        <v>12478.96</v>
      </c>
      <c r="H302" s="51"/>
      <c r="I302" s="6">
        <f t="shared" ref="I302:I304" si="271">IF(ISERROR(G302/H302),0,G302/H302)</f>
        <v>0</v>
      </c>
      <c r="J302" s="51" t="s">
        <v>42</v>
      </c>
      <c r="K302" s="23">
        <f>I302*HLOOKUP(J302,'Auskunft SVS'!$C$2:$AZ$26,17,0)</f>
        <v>0</v>
      </c>
      <c r="L302" s="23">
        <f t="shared" ref="L302:L304" si="272">+K302/D302</f>
        <v>0</v>
      </c>
    </row>
    <row r="303" spans="1:17" ht="101.5">
      <c r="A303" s="2" t="s">
        <v>1984</v>
      </c>
      <c r="B303" s="2" t="s">
        <v>234</v>
      </c>
      <c r="C303" s="9" t="s">
        <v>334</v>
      </c>
      <c r="D303" s="6">
        <v>17.2</v>
      </c>
      <c r="E303" s="6" t="s">
        <v>210</v>
      </c>
      <c r="F303" s="6">
        <f>+VLOOKUP(E303,'VI_Legende Reinigungsverz.'!$B$3:$F$22,5,0)</f>
        <v>104</v>
      </c>
      <c r="G303" s="6">
        <f t="shared" si="270"/>
        <v>1788.8</v>
      </c>
      <c r="H303" s="51"/>
      <c r="I303" s="6">
        <f t="shared" si="271"/>
        <v>0</v>
      </c>
      <c r="J303" s="51" t="s">
        <v>42</v>
      </c>
      <c r="K303" s="23">
        <f>I303*HLOOKUP(J303,'Auskunft SVS'!$C$2:$AZ$26,17,0)</f>
        <v>0</v>
      </c>
      <c r="L303" s="23">
        <f t="shared" si="272"/>
        <v>0</v>
      </c>
    </row>
    <row r="304" spans="1:17" ht="101.5">
      <c r="A304" s="2" t="s">
        <v>1985</v>
      </c>
      <c r="B304" s="2" t="s">
        <v>1119</v>
      </c>
      <c r="C304" s="9" t="s">
        <v>240</v>
      </c>
      <c r="D304" s="6">
        <v>1.66</v>
      </c>
      <c r="E304" s="6" t="s">
        <v>210</v>
      </c>
      <c r="F304" s="6">
        <f>+VLOOKUP(E304,'VI_Legende Reinigungsverz.'!$B$3:$F$22,5,0)</f>
        <v>104</v>
      </c>
      <c r="G304" s="6">
        <f t="shared" si="270"/>
        <v>172.64</v>
      </c>
      <c r="H304" s="51"/>
      <c r="I304" s="6">
        <f t="shared" si="271"/>
        <v>0</v>
      </c>
      <c r="J304" s="51" t="s">
        <v>42</v>
      </c>
      <c r="K304" s="23">
        <f>I304*HLOOKUP(J304,'Auskunft SVS'!$C$2:$AZ$26,17,0)</f>
        <v>0</v>
      </c>
      <c r="L304" s="23">
        <f t="shared" si="272"/>
        <v>0</v>
      </c>
    </row>
    <row r="305" spans="1:17" s="15" customFormat="1">
      <c r="A305" s="8" t="s">
        <v>1986</v>
      </c>
      <c r="B305" s="3" t="s">
        <v>242</v>
      </c>
      <c r="C305" s="3" t="s">
        <v>98</v>
      </c>
      <c r="D305" s="10" t="s">
        <v>98</v>
      </c>
      <c r="E305" s="10"/>
      <c r="F305" s="10"/>
      <c r="G305" s="10"/>
      <c r="H305" s="10"/>
      <c r="I305" s="10"/>
      <c r="J305" s="10"/>
      <c r="K305" s="10"/>
      <c r="L305" s="13"/>
      <c r="M305"/>
      <c r="N305"/>
      <c r="O305"/>
      <c r="P305"/>
      <c r="Q305"/>
    </row>
    <row r="306" spans="1:17" ht="101.5">
      <c r="A306" s="2" t="s">
        <v>1987</v>
      </c>
      <c r="B306" s="2" t="s">
        <v>244</v>
      </c>
      <c r="C306" s="9" t="s">
        <v>328</v>
      </c>
      <c r="D306" s="6">
        <v>11.23</v>
      </c>
      <c r="E306" s="6" t="s">
        <v>102</v>
      </c>
      <c r="F306" s="6">
        <f>+VLOOKUP(E306,'VI_Legende Reinigungsverz.'!$B$3:$F$22,5,0)</f>
        <v>251.5</v>
      </c>
      <c r="G306" s="6">
        <f t="shared" ref="G306:G307" si="273">+F306*D306</f>
        <v>2824.3450000000003</v>
      </c>
      <c r="H306" s="51"/>
      <c r="I306" s="6">
        <f t="shared" ref="I306:I307" si="274">IF(ISERROR(G306/H306),0,G306/H306)</f>
        <v>0</v>
      </c>
      <c r="J306" s="51" t="s">
        <v>42</v>
      </c>
      <c r="K306" s="23">
        <f>I306*HLOOKUP(J306,'Auskunft SVS'!$C$2:$AZ$26,17,0)</f>
        <v>0</v>
      </c>
      <c r="L306" s="23">
        <f t="shared" ref="L306:L307" si="275">+K306/D306</f>
        <v>0</v>
      </c>
    </row>
    <row r="307" spans="1:17" ht="101.5">
      <c r="A307" s="2" t="s">
        <v>1988</v>
      </c>
      <c r="B307" s="2" t="s">
        <v>479</v>
      </c>
      <c r="C307" s="9" t="s">
        <v>1137</v>
      </c>
      <c r="D307" s="6">
        <v>69.13</v>
      </c>
      <c r="E307" s="6" t="s">
        <v>102</v>
      </c>
      <c r="F307" s="6">
        <f>+VLOOKUP(E307,'VI_Legende Reinigungsverz.'!$B$3:$F$22,5,0)</f>
        <v>251.5</v>
      </c>
      <c r="G307" s="6">
        <f t="shared" si="273"/>
        <v>17386.195</v>
      </c>
      <c r="H307" s="51"/>
      <c r="I307" s="6">
        <f t="shared" si="274"/>
        <v>0</v>
      </c>
      <c r="J307" s="51" t="s">
        <v>42</v>
      </c>
      <c r="K307" s="23">
        <f>I307*HLOOKUP(J307,'Auskunft SVS'!$C$2:$AZ$26,17,0)</f>
        <v>0</v>
      </c>
      <c r="L307" s="23">
        <f t="shared" si="275"/>
        <v>0</v>
      </c>
    </row>
    <row r="308" spans="1:17" s="15" customFormat="1">
      <c r="A308" s="8" t="s">
        <v>1989</v>
      </c>
      <c r="B308" s="3" t="s">
        <v>249</v>
      </c>
      <c r="C308" s="3" t="s">
        <v>98</v>
      </c>
      <c r="D308" s="10" t="s">
        <v>98</v>
      </c>
      <c r="E308" s="10"/>
      <c r="F308" s="10"/>
      <c r="G308" s="10"/>
      <c r="H308" s="10"/>
      <c r="I308" s="10"/>
      <c r="J308" s="10"/>
      <c r="K308" s="10"/>
      <c r="L308" s="13"/>
      <c r="M308"/>
      <c r="N308"/>
      <c r="O308"/>
      <c r="P308"/>
      <c r="Q308"/>
    </row>
    <row r="309" spans="1:17" ht="101.5">
      <c r="A309" s="2" t="s">
        <v>1990</v>
      </c>
      <c r="B309" s="2" t="s">
        <v>251</v>
      </c>
      <c r="C309" s="9" t="s">
        <v>661</v>
      </c>
      <c r="D309" s="6">
        <v>15.25</v>
      </c>
      <c r="E309" s="6" t="s">
        <v>171</v>
      </c>
      <c r="F309" s="6">
        <f>+VLOOKUP(E309,'VI_Legende Reinigungsverz.'!$B$3:$F$22,5,0)</f>
        <v>1</v>
      </c>
      <c r="G309" s="6">
        <f t="shared" ref="G309" si="276">+F309*D309</f>
        <v>15.25</v>
      </c>
      <c r="H309" s="51"/>
      <c r="I309" s="6">
        <f t="shared" ref="I309" si="277">IF(ISERROR(G309/H309),0,G309/H309)</f>
        <v>0</v>
      </c>
      <c r="J309" s="51" t="s">
        <v>42</v>
      </c>
      <c r="K309" s="23">
        <f>I309*HLOOKUP(J309,'Auskunft SVS'!$C$2:$AZ$26,17,0)</f>
        <v>0</v>
      </c>
      <c r="L309" s="23">
        <f t="shared" ref="L309" si="278">+K309/D309</f>
        <v>0</v>
      </c>
    </row>
    <row r="310" spans="1:17" s="16" customFormat="1" ht="25.5" customHeight="1">
      <c r="A310" s="7" t="s">
        <v>531</v>
      </c>
      <c r="B310" s="17" t="s">
        <v>1991</v>
      </c>
      <c r="C310" s="11" t="s">
        <v>98</v>
      </c>
      <c r="D310" s="18" t="s">
        <v>98</v>
      </c>
      <c r="E310" s="18"/>
      <c r="F310" s="18"/>
      <c r="G310" s="18"/>
      <c r="H310" s="18"/>
      <c r="I310" s="18"/>
      <c r="J310" s="18"/>
      <c r="K310" s="19"/>
      <c r="L310" s="20"/>
      <c r="M310"/>
      <c r="N310"/>
      <c r="O310"/>
      <c r="P310"/>
      <c r="Q310"/>
    </row>
    <row r="311" spans="1:17" s="15" customFormat="1">
      <c r="A311" s="8" t="s">
        <v>533</v>
      </c>
      <c r="B311" s="3" t="s">
        <v>95</v>
      </c>
      <c r="C311" s="3" t="s">
        <v>98</v>
      </c>
      <c r="D311" s="10" t="s">
        <v>98</v>
      </c>
      <c r="E311" s="10"/>
      <c r="F311" s="10"/>
      <c r="G311" s="10"/>
      <c r="H311" s="10"/>
      <c r="I311" s="10"/>
      <c r="J311" s="10"/>
      <c r="K311" s="10"/>
      <c r="L311" s="13"/>
      <c r="M311"/>
      <c r="N311"/>
      <c r="O311"/>
      <c r="P311"/>
      <c r="Q311"/>
    </row>
    <row r="312" spans="1:17" s="15" customFormat="1">
      <c r="A312" s="8" t="s">
        <v>1220</v>
      </c>
      <c r="B312" s="3" t="s">
        <v>97</v>
      </c>
      <c r="C312" s="3" t="s">
        <v>98</v>
      </c>
      <c r="D312" s="10" t="s">
        <v>98</v>
      </c>
      <c r="E312" s="10"/>
      <c r="F312" s="10"/>
      <c r="G312" s="10"/>
      <c r="H312" s="10"/>
      <c r="I312" s="10"/>
      <c r="J312" s="10"/>
      <c r="K312" s="10"/>
      <c r="L312" s="13"/>
      <c r="M312"/>
      <c r="N312"/>
      <c r="O312"/>
      <c r="P312"/>
      <c r="Q312"/>
    </row>
    <row r="313" spans="1:17" ht="101.5">
      <c r="A313" s="2" t="s">
        <v>1221</v>
      </c>
      <c r="B313" s="2" t="s">
        <v>104</v>
      </c>
      <c r="C313" s="9" t="s">
        <v>554</v>
      </c>
      <c r="D313" s="6">
        <v>11.22</v>
      </c>
      <c r="E313" s="6" t="s">
        <v>136</v>
      </c>
      <c r="F313" s="6">
        <f>+VLOOKUP(E313,'VI_Legende Reinigungsverz.'!$B$3:$F$22,5,0)</f>
        <v>52</v>
      </c>
      <c r="G313" s="6">
        <f t="shared" ref="G313" si="279">+F313*D313</f>
        <v>583.44000000000005</v>
      </c>
      <c r="H313" s="51"/>
      <c r="I313" s="6">
        <f t="shared" ref="I313" si="280">IF(ISERROR(G313/H313),0,G313/H313)</f>
        <v>0</v>
      </c>
      <c r="J313" s="51" t="s">
        <v>42</v>
      </c>
      <c r="K313" s="23">
        <f>I313*HLOOKUP(J313,'Auskunft SVS'!$C$2:$AZ$26,17,0)</f>
        <v>0</v>
      </c>
      <c r="L313" s="23">
        <f t="shared" ref="L313" si="281">+K313/D313</f>
        <v>0</v>
      </c>
    </row>
    <row r="314" spans="1:17" s="15" customFormat="1">
      <c r="A314" s="8" t="s">
        <v>1223</v>
      </c>
      <c r="B314" s="3" t="s">
        <v>107</v>
      </c>
      <c r="C314" s="3" t="s">
        <v>98</v>
      </c>
      <c r="D314" s="10" t="s">
        <v>98</v>
      </c>
      <c r="E314" s="10"/>
      <c r="F314" s="10"/>
      <c r="G314" s="10"/>
      <c r="H314" s="10"/>
      <c r="I314" s="10"/>
      <c r="J314" s="10"/>
      <c r="K314" s="10"/>
      <c r="L314" s="13"/>
      <c r="M314"/>
      <c r="N314"/>
      <c r="O314"/>
      <c r="P314"/>
      <c r="Q314"/>
    </row>
    <row r="315" spans="1:17" ht="101.5">
      <c r="A315" s="2" t="s">
        <v>1224</v>
      </c>
      <c r="B315" s="2" t="s">
        <v>109</v>
      </c>
      <c r="C315" s="9" t="s">
        <v>547</v>
      </c>
      <c r="D315" s="6">
        <v>31.41</v>
      </c>
      <c r="E315" s="6" t="s">
        <v>136</v>
      </c>
      <c r="F315" s="6">
        <f>+VLOOKUP(E315,'VI_Legende Reinigungsverz.'!$B$3:$F$22,5,0)</f>
        <v>52</v>
      </c>
      <c r="G315" s="6">
        <f t="shared" ref="G315:G317" si="282">+F315*D315</f>
        <v>1633.32</v>
      </c>
      <c r="H315" s="51"/>
      <c r="I315" s="6">
        <f t="shared" ref="I315:I317" si="283">IF(ISERROR(G315/H315),0,G315/H315)</f>
        <v>0</v>
      </c>
      <c r="J315" s="51" t="s">
        <v>42</v>
      </c>
      <c r="K315" s="23">
        <f>I315*HLOOKUP(J315,'Auskunft SVS'!$C$2:$AZ$26,17,0)</f>
        <v>0</v>
      </c>
      <c r="L315" s="23">
        <f t="shared" ref="L315:L317" si="284">+K315/D315</f>
        <v>0</v>
      </c>
    </row>
    <row r="316" spans="1:17" ht="101.5">
      <c r="A316" s="2" t="s">
        <v>1225</v>
      </c>
      <c r="B316" s="2" t="s">
        <v>109</v>
      </c>
      <c r="C316" s="9" t="s">
        <v>120</v>
      </c>
      <c r="D316" s="6">
        <v>7.33</v>
      </c>
      <c r="E316" s="6" t="s">
        <v>102</v>
      </c>
      <c r="F316" s="6">
        <f>+VLOOKUP(E316,'VI_Legende Reinigungsverz.'!$B$3:$F$22,5,0)</f>
        <v>251.5</v>
      </c>
      <c r="G316" s="6">
        <f t="shared" si="282"/>
        <v>1843.4950000000001</v>
      </c>
      <c r="H316" s="51"/>
      <c r="I316" s="6">
        <f t="shared" si="283"/>
        <v>0</v>
      </c>
      <c r="J316" s="51" t="s">
        <v>42</v>
      </c>
      <c r="K316" s="23">
        <f>I316*HLOOKUP(J316,'Auskunft SVS'!$C$2:$AZ$26,17,0)</f>
        <v>0</v>
      </c>
      <c r="L316" s="23">
        <f t="shared" si="284"/>
        <v>0</v>
      </c>
    </row>
    <row r="317" spans="1:17" ht="101.5">
      <c r="A317" s="2" t="s">
        <v>1992</v>
      </c>
      <c r="B317" s="2" t="s">
        <v>356</v>
      </c>
      <c r="C317" s="9" t="s">
        <v>120</v>
      </c>
      <c r="D317" s="6">
        <v>10.61</v>
      </c>
      <c r="E317" s="6" t="s">
        <v>102</v>
      </c>
      <c r="F317" s="6">
        <f>+VLOOKUP(E317,'VI_Legende Reinigungsverz.'!$B$3:$F$22,5,0)</f>
        <v>251.5</v>
      </c>
      <c r="G317" s="6">
        <f t="shared" si="282"/>
        <v>2668.415</v>
      </c>
      <c r="H317" s="51"/>
      <c r="I317" s="6">
        <f t="shared" si="283"/>
        <v>0</v>
      </c>
      <c r="J317" s="51" t="s">
        <v>42</v>
      </c>
      <c r="K317" s="23">
        <f>I317*HLOOKUP(J317,'Auskunft SVS'!$C$2:$AZ$26,17,0)</f>
        <v>0</v>
      </c>
      <c r="L317" s="23">
        <f t="shared" si="284"/>
        <v>0</v>
      </c>
    </row>
    <row r="318" spans="1:17" s="15" customFormat="1">
      <c r="A318" s="8" t="s">
        <v>1226</v>
      </c>
      <c r="B318" s="3" t="s">
        <v>112</v>
      </c>
      <c r="C318" s="3" t="s">
        <v>98</v>
      </c>
      <c r="D318" s="10" t="s">
        <v>98</v>
      </c>
      <c r="E318" s="10"/>
      <c r="F318" s="10"/>
      <c r="G318" s="10"/>
      <c r="H318" s="10"/>
      <c r="I318" s="10"/>
      <c r="J318" s="10"/>
      <c r="K318" s="10"/>
      <c r="L318" s="13"/>
      <c r="M318"/>
      <c r="N318"/>
      <c r="O318"/>
      <c r="P318"/>
      <c r="Q318"/>
    </row>
    <row r="319" spans="1:17" ht="101.5">
      <c r="A319" s="2" t="s">
        <v>1227</v>
      </c>
      <c r="B319" s="2" t="s">
        <v>114</v>
      </c>
      <c r="C319" s="9" t="s">
        <v>547</v>
      </c>
      <c r="D319" s="6">
        <v>15.4</v>
      </c>
      <c r="E319" s="6" t="s">
        <v>136</v>
      </c>
      <c r="F319" s="6">
        <f>+VLOOKUP(E319,'VI_Legende Reinigungsverz.'!$B$3:$F$22,5,0)</f>
        <v>52</v>
      </c>
      <c r="G319" s="6">
        <f t="shared" ref="G319:G320" si="285">+F319*D319</f>
        <v>800.80000000000007</v>
      </c>
      <c r="H319" s="51"/>
      <c r="I319" s="6">
        <f t="shared" ref="I319:I320" si="286">IF(ISERROR(G319/H319),0,G319/H319)</f>
        <v>0</v>
      </c>
      <c r="J319" s="51" t="s">
        <v>42</v>
      </c>
      <c r="K319" s="23">
        <f>I319*HLOOKUP(J319,'Auskunft SVS'!$C$2:$AZ$26,17,0)</f>
        <v>0</v>
      </c>
      <c r="L319" s="23">
        <f t="shared" ref="L319:L320" si="287">+K319/D319</f>
        <v>0</v>
      </c>
    </row>
    <row r="320" spans="1:17" ht="101.5">
      <c r="A320" s="2" t="s">
        <v>1229</v>
      </c>
      <c r="B320" s="2" t="s">
        <v>114</v>
      </c>
      <c r="C320" s="9" t="s">
        <v>120</v>
      </c>
      <c r="D320" s="6">
        <v>7.7</v>
      </c>
      <c r="E320" s="6" t="s">
        <v>102</v>
      </c>
      <c r="F320" s="6">
        <f>+VLOOKUP(E320,'VI_Legende Reinigungsverz.'!$B$3:$F$22,5,0)</f>
        <v>251.5</v>
      </c>
      <c r="G320" s="6">
        <f t="shared" si="285"/>
        <v>1936.55</v>
      </c>
      <c r="H320" s="51"/>
      <c r="I320" s="6">
        <f t="shared" si="286"/>
        <v>0</v>
      </c>
      <c r="J320" s="51" t="s">
        <v>42</v>
      </c>
      <c r="K320" s="23">
        <f>I320*HLOOKUP(J320,'Auskunft SVS'!$C$2:$AZ$26,17,0)</f>
        <v>0</v>
      </c>
      <c r="L320" s="23">
        <f t="shared" si="287"/>
        <v>0</v>
      </c>
    </row>
    <row r="321" spans="1:17" s="15" customFormat="1">
      <c r="A321" s="8" t="s">
        <v>1233</v>
      </c>
      <c r="B321" s="3" t="s">
        <v>117</v>
      </c>
      <c r="C321" s="3" t="s">
        <v>98</v>
      </c>
      <c r="D321" s="10" t="s">
        <v>98</v>
      </c>
      <c r="E321" s="10"/>
      <c r="F321" s="10"/>
      <c r="G321" s="10"/>
      <c r="H321" s="10"/>
      <c r="I321" s="10"/>
      <c r="J321" s="10"/>
      <c r="K321" s="10"/>
      <c r="L321" s="13"/>
      <c r="M321"/>
      <c r="N321"/>
      <c r="O321"/>
      <c r="P321"/>
      <c r="Q321"/>
    </row>
    <row r="322" spans="1:17" ht="101.5">
      <c r="A322" s="2" t="s">
        <v>1234</v>
      </c>
      <c r="B322" s="2" t="s">
        <v>920</v>
      </c>
      <c r="C322" s="9" t="s">
        <v>547</v>
      </c>
      <c r="D322" s="6">
        <v>181.83</v>
      </c>
      <c r="E322" s="6" t="s">
        <v>136</v>
      </c>
      <c r="F322" s="6">
        <f>+VLOOKUP(E322,'VI_Legende Reinigungsverz.'!$B$3:$F$22,5,0)</f>
        <v>52</v>
      </c>
      <c r="G322" s="6">
        <f t="shared" ref="G322" si="288">+F322*D322</f>
        <v>9455.16</v>
      </c>
      <c r="H322" s="51"/>
      <c r="I322" s="6">
        <f t="shared" ref="I322" si="289">IF(ISERROR(G322/H322),0,G322/H322)</f>
        <v>0</v>
      </c>
      <c r="J322" s="51" t="s">
        <v>42</v>
      </c>
      <c r="K322" s="23">
        <f>I322*HLOOKUP(J322,'Auskunft SVS'!$C$2:$AZ$26,17,0)</f>
        <v>0</v>
      </c>
      <c r="L322" s="23">
        <f t="shared" ref="L322" si="290">+K322/D322</f>
        <v>0</v>
      </c>
    </row>
    <row r="323" spans="1:17" s="15" customFormat="1">
      <c r="A323" s="8" t="s">
        <v>1249</v>
      </c>
      <c r="B323" s="3" t="s">
        <v>127</v>
      </c>
      <c r="C323" s="3" t="s">
        <v>98</v>
      </c>
      <c r="D323" s="10" t="s">
        <v>98</v>
      </c>
      <c r="E323" s="10"/>
      <c r="F323" s="10"/>
      <c r="G323" s="10"/>
      <c r="H323" s="10"/>
      <c r="I323" s="10"/>
      <c r="J323" s="10"/>
      <c r="K323" s="10"/>
      <c r="L323" s="13"/>
      <c r="M323"/>
      <c r="N323"/>
      <c r="O323"/>
      <c r="P323"/>
      <c r="Q323"/>
    </row>
    <row r="324" spans="1:17" ht="101.5">
      <c r="A324" s="2" t="s">
        <v>1250</v>
      </c>
      <c r="B324" s="2" t="s">
        <v>132</v>
      </c>
      <c r="C324" s="9" t="s">
        <v>1993</v>
      </c>
      <c r="D324" s="6">
        <v>3273.22</v>
      </c>
      <c r="E324" s="6" t="s">
        <v>136</v>
      </c>
      <c r="F324" s="6">
        <f>+VLOOKUP(E324,'VI_Legende Reinigungsverz.'!$B$3:$F$22,5,0)</f>
        <v>52</v>
      </c>
      <c r="G324" s="6">
        <f t="shared" ref="G324:G325" si="291">+F324*D324</f>
        <v>170207.44</v>
      </c>
      <c r="H324" s="51"/>
      <c r="I324" s="6">
        <f t="shared" ref="I324:I325" si="292">IF(ISERROR(G324/H324),0,G324/H324)</f>
        <v>0</v>
      </c>
      <c r="J324" s="51" t="s">
        <v>42</v>
      </c>
      <c r="K324" s="23">
        <f>I324*HLOOKUP(J324,'Auskunft SVS'!$C$2:$AZ$26,17,0)</f>
        <v>0</v>
      </c>
      <c r="L324" s="23">
        <f t="shared" ref="L324:L325" si="293">+K324/D324</f>
        <v>0</v>
      </c>
    </row>
    <row r="325" spans="1:17" ht="101.5">
      <c r="A325" s="2" t="s">
        <v>1251</v>
      </c>
      <c r="B325" s="2" t="s">
        <v>129</v>
      </c>
      <c r="C325" s="9" t="s">
        <v>1146</v>
      </c>
      <c r="D325" s="6">
        <v>159.09</v>
      </c>
      <c r="E325" s="6" t="s">
        <v>136</v>
      </c>
      <c r="F325" s="6">
        <f>+VLOOKUP(E325,'VI_Legende Reinigungsverz.'!$B$3:$F$22,5,0)</f>
        <v>52</v>
      </c>
      <c r="G325" s="6">
        <f t="shared" si="291"/>
        <v>8272.68</v>
      </c>
      <c r="H325" s="51"/>
      <c r="I325" s="6">
        <f t="shared" si="292"/>
        <v>0</v>
      </c>
      <c r="J325" s="51" t="s">
        <v>42</v>
      </c>
      <c r="K325" s="23">
        <f>I325*HLOOKUP(J325,'Auskunft SVS'!$C$2:$AZ$26,17,0)</f>
        <v>0</v>
      </c>
      <c r="L325" s="23">
        <f t="shared" si="293"/>
        <v>0</v>
      </c>
    </row>
    <row r="326" spans="1:17" s="15" customFormat="1">
      <c r="A326" s="8" t="s">
        <v>1255</v>
      </c>
      <c r="B326" s="3" t="s">
        <v>565</v>
      </c>
      <c r="C326" s="3" t="s">
        <v>98</v>
      </c>
      <c r="D326" s="10" t="s">
        <v>98</v>
      </c>
      <c r="E326" s="10"/>
      <c r="F326" s="10"/>
      <c r="G326" s="10"/>
      <c r="H326" s="10"/>
      <c r="I326" s="10"/>
      <c r="J326" s="10"/>
      <c r="K326" s="10"/>
      <c r="L326" s="13"/>
      <c r="M326"/>
      <c r="N326"/>
      <c r="O326"/>
      <c r="P326"/>
      <c r="Q326"/>
    </row>
    <row r="327" spans="1:17" ht="101.5">
      <c r="A327" s="2" t="s">
        <v>1256</v>
      </c>
      <c r="B327" s="2" t="s">
        <v>567</v>
      </c>
      <c r="C327" s="9" t="s">
        <v>276</v>
      </c>
      <c r="D327" s="6">
        <v>113.51</v>
      </c>
      <c r="E327" s="6" t="s">
        <v>136</v>
      </c>
      <c r="F327" s="6">
        <f>+VLOOKUP(E327,'VI_Legende Reinigungsverz.'!$B$3:$F$22,5,0)</f>
        <v>52</v>
      </c>
      <c r="G327" s="6">
        <f t="shared" ref="G327" si="294">+F327*D327</f>
        <v>5902.52</v>
      </c>
      <c r="H327" s="51"/>
      <c r="I327" s="6">
        <f t="shared" ref="I327" si="295">IF(ISERROR(G327/H327),0,G327/H327)</f>
        <v>0</v>
      </c>
      <c r="J327" s="51" t="s">
        <v>42</v>
      </c>
      <c r="K327" s="23">
        <f>I327*HLOOKUP(J327,'Auskunft SVS'!$C$2:$AZ$26,17,0)</f>
        <v>0</v>
      </c>
      <c r="L327" s="23">
        <f t="shared" ref="L327" si="296">+K327/D327</f>
        <v>0</v>
      </c>
    </row>
    <row r="328" spans="1:17" s="15" customFormat="1">
      <c r="A328" s="8" t="s">
        <v>1257</v>
      </c>
      <c r="B328" s="3" t="s">
        <v>138</v>
      </c>
      <c r="C328" s="3" t="s">
        <v>98</v>
      </c>
      <c r="D328" s="10" t="s">
        <v>98</v>
      </c>
      <c r="E328" s="10"/>
      <c r="F328" s="10"/>
      <c r="G328" s="10"/>
      <c r="H328" s="10"/>
      <c r="I328" s="10"/>
      <c r="J328" s="10"/>
      <c r="K328" s="10"/>
      <c r="L328" s="13"/>
      <c r="M328"/>
      <c r="N328"/>
      <c r="O328"/>
      <c r="P328"/>
      <c r="Q328"/>
    </row>
    <row r="329" spans="1:17" ht="101.5">
      <c r="A329" s="2" t="s">
        <v>1259</v>
      </c>
      <c r="B329" s="2" t="s">
        <v>140</v>
      </c>
      <c r="C329" s="9" t="s">
        <v>276</v>
      </c>
      <c r="D329" s="6">
        <v>80.56</v>
      </c>
      <c r="E329" s="6" t="s">
        <v>136</v>
      </c>
      <c r="F329" s="6">
        <f>+VLOOKUP(E329,'VI_Legende Reinigungsverz.'!$B$3:$F$22,5,0)</f>
        <v>52</v>
      </c>
      <c r="G329" s="6">
        <f t="shared" ref="G329" si="297">+F329*D329</f>
        <v>4189.12</v>
      </c>
      <c r="H329" s="51"/>
      <c r="I329" s="6">
        <f t="shared" ref="I329" si="298">IF(ISERROR(G329/H329),0,G329/H329)</f>
        <v>0</v>
      </c>
      <c r="J329" s="51" t="s">
        <v>42</v>
      </c>
      <c r="K329" s="23">
        <f>I329*HLOOKUP(J329,'Auskunft SVS'!$C$2:$AZ$26,17,0)</f>
        <v>0</v>
      </c>
      <c r="L329" s="23">
        <f t="shared" ref="L329" si="299">+K329/D329</f>
        <v>0</v>
      </c>
    </row>
    <row r="330" spans="1:17" s="15" customFormat="1">
      <c r="A330" s="8" t="s">
        <v>1260</v>
      </c>
      <c r="B330" s="3" t="s">
        <v>278</v>
      </c>
      <c r="C330" s="3" t="s">
        <v>98</v>
      </c>
      <c r="D330" s="10" t="s">
        <v>98</v>
      </c>
      <c r="E330" s="10"/>
      <c r="F330" s="10"/>
      <c r="G330" s="10"/>
      <c r="H330" s="10"/>
      <c r="I330" s="10"/>
      <c r="J330" s="10"/>
      <c r="K330" s="10"/>
      <c r="L330" s="13"/>
      <c r="M330"/>
      <c r="N330"/>
      <c r="O330"/>
      <c r="P330"/>
      <c r="Q330"/>
    </row>
    <row r="331" spans="1:17" ht="101.5">
      <c r="A331" s="2" t="s">
        <v>1262</v>
      </c>
      <c r="B331" s="2" t="s">
        <v>151</v>
      </c>
      <c r="C331" s="9" t="s">
        <v>274</v>
      </c>
      <c r="D331" s="6">
        <v>17.350000000000001</v>
      </c>
      <c r="E331" s="6" t="s">
        <v>102</v>
      </c>
      <c r="F331" s="6">
        <f>+VLOOKUP(E331,'VI_Legende Reinigungsverz.'!$B$3:$F$22,5,0)</f>
        <v>251.5</v>
      </c>
      <c r="G331" s="6">
        <f t="shared" ref="G331" si="300">+F331*D331</f>
        <v>4363.5250000000005</v>
      </c>
      <c r="H331" s="51"/>
      <c r="I331" s="6">
        <f t="shared" ref="I331" si="301">IF(ISERROR(G331/H331),0,G331/H331)</f>
        <v>0</v>
      </c>
      <c r="J331" s="51" t="s">
        <v>42</v>
      </c>
      <c r="K331" s="23">
        <f>I331*HLOOKUP(J331,'Auskunft SVS'!$C$2:$AZ$26,17,0)</f>
        <v>0</v>
      </c>
      <c r="L331" s="23">
        <f t="shared" ref="L331" si="302">+K331/D331</f>
        <v>0</v>
      </c>
    </row>
    <row r="332" spans="1:17" s="15" customFormat="1">
      <c r="A332" s="8" t="s">
        <v>1264</v>
      </c>
      <c r="B332" s="3" t="s">
        <v>154</v>
      </c>
      <c r="C332" s="3" t="s">
        <v>98</v>
      </c>
      <c r="D332" s="10" t="s">
        <v>98</v>
      </c>
      <c r="E332" s="10"/>
      <c r="F332" s="10"/>
      <c r="G332" s="10"/>
      <c r="H332" s="10"/>
      <c r="I332" s="10"/>
      <c r="J332" s="10"/>
      <c r="K332" s="10"/>
      <c r="L332" s="13"/>
      <c r="M332"/>
      <c r="N332"/>
      <c r="O332"/>
      <c r="P332"/>
      <c r="Q332"/>
    </row>
    <row r="333" spans="1:17" ht="101.5">
      <c r="A333" s="2" t="s">
        <v>1265</v>
      </c>
      <c r="B333" s="2" t="s">
        <v>156</v>
      </c>
      <c r="C333" s="9" t="s">
        <v>727</v>
      </c>
      <c r="D333" s="6">
        <v>41.4</v>
      </c>
      <c r="E333" s="6" t="s">
        <v>171</v>
      </c>
      <c r="F333" s="6">
        <f>+VLOOKUP(E333,'VI_Legende Reinigungsverz.'!$B$3:$F$22,5,0)</f>
        <v>1</v>
      </c>
      <c r="G333" s="6">
        <f t="shared" ref="G333" si="303">+F333*D333</f>
        <v>41.4</v>
      </c>
      <c r="H333" s="51"/>
      <c r="I333" s="6">
        <f t="shared" ref="I333" si="304">IF(ISERROR(G333/H333),0,G333/H333)</f>
        <v>0</v>
      </c>
      <c r="J333" s="51" t="s">
        <v>42</v>
      </c>
      <c r="K333" s="23">
        <f>I333*HLOOKUP(J333,'Auskunft SVS'!$C$2:$AZ$26,17,0)</f>
        <v>0</v>
      </c>
      <c r="L333" s="23">
        <f t="shared" ref="L333" si="305">+K333/D333</f>
        <v>0</v>
      </c>
    </row>
    <row r="334" spans="1:17" s="15" customFormat="1">
      <c r="A334" s="8" t="s">
        <v>1267</v>
      </c>
      <c r="B334" s="3" t="s">
        <v>159</v>
      </c>
      <c r="C334" s="3" t="s">
        <v>98</v>
      </c>
      <c r="D334" s="10" t="s">
        <v>98</v>
      </c>
      <c r="E334" s="10"/>
      <c r="F334" s="10"/>
      <c r="G334" s="10"/>
      <c r="H334" s="10"/>
      <c r="I334" s="10"/>
      <c r="J334" s="10"/>
      <c r="K334" s="10"/>
      <c r="L334" s="13"/>
      <c r="M334"/>
      <c r="N334"/>
      <c r="O334"/>
      <c r="P334"/>
      <c r="Q334"/>
    </row>
    <row r="335" spans="1:17" ht="101.5">
      <c r="A335" s="2" t="s">
        <v>1268</v>
      </c>
      <c r="B335" s="2" t="s">
        <v>284</v>
      </c>
      <c r="C335" s="9" t="s">
        <v>165</v>
      </c>
      <c r="D335" s="6">
        <v>12.85</v>
      </c>
      <c r="E335" s="6" t="s">
        <v>102</v>
      </c>
      <c r="F335" s="6">
        <f>+VLOOKUP(E335,'VI_Legende Reinigungsverz.'!$B$3:$F$22,5,0)</f>
        <v>251.5</v>
      </c>
      <c r="G335" s="6">
        <f t="shared" ref="G335:G338" si="306">+F335*D335</f>
        <v>3231.7750000000001</v>
      </c>
      <c r="H335" s="51"/>
      <c r="I335" s="6">
        <f t="shared" ref="I335:I338" si="307">IF(ISERROR(G335/H335),0,G335/H335)</f>
        <v>0</v>
      </c>
      <c r="J335" s="51" t="s">
        <v>42</v>
      </c>
      <c r="K335" s="23">
        <f>I335*HLOOKUP(J335,'Auskunft SVS'!$C$2:$AZ$26,17,0)</f>
        <v>0</v>
      </c>
      <c r="L335" s="23">
        <f t="shared" ref="L335:L338" si="308">+K335/D335</f>
        <v>0</v>
      </c>
    </row>
    <row r="336" spans="1:17" ht="101.5">
      <c r="A336" s="2" t="s">
        <v>1994</v>
      </c>
      <c r="B336" s="2" t="s">
        <v>161</v>
      </c>
      <c r="C336" s="9" t="s">
        <v>1995</v>
      </c>
      <c r="D336" s="6">
        <v>56.49</v>
      </c>
      <c r="E336" s="6" t="s">
        <v>171</v>
      </c>
      <c r="F336" s="6">
        <f>+VLOOKUP(E336,'VI_Legende Reinigungsverz.'!$B$3:$F$22,5,0)</f>
        <v>1</v>
      </c>
      <c r="G336" s="6">
        <f t="shared" si="306"/>
        <v>56.49</v>
      </c>
      <c r="H336" s="51"/>
      <c r="I336" s="6">
        <f t="shared" si="307"/>
        <v>0</v>
      </c>
      <c r="J336" s="51" t="s">
        <v>42</v>
      </c>
      <c r="K336" s="23">
        <f>I336*HLOOKUP(J336,'Auskunft SVS'!$C$2:$AZ$26,17,0)</f>
        <v>0</v>
      </c>
      <c r="L336" s="23">
        <f t="shared" si="308"/>
        <v>0</v>
      </c>
    </row>
    <row r="337" spans="1:17" ht="101.5">
      <c r="A337" s="2" t="s">
        <v>1996</v>
      </c>
      <c r="B337" s="2" t="s">
        <v>161</v>
      </c>
      <c r="C337" s="9" t="s">
        <v>810</v>
      </c>
      <c r="D337" s="6">
        <v>21.56</v>
      </c>
      <c r="E337" s="6" t="s">
        <v>136</v>
      </c>
      <c r="F337" s="6">
        <f>+VLOOKUP(E337,'VI_Legende Reinigungsverz.'!$B$3:$F$22,5,0)</f>
        <v>52</v>
      </c>
      <c r="G337" s="6">
        <f t="shared" si="306"/>
        <v>1121.1199999999999</v>
      </c>
      <c r="H337" s="51"/>
      <c r="I337" s="6">
        <f t="shared" si="307"/>
        <v>0</v>
      </c>
      <c r="J337" s="51" t="s">
        <v>42</v>
      </c>
      <c r="K337" s="23">
        <f>I337*HLOOKUP(J337,'Auskunft SVS'!$C$2:$AZ$26,17,0)</f>
        <v>0</v>
      </c>
      <c r="L337" s="23">
        <f t="shared" si="308"/>
        <v>0</v>
      </c>
    </row>
    <row r="338" spans="1:17" ht="101.5">
      <c r="A338" s="2" t="s">
        <v>1997</v>
      </c>
      <c r="B338" s="2" t="s">
        <v>161</v>
      </c>
      <c r="C338" s="9" t="s">
        <v>1649</v>
      </c>
      <c r="D338" s="6">
        <v>13.37</v>
      </c>
      <c r="E338" s="6" t="s">
        <v>102</v>
      </c>
      <c r="F338" s="6">
        <f>+VLOOKUP(E338,'VI_Legende Reinigungsverz.'!$B$3:$F$22,5,0)</f>
        <v>251.5</v>
      </c>
      <c r="G338" s="6">
        <f t="shared" si="306"/>
        <v>3362.5549999999998</v>
      </c>
      <c r="H338" s="51"/>
      <c r="I338" s="6">
        <f t="shared" si="307"/>
        <v>0</v>
      </c>
      <c r="J338" s="51" t="s">
        <v>42</v>
      </c>
      <c r="K338" s="23">
        <f>I338*HLOOKUP(J338,'Auskunft SVS'!$C$2:$AZ$26,17,0)</f>
        <v>0</v>
      </c>
      <c r="L338" s="23">
        <f t="shared" si="308"/>
        <v>0</v>
      </c>
    </row>
    <row r="339" spans="1:17" s="15" customFormat="1">
      <c r="A339" s="8" t="s">
        <v>1269</v>
      </c>
      <c r="B339" s="3" t="s">
        <v>167</v>
      </c>
      <c r="C339" s="3" t="s">
        <v>98</v>
      </c>
      <c r="D339" s="10" t="s">
        <v>98</v>
      </c>
      <c r="E339" s="10"/>
      <c r="F339" s="10"/>
      <c r="G339" s="10"/>
      <c r="H339" s="10"/>
      <c r="I339" s="10"/>
      <c r="J339" s="10"/>
      <c r="K339" s="10"/>
      <c r="L339" s="13"/>
      <c r="M339"/>
      <c r="N339"/>
      <c r="O339"/>
      <c r="P339"/>
      <c r="Q339"/>
    </row>
    <row r="340" spans="1:17" ht="101.5">
      <c r="A340" s="2" t="s">
        <v>1270</v>
      </c>
      <c r="B340" s="2" t="s">
        <v>288</v>
      </c>
      <c r="C340" s="9" t="s">
        <v>592</v>
      </c>
      <c r="D340" s="6">
        <v>155.82</v>
      </c>
      <c r="E340" s="6" t="s">
        <v>171</v>
      </c>
      <c r="F340" s="6">
        <f>+VLOOKUP(E340,'VI_Legende Reinigungsverz.'!$B$3:$F$22,5,0)</f>
        <v>1</v>
      </c>
      <c r="G340" s="6">
        <f t="shared" ref="G340" si="309">+F340*D340</f>
        <v>155.82</v>
      </c>
      <c r="H340" s="51"/>
      <c r="I340" s="6">
        <f t="shared" ref="I340" si="310">IF(ISERROR(G340/H340),0,G340/H340)</f>
        <v>0</v>
      </c>
      <c r="J340" s="51" t="s">
        <v>42</v>
      </c>
      <c r="K340" s="23">
        <f>I340*HLOOKUP(J340,'Auskunft SVS'!$C$2:$AZ$26,17,0)</f>
        <v>0</v>
      </c>
      <c r="L340" s="23">
        <f t="shared" ref="L340" si="311">+K340/D340</f>
        <v>0</v>
      </c>
    </row>
    <row r="341" spans="1:17" s="15" customFormat="1">
      <c r="A341" s="8" t="s">
        <v>1281</v>
      </c>
      <c r="B341" s="3" t="s">
        <v>399</v>
      </c>
      <c r="C341" s="3" t="s">
        <v>98</v>
      </c>
      <c r="D341" s="10" t="s">
        <v>98</v>
      </c>
      <c r="E341" s="10"/>
      <c r="F341" s="10"/>
      <c r="G341" s="10"/>
      <c r="H341" s="10"/>
      <c r="I341" s="10"/>
      <c r="J341" s="10"/>
      <c r="K341" s="10"/>
      <c r="L341" s="13"/>
      <c r="M341"/>
      <c r="N341"/>
      <c r="O341"/>
      <c r="P341"/>
      <c r="Q341"/>
    </row>
    <row r="342" spans="1:17" ht="101.5">
      <c r="A342" s="2" t="s">
        <v>1282</v>
      </c>
      <c r="B342" s="2" t="s">
        <v>400</v>
      </c>
      <c r="C342" s="9" t="s">
        <v>592</v>
      </c>
      <c r="D342" s="6">
        <v>388.11</v>
      </c>
      <c r="E342" s="6" t="s">
        <v>171</v>
      </c>
      <c r="F342" s="6">
        <f>+VLOOKUP(E342,'VI_Legende Reinigungsverz.'!$B$3:$F$22,5,0)</f>
        <v>1</v>
      </c>
      <c r="G342" s="6">
        <f t="shared" ref="G342:G344" si="312">+F342*D342</f>
        <v>388.11</v>
      </c>
      <c r="H342" s="51"/>
      <c r="I342" s="6">
        <f t="shared" ref="I342:I344" si="313">IF(ISERROR(G342/H342),0,G342/H342)</f>
        <v>0</v>
      </c>
      <c r="J342" s="51" t="s">
        <v>42</v>
      </c>
      <c r="K342" s="23">
        <f>I342*HLOOKUP(J342,'Auskunft SVS'!$C$2:$AZ$26,17,0)</f>
        <v>0</v>
      </c>
      <c r="L342" s="23">
        <f t="shared" ref="L342:L344" si="314">+K342/D342</f>
        <v>0</v>
      </c>
    </row>
    <row r="343" spans="1:17" ht="101.5">
      <c r="A343" s="2" t="s">
        <v>1283</v>
      </c>
      <c r="B343" s="2" t="s">
        <v>400</v>
      </c>
      <c r="C343" s="9" t="s">
        <v>1275</v>
      </c>
      <c r="D343" s="6">
        <v>111.57</v>
      </c>
      <c r="E343" s="6" t="s">
        <v>136</v>
      </c>
      <c r="F343" s="6">
        <f>+VLOOKUP(E343,'VI_Legende Reinigungsverz.'!$B$3:$F$22,5,0)</f>
        <v>52</v>
      </c>
      <c r="G343" s="6">
        <f t="shared" si="312"/>
        <v>5801.6399999999994</v>
      </c>
      <c r="H343" s="51"/>
      <c r="I343" s="6">
        <f t="shared" si="313"/>
        <v>0</v>
      </c>
      <c r="J343" s="51" t="s">
        <v>42</v>
      </c>
      <c r="K343" s="23">
        <f>I343*HLOOKUP(J343,'Auskunft SVS'!$C$2:$AZ$26,17,0)</f>
        <v>0</v>
      </c>
      <c r="L343" s="23">
        <f t="shared" si="314"/>
        <v>0</v>
      </c>
    </row>
    <row r="344" spans="1:17" ht="101.5">
      <c r="A344" s="2" t="s">
        <v>1998</v>
      </c>
      <c r="B344" s="2" t="s">
        <v>407</v>
      </c>
      <c r="C344" s="9" t="s">
        <v>405</v>
      </c>
      <c r="D344" s="6">
        <v>111.83</v>
      </c>
      <c r="E344" s="6" t="s">
        <v>171</v>
      </c>
      <c r="F344" s="6">
        <f>+VLOOKUP(E344,'VI_Legende Reinigungsverz.'!$B$3:$F$22,5,0)</f>
        <v>1</v>
      </c>
      <c r="G344" s="6">
        <f t="shared" si="312"/>
        <v>111.83</v>
      </c>
      <c r="H344" s="51"/>
      <c r="I344" s="6">
        <f t="shared" si="313"/>
        <v>0</v>
      </c>
      <c r="J344" s="51" t="s">
        <v>42</v>
      </c>
      <c r="K344" s="23">
        <f>I344*HLOOKUP(J344,'Auskunft SVS'!$C$2:$AZ$26,17,0)</f>
        <v>0</v>
      </c>
      <c r="L344" s="23">
        <f t="shared" si="314"/>
        <v>0</v>
      </c>
    </row>
    <row r="345" spans="1:17" s="15" customFormat="1">
      <c r="A345" s="8" t="s">
        <v>1284</v>
      </c>
      <c r="B345" s="3" t="s">
        <v>972</v>
      </c>
      <c r="C345" s="3" t="s">
        <v>98</v>
      </c>
      <c r="D345" s="10" t="s">
        <v>98</v>
      </c>
      <c r="E345" s="10"/>
      <c r="F345" s="10"/>
      <c r="G345" s="10"/>
      <c r="H345" s="10"/>
      <c r="I345" s="10"/>
      <c r="J345" s="10"/>
      <c r="K345" s="10"/>
      <c r="L345" s="13"/>
      <c r="M345"/>
      <c r="N345"/>
      <c r="O345"/>
      <c r="P345"/>
      <c r="Q345"/>
    </row>
    <row r="346" spans="1:17" ht="101.5">
      <c r="A346" s="2" t="s">
        <v>1286</v>
      </c>
      <c r="B346" s="2" t="s">
        <v>975</v>
      </c>
      <c r="C346" s="9" t="s">
        <v>176</v>
      </c>
      <c r="D346" s="6">
        <v>10.19</v>
      </c>
      <c r="E346" s="6" t="s">
        <v>171</v>
      </c>
      <c r="F346" s="6">
        <f>+VLOOKUP(E346,'VI_Legende Reinigungsverz.'!$B$3:$F$22,5,0)</f>
        <v>1</v>
      </c>
      <c r="G346" s="6">
        <f t="shared" ref="G346" si="315">+F346*D346</f>
        <v>10.19</v>
      </c>
      <c r="H346" s="51"/>
      <c r="I346" s="6">
        <f t="shared" ref="I346" si="316">IF(ISERROR(G346/H346),0,G346/H346)</f>
        <v>0</v>
      </c>
      <c r="J346" s="51" t="s">
        <v>42</v>
      </c>
      <c r="K346" s="23">
        <f>I346*HLOOKUP(J346,'Auskunft SVS'!$C$2:$AZ$26,17,0)</f>
        <v>0</v>
      </c>
      <c r="L346" s="23">
        <f t="shared" ref="L346" si="317">+K346/D346</f>
        <v>0</v>
      </c>
    </row>
    <row r="347" spans="1:17" s="15" customFormat="1">
      <c r="A347" s="8" t="s">
        <v>1288</v>
      </c>
      <c r="B347" s="3" t="s">
        <v>614</v>
      </c>
      <c r="C347" s="3" t="s">
        <v>98</v>
      </c>
      <c r="D347" s="10" t="s">
        <v>98</v>
      </c>
      <c r="E347" s="10"/>
      <c r="F347" s="10"/>
      <c r="G347" s="10"/>
      <c r="H347" s="10"/>
      <c r="I347" s="10"/>
      <c r="J347" s="10"/>
      <c r="K347" s="10"/>
      <c r="L347" s="13"/>
      <c r="M347"/>
      <c r="N347"/>
      <c r="O347"/>
      <c r="P347"/>
      <c r="Q347"/>
    </row>
    <row r="348" spans="1:17" ht="101.5">
      <c r="A348" s="2" t="s">
        <v>1289</v>
      </c>
      <c r="B348" s="2" t="s">
        <v>180</v>
      </c>
      <c r="C348" s="9" t="s">
        <v>198</v>
      </c>
      <c r="D348" s="6">
        <v>34.36</v>
      </c>
      <c r="E348" s="6" t="s">
        <v>136</v>
      </c>
      <c r="F348" s="6">
        <f>+VLOOKUP(E348,'VI_Legende Reinigungsverz.'!$B$3:$F$22,5,0)</f>
        <v>52</v>
      </c>
      <c r="G348" s="6">
        <f t="shared" ref="G348" si="318">+F348*D348</f>
        <v>1786.72</v>
      </c>
      <c r="H348" s="51"/>
      <c r="I348" s="6">
        <f t="shared" ref="I348" si="319">IF(ISERROR(G348/H348),0,G348/H348)</f>
        <v>0</v>
      </c>
      <c r="J348" s="51" t="s">
        <v>42</v>
      </c>
      <c r="K348" s="23">
        <f>I348*HLOOKUP(J348,'Auskunft SVS'!$C$2:$AZ$26,17,0)</f>
        <v>0</v>
      </c>
      <c r="L348" s="23">
        <f t="shared" ref="L348" si="320">+K348/D348</f>
        <v>0</v>
      </c>
    </row>
    <row r="349" spans="1:17" s="15" customFormat="1">
      <c r="A349" s="8" t="s">
        <v>1290</v>
      </c>
      <c r="B349" s="3" t="s">
        <v>196</v>
      </c>
      <c r="C349" s="3" t="s">
        <v>98</v>
      </c>
      <c r="D349" s="10" t="s">
        <v>98</v>
      </c>
      <c r="E349" s="10"/>
      <c r="F349" s="10"/>
      <c r="G349" s="10"/>
      <c r="H349" s="10"/>
      <c r="I349" s="10"/>
      <c r="J349" s="10"/>
      <c r="K349" s="10"/>
      <c r="L349" s="13"/>
      <c r="M349"/>
      <c r="N349"/>
      <c r="O349"/>
      <c r="P349"/>
      <c r="Q349"/>
    </row>
    <row r="350" spans="1:17" ht="101.5">
      <c r="A350" s="2" t="s">
        <v>1291</v>
      </c>
      <c r="B350" s="2" t="s">
        <v>298</v>
      </c>
      <c r="C350" s="9" t="s">
        <v>622</v>
      </c>
      <c r="D350" s="6">
        <v>39</v>
      </c>
      <c r="E350" s="6" t="s">
        <v>136</v>
      </c>
      <c r="F350" s="6">
        <f>+VLOOKUP(E350,'VI_Legende Reinigungsverz.'!$B$3:$F$22,5,0)</f>
        <v>52</v>
      </c>
      <c r="G350" s="6">
        <f t="shared" ref="G350:G352" si="321">+F350*D350</f>
        <v>2028</v>
      </c>
      <c r="H350" s="51"/>
      <c r="I350" s="6">
        <f t="shared" ref="I350:I352" si="322">IF(ISERROR(G350/H350),0,G350/H350)</f>
        <v>0</v>
      </c>
      <c r="J350" s="51" t="s">
        <v>42</v>
      </c>
      <c r="K350" s="23">
        <f>I350*HLOOKUP(J350,'Auskunft SVS'!$C$2:$AZ$26,17,0)</f>
        <v>0</v>
      </c>
      <c r="L350" s="23">
        <f t="shared" ref="L350:L352" si="323">+K350/D350</f>
        <v>0</v>
      </c>
    </row>
    <row r="351" spans="1:17" ht="101.5">
      <c r="A351" s="2" t="s">
        <v>1292</v>
      </c>
      <c r="B351" s="2" t="s">
        <v>298</v>
      </c>
      <c r="C351" s="9" t="s">
        <v>733</v>
      </c>
      <c r="D351" s="6">
        <v>2.91</v>
      </c>
      <c r="E351" s="6" t="s">
        <v>210</v>
      </c>
      <c r="F351" s="6">
        <f>+VLOOKUP(E351,'VI_Legende Reinigungsverz.'!$B$3:$F$22,5,0)</f>
        <v>104</v>
      </c>
      <c r="G351" s="6">
        <f t="shared" si="321"/>
        <v>302.64</v>
      </c>
      <c r="H351" s="51"/>
      <c r="I351" s="6">
        <f t="shared" si="322"/>
        <v>0</v>
      </c>
      <c r="J351" s="51" t="s">
        <v>42</v>
      </c>
      <c r="K351" s="23">
        <f>I351*HLOOKUP(J351,'Auskunft SVS'!$C$2:$AZ$26,17,0)</f>
        <v>0</v>
      </c>
      <c r="L351" s="23">
        <f t="shared" si="323"/>
        <v>0</v>
      </c>
    </row>
    <row r="352" spans="1:17" ht="101.5">
      <c r="A352" s="2" t="s">
        <v>1999</v>
      </c>
      <c r="B352" s="2" t="s">
        <v>1152</v>
      </c>
      <c r="C352" s="9" t="s">
        <v>733</v>
      </c>
      <c r="D352" s="6">
        <v>6.7</v>
      </c>
      <c r="E352" s="6" t="s">
        <v>210</v>
      </c>
      <c r="F352" s="6">
        <f>+VLOOKUP(E352,'VI_Legende Reinigungsverz.'!$B$3:$F$22,5,0)</f>
        <v>104</v>
      </c>
      <c r="G352" s="6">
        <f t="shared" si="321"/>
        <v>696.80000000000007</v>
      </c>
      <c r="H352" s="51"/>
      <c r="I352" s="6">
        <f t="shared" si="322"/>
        <v>0</v>
      </c>
      <c r="J352" s="51" t="s">
        <v>42</v>
      </c>
      <c r="K352" s="23">
        <f>I352*HLOOKUP(J352,'Auskunft SVS'!$C$2:$AZ$26,17,0)</f>
        <v>0</v>
      </c>
      <c r="L352" s="23">
        <f t="shared" si="323"/>
        <v>0</v>
      </c>
    </row>
    <row r="353" spans="1:17" s="15" customFormat="1">
      <c r="A353" s="8" t="s">
        <v>1293</v>
      </c>
      <c r="B353" s="3" t="s">
        <v>200</v>
      </c>
      <c r="C353" s="3" t="s">
        <v>98</v>
      </c>
      <c r="D353" s="10" t="s">
        <v>98</v>
      </c>
      <c r="E353" s="10"/>
      <c r="F353" s="10"/>
      <c r="G353" s="10"/>
      <c r="H353" s="10"/>
      <c r="I353" s="10"/>
      <c r="J353" s="10"/>
      <c r="K353" s="10"/>
      <c r="L353" s="13"/>
      <c r="M353"/>
      <c r="N353"/>
      <c r="O353"/>
      <c r="P353"/>
      <c r="Q353"/>
    </row>
    <row r="354" spans="1:17" ht="101.5">
      <c r="A354" s="2" t="s">
        <v>1294</v>
      </c>
      <c r="B354" s="2" t="s">
        <v>307</v>
      </c>
      <c r="C354" s="9" t="s">
        <v>421</v>
      </c>
      <c r="D354" s="6">
        <v>4.46</v>
      </c>
      <c r="E354" s="6" t="s">
        <v>102</v>
      </c>
      <c r="F354" s="6">
        <f>+VLOOKUP(E354,'VI_Legende Reinigungsverz.'!$B$3:$F$22,5,0)</f>
        <v>251.5</v>
      </c>
      <c r="G354" s="6">
        <f t="shared" ref="G354:G356" si="324">+F354*D354</f>
        <v>1121.69</v>
      </c>
      <c r="H354" s="51"/>
      <c r="I354" s="6">
        <f t="shared" ref="I354:I356" si="325">IF(ISERROR(G354/H354),0,G354/H354)</f>
        <v>0</v>
      </c>
      <c r="J354" s="51" t="s">
        <v>42</v>
      </c>
      <c r="K354" s="23">
        <f>I354*HLOOKUP(J354,'Auskunft SVS'!$C$2:$AZ$26,17,0)</f>
        <v>0</v>
      </c>
      <c r="L354" s="23">
        <f t="shared" ref="L354:L356" si="326">+K354/D354</f>
        <v>0</v>
      </c>
    </row>
    <row r="355" spans="1:17" ht="101.5">
      <c r="A355" s="2" t="s">
        <v>1295</v>
      </c>
      <c r="B355" s="2" t="s">
        <v>202</v>
      </c>
      <c r="C355" s="9" t="s">
        <v>741</v>
      </c>
      <c r="D355" s="6">
        <v>6.74</v>
      </c>
      <c r="E355" s="6" t="s">
        <v>136</v>
      </c>
      <c r="F355" s="6">
        <f>+VLOOKUP(E355,'VI_Legende Reinigungsverz.'!$B$3:$F$22,5,0)</f>
        <v>52</v>
      </c>
      <c r="G355" s="6">
        <f t="shared" si="324"/>
        <v>350.48</v>
      </c>
      <c r="H355" s="51"/>
      <c r="I355" s="6">
        <f t="shared" si="325"/>
        <v>0</v>
      </c>
      <c r="J355" s="51" t="s">
        <v>42</v>
      </c>
      <c r="K355" s="23">
        <f>I355*HLOOKUP(J355,'Auskunft SVS'!$C$2:$AZ$26,17,0)</f>
        <v>0</v>
      </c>
      <c r="L355" s="23">
        <f t="shared" si="326"/>
        <v>0</v>
      </c>
    </row>
    <row r="356" spans="1:17" ht="101.5">
      <c r="A356" s="2" t="s">
        <v>1297</v>
      </c>
      <c r="B356" s="2" t="s">
        <v>202</v>
      </c>
      <c r="C356" s="9" t="s">
        <v>1392</v>
      </c>
      <c r="D356" s="6">
        <v>255.67</v>
      </c>
      <c r="E356" s="6" t="s">
        <v>102</v>
      </c>
      <c r="F356" s="6">
        <f>+VLOOKUP(E356,'VI_Legende Reinigungsverz.'!$B$3:$F$22,5,0)</f>
        <v>251.5</v>
      </c>
      <c r="G356" s="6">
        <f t="shared" si="324"/>
        <v>64301.004999999997</v>
      </c>
      <c r="H356" s="51"/>
      <c r="I356" s="6">
        <f t="shared" si="325"/>
        <v>0</v>
      </c>
      <c r="J356" s="51" t="s">
        <v>42</v>
      </c>
      <c r="K356" s="23">
        <f>I356*HLOOKUP(J356,'Auskunft SVS'!$C$2:$AZ$26,17,0)</f>
        <v>0</v>
      </c>
      <c r="L356" s="23">
        <f t="shared" si="326"/>
        <v>0</v>
      </c>
    </row>
    <row r="357" spans="1:17" s="15" customFormat="1">
      <c r="A357" s="8" t="s">
        <v>1298</v>
      </c>
      <c r="B357" s="3" t="s">
        <v>316</v>
      </c>
      <c r="C357" s="3" t="s">
        <v>98</v>
      </c>
      <c r="D357" s="10" t="s">
        <v>98</v>
      </c>
      <c r="E357" s="10"/>
      <c r="F357" s="10"/>
      <c r="G357" s="10"/>
      <c r="H357" s="10"/>
      <c r="I357" s="10"/>
      <c r="J357" s="10"/>
      <c r="K357" s="10"/>
      <c r="L357" s="13"/>
      <c r="M357"/>
      <c r="N357"/>
      <c r="O357"/>
      <c r="P357"/>
      <c r="Q357"/>
    </row>
    <row r="358" spans="1:17" ht="101.5">
      <c r="A358" s="2" t="s">
        <v>1300</v>
      </c>
      <c r="B358" s="2" t="s">
        <v>318</v>
      </c>
      <c r="C358" s="9" t="s">
        <v>424</v>
      </c>
      <c r="D358" s="6">
        <v>24.6</v>
      </c>
      <c r="E358" s="6" t="s">
        <v>171</v>
      </c>
      <c r="F358" s="6">
        <f>+VLOOKUP(E358,'VI_Legende Reinigungsverz.'!$B$3:$F$22,5,0)</f>
        <v>1</v>
      </c>
      <c r="G358" s="6">
        <f t="shared" ref="G358:G360" si="327">+F358*D358</f>
        <v>24.6</v>
      </c>
      <c r="H358" s="51"/>
      <c r="I358" s="6">
        <f t="shared" ref="I358:I360" si="328">IF(ISERROR(G358/H358),0,G358/H358)</f>
        <v>0</v>
      </c>
      <c r="J358" s="51" t="s">
        <v>42</v>
      </c>
      <c r="K358" s="23">
        <f>I358*HLOOKUP(J358,'Auskunft SVS'!$C$2:$AZ$26,17,0)</f>
        <v>0</v>
      </c>
      <c r="L358" s="23">
        <f t="shared" ref="L358:L360" si="329">+K358/D358</f>
        <v>0</v>
      </c>
    </row>
    <row r="359" spans="1:17" ht="101.5">
      <c r="A359" s="2" t="s">
        <v>2000</v>
      </c>
      <c r="B359" s="2" t="s">
        <v>737</v>
      </c>
      <c r="C359" s="9" t="s">
        <v>424</v>
      </c>
      <c r="D359" s="6">
        <v>12.45</v>
      </c>
      <c r="E359" s="6" t="s">
        <v>171</v>
      </c>
      <c r="F359" s="6">
        <f>+VLOOKUP(E359,'VI_Legende Reinigungsverz.'!$B$3:$F$22,5,0)</f>
        <v>1</v>
      </c>
      <c r="G359" s="6">
        <f t="shared" si="327"/>
        <v>12.45</v>
      </c>
      <c r="H359" s="51"/>
      <c r="I359" s="6">
        <f t="shared" si="328"/>
        <v>0</v>
      </c>
      <c r="J359" s="51" t="s">
        <v>42</v>
      </c>
      <c r="K359" s="23">
        <f>I359*HLOOKUP(J359,'Auskunft SVS'!$C$2:$AZ$26,17,0)</f>
        <v>0</v>
      </c>
      <c r="L359" s="23">
        <f t="shared" si="329"/>
        <v>0</v>
      </c>
    </row>
    <row r="360" spans="1:17" ht="101.5">
      <c r="A360" s="2" t="s">
        <v>2001</v>
      </c>
      <c r="B360" s="2" t="s">
        <v>738</v>
      </c>
      <c r="C360" s="9" t="s">
        <v>2002</v>
      </c>
      <c r="D360" s="6">
        <v>223.23</v>
      </c>
      <c r="E360" s="6" t="s">
        <v>171</v>
      </c>
      <c r="F360" s="6">
        <f>+VLOOKUP(E360,'VI_Legende Reinigungsverz.'!$B$3:$F$22,5,0)</f>
        <v>1</v>
      </c>
      <c r="G360" s="6">
        <f t="shared" si="327"/>
        <v>223.23</v>
      </c>
      <c r="H360" s="51"/>
      <c r="I360" s="6">
        <f t="shared" si="328"/>
        <v>0</v>
      </c>
      <c r="J360" s="51" t="s">
        <v>42</v>
      </c>
      <c r="K360" s="23">
        <f>I360*HLOOKUP(J360,'Auskunft SVS'!$C$2:$AZ$26,17,0)</f>
        <v>0</v>
      </c>
      <c r="L360" s="23">
        <f t="shared" si="329"/>
        <v>0</v>
      </c>
    </row>
    <row r="361" spans="1:17" s="15" customFormat="1">
      <c r="A361" s="8" t="s">
        <v>1302</v>
      </c>
      <c r="B361" s="3" t="s">
        <v>219</v>
      </c>
      <c r="C361" s="3" t="s">
        <v>98</v>
      </c>
      <c r="D361" s="10" t="s">
        <v>98</v>
      </c>
      <c r="E361" s="10"/>
      <c r="F361" s="10"/>
      <c r="G361" s="10"/>
      <c r="H361" s="10"/>
      <c r="I361" s="10"/>
      <c r="J361" s="10"/>
      <c r="K361" s="10"/>
      <c r="L361" s="13"/>
      <c r="M361"/>
      <c r="N361"/>
      <c r="O361"/>
      <c r="P361"/>
      <c r="Q361"/>
    </row>
    <row r="362" spans="1:17" ht="101.5">
      <c r="A362" s="2" t="s">
        <v>1303</v>
      </c>
      <c r="B362" s="2" t="s">
        <v>221</v>
      </c>
      <c r="C362" s="9" t="s">
        <v>627</v>
      </c>
      <c r="D362" s="6">
        <v>19.829999999999998</v>
      </c>
      <c r="E362" s="6" t="s">
        <v>171</v>
      </c>
      <c r="F362" s="6">
        <f>+VLOOKUP(E362,'VI_Legende Reinigungsverz.'!$B$3:$F$22,5,0)</f>
        <v>1</v>
      </c>
      <c r="G362" s="6">
        <f t="shared" ref="G362" si="330">+F362*D362</f>
        <v>19.829999999999998</v>
      </c>
      <c r="H362" s="51"/>
      <c r="I362" s="6">
        <f t="shared" ref="I362" si="331">IF(ISERROR(G362/H362),0,G362/H362)</f>
        <v>0</v>
      </c>
      <c r="J362" s="51" t="s">
        <v>42</v>
      </c>
      <c r="K362" s="23">
        <f>I362*HLOOKUP(J362,'Auskunft SVS'!$C$2:$AZ$26,17,0)</f>
        <v>0</v>
      </c>
      <c r="L362" s="23">
        <f t="shared" ref="L362" si="332">+K362/D362</f>
        <v>0</v>
      </c>
    </row>
    <row r="363" spans="1:17" s="15" customFormat="1">
      <c r="A363" s="8" t="s">
        <v>1306</v>
      </c>
      <c r="B363" s="3" t="s">
        <v>538</v>
      </c>
      <c r="C363" s="3" t="s">
        <v>98</v>
      </c>
      <c r="D363" s="10" t="s">
        <v>98</v>
      </c>
      <c r="E363" s="10"/>
      <c r="F363" s="10"/>
      <c r="G363" s="10"/>
      <c r="H363" s="10"/>
      <c r="I363" s="10"/>
      <c r="J363" s="10"/>
      <c r="K363" s="10"/>
      <c r="L363" s="13"/>
      <c r="M363"/>
      <c r="N363"/>
      <c r="O363"/>
      <c r="P363"/>
      <c r="Q363"/>
    </row>
    <row r="364" spans="1:17" ht="101.5">
      <c r="A364" s="2" t="s">
        <v>1307</v>
      </c>
      <c r="B364" s="2" t="s">
        <v>540</v>
      </c>
      <c r="C364" s="9" t="s">
        <v>741</v>
      </c>
      <c r="D364" s="6">
        <v>12.88</v>
      </c>
      <c r="E364" s="6" t="s">
        <v>136</v>
      </c>
      <c r="F364" s="6">
        <f>+VLOOKUP(E364,'VI_Legende Reinigungsverz.'!$B$3:$F$22,5,0)</f>
        <v>52</v>
      </c>
      <c r="G364" s="6">
        <f t="shared" ref="G364" si="333">+F364*D364</f>
        <v>669.76</v>
      </c>
      <c r="H364" s="51"/>
      <c r="I364" s="6">
        <f t="shared" ref="I364" si="334">IF(ISERROR(G364/H364),0,G364/H364)</f>
        <v>0</v>
      </c>
      <c r="J364" s="51" t="s">
        <v>42</v>
      </c>
      <c r="K364" s="23">
        <f>I364*HLOOKUP(J364,'Auskunft SVS'!$C$2:$AZ$26,17,0)</f>
        <v>0</v>
      </c>
      <c r="L364" s="23">
        <f t="shared" ref="L364" si="335">+K364/D364</f>
        <v>0</v>
      </c>
    </row>
    <row r="365" spans="1:17" s="15" customFormat="1">
      <c r="A365" s="8" t="s">
        <v>1310</v>
      </c>
      <c r="B365" s="3" t="s">
        <v>742</v>
      </c>
      <c r="C365" s="3" t="s">
        <v>98</v>
      </c>
      <c r="D365" s="10" t="s">
        <v>98</v>
      </c>
      <c r="E365" s="10"/>
      <c r="F365" s="10"/>
      <c r="G365" s="10"/>
      <c r="H365" s="10"/>
      <c r="I365" s="10"/>
      <c r="J365" s="10"/>
      <c r="K365" s="10"/>
      <c r="L365" s="13"/>
      <c r="M365"/>
      <c r="N365"/>
      <c r="O365"/>
      <c r="P365"/>
      <c r="Q365"/>
    </row>
    <row r="366" spans="1:17" ht="101.5">
      <c r="A366" s="2" t="s">
        <v>1311</v>
      </c>
      <c r="B366" s="2" t="s">
        <v>1062</v>
      </c>
      <c r="C366" s="9" t="s">
        <v>434</v>
      </c>
      <c r="D366" s="6">
        <v>6.61</v>
      </c>
      <c r="E366" s="6" t="s">
        <v>171</v>
      </c>
      <c r="F366" s="6">
        <f>+VLOOKUP(E366,'VI_Legende Reinigungsverz.'!$B$3:$F$22,5,0)</f>
        <v>1</v>
      </c>
      <c r="G366" s="6">
        <f t="shared" ref="G366:G367" si="336">+F366*D366</f>
        <v>6.61</v>
      </c>
      <c r="H366" s="51"/>
      <c r="I366" s="6">
        <f t="shared" ref="I366:I367" si="337">IF(ISERROR(G366/H366),0,G366/H366)</f>
        <v>0</v>
      </c>
      <c r="J366" s="51" t="s">
        <v>42</v>
      </c>
      <c r="K366" s="23">
        <f>I366*HLOOKUP(J366,'Auskunft SVS'!$C$2:$AZ$26,17,0)</f>
        <v>0</v>
      </c>
      <c r="L366" s="23">
        <f t="shared" ref="L366:L367" si="338">+K366/D366</f>
        <v>0</v>
      </c>
    </row>
    <row r="367" spans="1:17" ht="101.5">
      <c r="A367" s="2" t="s">
        <v>1312</v>
      </c>
      <c r="B367" s="2" t="s">
        <v>744</v>
      </c>
      <c r="C367" s="9" t="s">
        <v>434</v>
      </c>
      <c r="D367" s="6">
        <v>8.83</v>
      </c>
      <c r="E367" s="6" t="s">
        <v>171</v>
      </c>
      <c r="F367" s="6">
        <f>+VLOOKUP(E367,'VI_Legende Reinigungsverz.'!$B$3:$F$22,5,0)</f>
        <v>1</v>
      </c>
      <c r="G367" s="6">
        <f t="shared" si="336"/>
        <v>8.83</v>
      </c>
      <c r="H367" s="51"/>
      <c r="I367" s="6">
        <f t="shared" si="337"/>
        <v>0</v>
      </c>
      <c r="J367" s="51" t="s">
        <v>42</v>
      </c>
      <c r="K367" s="23">
        <f>I367*HLOOKUP(J367,'Auskunft SVS'!$C$2:$AZ$26,17,0)</f>
        <v>0</v>
      </c>
      <c r="L367" s="23">
        <f t="shared" si="338"/>
        <v>0</v>
      </c>
    </row>
    <row r="368" spans="1:17" s="15" customFormat="1">
      <c r="A368" s="8" t="s">
        <v>1320</v>
      </c>
      <c r="B368" s="3" t="s">
        <v>426</v>
      </c>
      <c r="C368" s="3" t="s">
        <v>98</v>
      </c>
      <c r="D368" s="10" t="s">
        <v>98</v>
      </c>
      <c r="E368" s="10"/>
      <c r="F368" s="10"/>
      <c r="G368" s="10"/>
      <c r="H368" s="10"/>
      <c r="I368" s="10"/>
      <c r="J368" s="10"/>
      <c r="K368" s="10"/>
      <c r="L368" s="13"/>
      <c r="M368"/>
      <c r="N368"/>
      <c r="O368"/>
      <c r="P368"/>
      <c r="Q368"/>
    </row>
    <row r="369" spans="1:17" ht="101.5">
      <c r="A369" s="2" t="s">
        <v>1321</v>
      </c>
      <c r="B369" s="2" t="s">
        <v>1584</v>
      </c>
      <c r="C369" s="9" t="s">
        <v>658</v>
      </c>
      <c r="D369" s="6">
        <v>63.14</v>
      </c>
      <c r="E369" s="6" t="s">
        <v>171</v>
      </c>
      <c r="F369" s="6">
        <f>+VLOOKUP(E369,'VI_Legende Reinigungsverz.'!$B$3:$F$22,5,0)</f>
        <v>1</v>
      </c>
      <c r="G369" s="6">
        <f t="shared" ref="G369:G370" si="339">+F369*D369</f>
        <v>63.14</v>
      </c>
      <c r="H369" s="51"/>
      <c r="I369" s="6">
        <f t="shared" ref="I369:I370" si="340">IF(ISERROR(G369/H369),0,G369/H369)</f>
        <v>0</v>
      </c>
      <c r="J369" s="51" t="s">
        <v>42</v>
      </c>
      <c r="K369" s="23">
        <f>I369*HLOOKUP(J369,'Auskunft SVS'!$C$2:$AZ$26,17,0)</f>
        <v>0</v>
      </c>
      <c r="L369" s="23">
        <f t="shared" ref="L369:L370" si="341">+K369/D369</f>
        <v>0</v>
      </c>
    </row>
    <row r="370" spans="1:17" ht="101.5">
      <c r="A370" s="2" t="s">
        <v>2003</v>
      </c>
      <c r="B370" s="2" t="s">
        <v>428</v>
      </c>
      <c r="C370" s="9" t="s">
        <v>434</v>
      </c>
      <c r="D370" s="6">
        <v>2.16</v>
      </c>
      <c r="E370" s="6" t="s">
        <v>171</v>
      </c>
      <c r="F370" s="6">
        <f>+VLOOKUP(E370,'VI_Legende Reinigungsverz.'!$B$3:$F$22,5,0)</f>
        <v>1</v>
      </c>
      <c r="G370" s="6">
        <f t="shared" si="339"/>
        <v>2.16</v>
      </c>
      <c r="H370" s="51"/>
      <c r="I370" s="6">
        <f t="shared" si="340"/>
        <v>0</v>
      </c>
      <c r="J370" s="51" t="s">
        <v>42</v>
      </c>
      <c r="K370" s="23">
        <f>I370*HLOOKUP(J370,'Auskunft SVS'!$C$2:$AZ$26,17,0)</f>
        <v>0</v>
      </c>
      <c r="L370" s="23">
        <f t="shared" si="341"/>
        <v>0</v>
      </c>
    </row>
    <row r="371" spans="1:17" s="15" customFormat="1">
      <c r="A371" s="8" t="s">
        <v>1329</v>
      </c>
      <c r="B371" s="3" t="s">
        <v>641</v>
      </c>
      <c r="C371" s="3" t="s">
        <v>98</v>
      </c>
      <c r="D371" s="10" t="s">
        <v>98</v>
      </c>
      <c r="E371" s="10"/>
      <c r="F371" s="10"/>
      <c r="G371" s="10"/>
      <c r="H371" s="10"/>
      <c r="I371" s="10"/>
      <c r="J371" s="10"/>
      <c r="K371" s="10"/>
      <c r="L371" s="13"/>
      <c r="M371"/>
      <c r="N371"/>
      <c r="O371"/>
      <c r="P371"/>
      <c r="Q371"/>
    </row>
    <row r="372" spans="1:17" ht="101.5">
      <c r="A372" s="2" t="s">
        <v>1330</v>
      </c>
      <c r="B372" s="2" t="s">
        <v>746</v>
      </c>
      <c r="C372" s="9" t="s">
        <v>658</v>
      </c>
      <c r="D372" s="6">
        <v>20.14</v>
      </c>
      <c r="E372" s="6" t="s">
        <v>171</v>
      </c>
      <c r="F372" s="6">
        <f>+VLOOKUP(E372,'VI_Legende Reinigungsverz.'!$B$3:$F$22,5,0)</f>
        <v>1</v>
      </c>
      <c r="G372" s="6">
        <f t="shared" ref="G372:G373" si="342">+F372*D372</f>
        <v>20.14</v>
      </c>
      <c r="H372" s="51"/>
      <c r="I372" s="6">
        <f t="shared" ref="I372:I373" si="343">IF(ISERROR(G372/H372),0,G372/H372)</f>
        <v>0</v>
      </c>
      <c r="J372" s="51" t="s">
        <v>42</v>
      </c>
      <c r="K372" s="23">
        <f>I372*HLOOKUP(J372,'Auskunft SVS'!$C$2:$AZ$26,17,0)</f>
        <v>0</v>
      </c>
      <c r="L372" s="23">
        <f t="shared" ref="L372:L373" si="344">+K372/D372</f>
        <v>0</v>
      </c>
    </row>
    <row r="373" spans="1:17" ht="101.5">
      <c r="A373" s="2" t="s">
        <v>2004</v>
      </c>
      <c r="B373" s="2" t="s">
        <v>643</v>
      </c>
      <c r="C373" s="9" t="s">
        <v>434</v>
      </c>
      <c r="D373" s="6">
        <v>93.48</v>
      </c>
      <c r="E373" s="6" t="s">
        <v>171</v>
      </c>
      <c r="F373" s="6">
        <f>+VLOOKUP(E373,'VI_Legende Reinigungsverz.'!$B$3:$F$22,5,0)</f>
        <v>1</v>
      </c>
      <c r="G373" s="6">
        <f t="shared" si="342"/>
        <v>93.48</v>
      </c>
      <c r="H373" s="51"/>
      <c r="I373" s="6">
        <f t="shared" si="343"/>
        <v>0</v>
      </c>
      <c r="J373" s="51" t="s">
        <v>42</v>
      </c>
      <c r="K373" s="23">
        <f>I373*HLOOKUP(J373,'Auskunft SVS'!$C$2:$AZ$26,17,0)</f>
        <v>0</v>
      </c>
      <c r="L373" s="23">
        <f t="shared" si="344"/>
        <v>0</v>
      </c>
    </row>
    <row r="374" spans="1:17" s="15" customFormat="1">
      <c r="A374" s="8" t="s">
        <v>1332</v>
      </c>
      <c r="B374" s="3" t="s">
        <v>645</v>
      </c>
      <c r="C374" s="3" t="s">
        <v>98</v>
      </c>
      <c r="D374" s="10" t="s">
        <v>98</v>
      </c>
      <c r="E374" s="10"/>
      <c r="F374" s="10"/>
      <c r="G374" s="10"/>
      <c r="H374" s="10"/>
      <c r="I374" s="10"/>
      <c r="J374" s="10"/>
      <c r="K374" s="10"/>
      <c r="L374" s="13"/>
      <c r="M374"/>
      <c r="N374"/>
      <c r="O374"/>
      <c r="P374"/>
      <c r="Q374"/>
    </row>
    <row r="375" spans="1:17" ht="101.5">
      <c r="A375" s="2" t="s">
        <v>1333</v>
      </c>
      <c r="B375" s="2" t="s">
        <v>647</v>
      </c>
      <c r="C375" s="9" t="s">
        <v>658</v>
      </c>
      <c r="D375" s="6">
        <v>30.51</v>
      </c>
      <c r="E375" s="6" t="s">
        <v>171</v>
      </c>
      <c r="F375" s="6">
        <f>+VLOOKUP(E375,'VI_Legende Reinigungsverz.'!$B$3:$F$22,5,0)</f>
        <v>1</v>
      </c>
      <c r="G375" s="6">
        <f t="shared" ref="G375" si="345">+F375*D375</f>
        <v>30.51</v>
      </c>
      <c r="H375" s="51"/>
      <c r="I375" s="6">
        <f t="shared" ref="I375" si="346">IF(ISERROR(G375/H375),0,G375/H375)</f>
        <v>0</v>
      </c>
      <c r="J375" s="51" t="s">
        <v>42</v>
      </c>
      <c r="K375" s="23">
        <f>I375*HLOOKUP(J375,'Auskunft SVS'!$C$2:$AZ$26,17,0)</f>
        <v>0</v>
      </c>
      <c r="L375" s="23">
        <f t="shared" ref="L375" si="347">+K375/D375</f>
        <v>0</v>
      </c>
    </row>
    <row r="376" spans="1:17" s="15" customFormat="1">
      <c r="A376" s="8" t="s">
        <v>1334</v>
      </c>
      <c r="B376" s="3" t="s">
        <v>652</v>
      </c>
      <c r="C376" s="3" t="s">
        <v>98</v>
      </c>
      <c r="D376" s="10" t="s">
        <v>98</v>
      </c>
      <c r="E376" s="10"/>
      <c r="F376" s="10"/>
      <c r="G376" s="10"/>
      <c r="H376" s="10"/>
      <c r="I376" s="10"/>
      <c r="J376" s="10"/>
      <c r="K376" s="10"/>
      <c r="L376" s="13"/>
      <c r="M376"/>
      <c r="N376"/>
      <c r="O376"/>
      <c r="P376"/>
      <c r="Q376"/>
    </row>
    <row r="377" spans="1:17" ht="101.5">
      <c r="A377" s="2" t="s">
        <v>1335</v>
      </c>
      <c r="B377" s="2" t="s">
        <v>1170</v>
      </c>
      <c r="C377" s="9" t="s">
        <v>658</v>
      </c>
      <c r="D377" s="6">
        <v>21.12</v>
      </c>
      <c r="E377" s="6" t="s">
        <v>171</v>
      </c>
      <c r="F377" s="6">
        <f>+VLOOKUP(E377,'VI_Legende Reinigungsverz.'!$B$3:$F$22,5,0)</f>
        <v>1</v>
      </c>
      <c r="G377" s="6">
        <f t="shared" ref="G377:G378" si="348">+F377*D377</f>
        <v>21.12</v>
      </c>
      <c r="H377" s="51"/>
      <c r="I377" s="6">
        <f t="shared" ref="I377:I378" si="349">IF(ISERROR(G377/H377),0,G377/H377)</f>
        <v>0</v>
      </c>
      <c r="J377" s="51" t="s">
        <v>42</v>
      </c>
      <c r="K377" s="23">
        <f>I377*HLOOKUP(J377,'Auskunft SVS'!$C$2:$AZ$26,17,0)</f>
        <v>0</v>
      </c>
      <c r="L377" s="23">
        <f t="shared" ref="L377:L378" si="350">+K377/D377</f>
        <v>0</v>
      </c>
    </row>
    <row r="378" spans="1:17" ht="101.5">
      <c r="A378" s="2" t="s">
        <v>1336</v>
      </c>
      <c r="B378" s="2" t="s">
        <v>654</v>
      </c>
      <c r="C378" s="9" t="s">
        <v>658</v>
      </c>
      <c r="D378" s="6">
        <v>11.15</v>
      </c>
      <c r="E378" s="6" t="s">
        <v>171</v>
      </c>
      <c r="F378" s="6">
        <f>+VLOOKUP(E378,'VI_Legende Reinigungsverz.'!$B$3:$F$22,5,0)</f>
        <v>1</v>
      </c>
      <c r="G378" s="6">
        <f t="shared" si="348"/>
        <v>11.15</v>
      </c>
      <c r="H378" s="51"/>
      <c r="I378" s="6">
        <f t="shared" si="349"/>
        <v>0</v>
      </c>
      <c r="J378" s="51" t="s">
        <v>42</v>
      </c>
      <c r="K378" s="23">
        <f>I378*HLOOKUP(J378,'Auskunft SVS'!$C$2:$AZ$26,17,0)</f>
        <v>0</v>
      </c>
      <c r="L378" s="23">
        <f t="shared" si="350"/>
        <v>0</v>
      </c>
    </row>
    <row r="379" spans="1:17" s="15" customFormat="1">
      <c r="A379" s="8" t="s">
        <v>1337</v>
      </c>
      <c r="B379" s="3" t="s">
        <v>431</v>
      </c>
      <c r="C379" s="3" t="s">
        <v>98</v>
      </c>
      <c r="D379" s="10" t="s">
        <v>98</v>
      </c>
      <c r="E379" s="10"/>
      <c r="F379" s="10"/>
      <c r="G379" s="10"/>
      <c r="H379" s="10"/>
      <c r="I379" s="10"/>
      <c r="J379" s="10"/>
      <c r="K379" s="10"/>
      <c r="L379" s="13"/>
      <c r="M379"/>
      <c r="N379"/>
      <c r="O379"/>
      <c r="P379"/>
      <c r="Q379"/>
    </row>
    <row r="380" spans="1:17" ht="101.5">
      <c r="A380" s="2" t="s">
        <v>1338</v>
      </c>
      <c r="B380" s="2" t="s">
        <v>657</v>
      </c>
      <c r="C380" s="9" t="s">
        <v>434</v>
      </c>
      <c r="D380" s="6">
        <v>11.52</v>
      </c>
      <c r="E380" s="6" t="s">
        <v>171</v>
      </c>
      <c r="F380" s="6">
        <f>+VLOOKUP(E380,'VI_Legende Reinigungsverz.'!$B$3:$F$22,5,0)</f>
        <v>1</v>
      </c>
      <c r="G380" s="6">
        <f t="shared" ref="G380" si="351">+F380*D380</f>
        <v>11.52</v>
      </c>
      <c r="H380" s="51"/>
      <c r="I380" s="6">
        <f t="shared" ref="I380" si="352">IF(ISERROR(G380/H380),0,G380/H380)</f>
        <v>0</v>
      </c>
      <c r="J380" s="51" t="s">
        <v>42</v>
      </c>
      <c r="K380" s="23">
        <f>I380*HLOOKUP(J380,'Auskunft SVS'!$C$2:$AZ$26,17,0)</f>
        <v>0</v>
      </c>
      <c r="L380" s="23">
        <f t="shared" ref="L380" si="353">+K380/D380</f>
        <v>0</v>
      </c>
    </row>
    <row r="381" spans="1:17" s="15" customFormat="1">
      <c r="A381" s="8" t="s">
        <v>1339</v>
      </c>
      <c r="B381" s="3" t="s">
        <v>224</v>
      </c>
      <c r="C381" s="3" t="s">
        <v>98</v>
      </c>
      <c r="D381" s="10" t="s">
        <v>98</v>
      </c>
      <c r="E381" s="10"/>
      <c r="F381" s="10"/>
      <c r="G381" s="10"/>
      <c r="H381" s="10"/>
      <c r="I381" s="10"/>
      <c r="J381" s="10"/>
      <c r="K381" s="10"/>
      <c r="L381" s="13"/>
      <c r="M381"/>
      <c r="N381"/>
      <c r="O381"/>
      <c r="P381"/>
      <c r="Q381"/>
    </row>
    <row r="382" spans="1:17" ht="101.5">
      <c r="A382" s="2" t="s">
        <v>1340</v>
      </c>
      <c r="B382" s="2" t="s">
        <v>226</v>
      </c>
      <c r="C382" s="9" t="s">
        <v>661</v>
      </c>
      <c r="D382" s="6">
        <v>52.36</v>
      </c>
      <c r="E382" s="6" t="s">
        <v>171</v>
      </c>
      <c r="F382" s="6">
        <f>+VLOOKUP(E382,'VI_Legende Reinigungsverz.'!$B$3:$F$22,5,0)</f>
        <v>1</v>
      </c>
      <c r="G382" s="6">
        <f t="shared" ref="G382:G388" si="354">+F382*D382</f>
        <v>52.36</v>
      </c>
      <c r="H382" s="51"/>
      <c r="I382" s="6">
        <f t="shared" ref="I382:I388" si="355">IF(ISERROR(G382/H382),0,G382/H382)</f>
        <v>0</v>
      </c>
      <c r="J382" s="51" t="s">
        <v>42</v>
      </c>
      <c r="K382" s="23">
        <f>I382*HLOOKUP(J382,'Auskunft SVS'!$C$2:$AZ$26,17,0)</f>
        <v>0</v>
      </c>
      <c r="L382" s="23">
        <f t="shared" ref="L382:L388" si="356">+K382/D382</f>
        <v>0</v>
      </c>
    </row>
    <row r="383" spans="1:17" ht="101.5">
      <c r="A383" s="2" t="s">
        <v>1342</v>
      </c>
      <c r="B383" s="2" t="s">
        <v>226</v>
      </c>
      <c r="C383" s="9" t="s">
        <v>2005</v>
      </c>
      <c r="D383" s="6">
        <v>1644.46</v>
      </c>
      <c r="E383" s="6" t="s">
        <v>136</v>
      </c>
      <c r="F383" s="6">
        <f>+VLOOKUP(E383,'VI_Legende Reinigungsverz.'!$B$3:$F$22,5,0)</f>
        <v>52</v>
      </c>
      <c r="G383" s="6">
        <f t="shared" si="354"/>
        <v>85511.92</v>
      </c>
      <c r="H383" s="51"/>
      <c r="I383" s="6">
        <f t="shared" si="355"/>
        <v>0</v>
      </c>
      <c r="J383" s="51" t="s">
        <v>42</v>
      </c>
      <c r="K383" s="23">
        <f>I383*HLOOKUP(J383,'Auskunft SVS'!$C$2:$AZ$26,17,0)</f>
        <v>0</v>
      </c>
      <c r="L383" s="23">
        <f t="shared" si="356"/>
        <v>0</v>
      </c>
    </row>
    <row r="384" spans="1:17" ht="101.5">
      <c r="A384" s="2" t="s">
        <v>1343</v>
      </c>
      <c r="B384" s="2" t="s">
        <v>226</v>
      </c>
      <c r="C384" s="9" t="s">
        <v>721</v>
      </c>
      <c r="D384" s="6">
        <v>151.68</v>
      </c>
      <c r="E384" s="6" t="s">
        <v>102</v>
      </c>
      <c r="F384" s="6">
        <f>+VLOOKUP(E384,'VI_Legende Reinigungsverz.'!$B$3:$F$22,5,0)</f>
        <v>251.5</v>
      </c>
      <c r="G384" s="6">
        <f t="shared" si="354"/>
        <v>38147.520000000004</v>
      </c>
      <c r="H384" s="51"/>
      <c r="I384" s="6">
        <f t="shared" si="355"/>
        <v>0</v>
      </c>
      <c r="J384" s="51" t="s">
        <v>42</v>
      </c>
      <c r="K384" s="23">
        <f>I384*HLOOKUP(J384,'Auskunft SVS'!$C$2:$AZ$26,17,0)</f>
        <v>0</v>
      </c>
      <c r="L384" s="23">
        <f t="shared" si="356"/>
        <v>0</v>
      </c>
    </row>
    <row r="385" spans="1:17" ht="101.5">
      <c r="A385" s="2" t="s">
        <v>1344</v>
      </c>
      <c r="B385" s="2" t="s">
        <v>229</v>
      </c>
      <c r="C385" s="9" t="s">
        <v>661</v>
      </c>
      <c r="D385" s="6">
        <v>17.09</v>
      </c>
      <c r="E385" s="6" t="s">
        <v>171</v>
      </c>
      <c r="F385" s="6">
        <f>+VLOOKUP(E385,'VI_Legende Reinigungsverz.'!$B$3:$F$22,5,0)</f>
        <v>1</v>
      </c>
      <c r="G385" s="6">
        <f t="shared" si="354"/>
        <v>17.09</v>
      </c>
      <c r="H385" s="51"/>
      <c r="I385" s="6">
        <f t="shared" si="355"/>
        <v>0</v>
      </c>
      <c r="J385" s="51" t="s">
        <v>42</v>
      </c>
      <c r="K385" s="23">
        <f>I385*HLOOKUP(J385,'Auskunft SVS'!$C$2:$AZ$26,17,0)</f>
        <v>0</v>
      </c>
      <c r="L385" s="23">
        <f t="shared" si="356"/>
        <v>0</v>
      </c>
    </row>
    <row r="386" spans="1:17" ht="101.5">
      <c r="A386" s="2" t="s">
        <v>1346</v>
      </c>
      <c r="B386" s="2" t="s">
        <v>229</v>
      </c>
      <c r="C386" s="9" t="s">
        <v>2006</v>
      </c>
      <c r="D386" s="6">
        <v>64.16</v>
      </c>
      <c r="E386" s="6" t="s">
        <v>136</v>
      </c>
      <c r="F386" s="6">
        <f>+VLOOKUP(E386,'VI_Legende Reinigungsverz.'!$B$3:$F$22,5,0)</f>
        <v>52</v>
      </c>
      <c r="G386" s="6">
        <f t="shared" si="354"/>
        <v>3336.3199999999997</v>
      </c>
      <c r="H386" s="51"/>
      <c r="I386" s="6">
        <f t="shared" si="355"/>
        <v>0</v>
      </c>
      <c r="J386" s="51" t="s">
        <v>42</v>
      </c>
      <c r="K386" s="23">
        <f>I386*HLOOKUP(J386,'Auskunft SVS'!$C$2:$AZ$26,17,0)</f>
        <v>0</v>
      </c>
      <c r="L386" s="23">
        <f t="shared" si="356"/>
        <v>0</v>
      </c>
    </row>
    <row r="387" spans="1:17" ht="101.5">
      <c r="A387" s="2" t="s">
        <v>2007</v>
      </c>
      <c r="B387" s="2" t="s">
        <v>229</v>
      </c>
      <c r="C387" s="9" t="s">
        <v>451</v>
      </c>
      <c r="D387" s="6">
        <v>3.04</v>
      </c>
      <c r="E387" s="6" t="s">
        <v>102</v>
      </c>
      <c r="F387" s="6">
        <f>+VLOOKUP(E387,'VI_Legende Reinigungsverz.'!$B$3:$F$22,5,0)</f>
        <v>251.5</v>
      </c>
      <c r="G387" s="6">
        <f t="shared" si="354"/>
        <v>764.56000000000006</v>
      </c>
      <c r="H387" s="51"/>
      <c r="I387" s="6">
        <f t="shared" si="355"/>
        <v>0</v>
      </c>
      <c r="J387" s="51" t="s">
        <v>42</v>
      </c>
      <c r="K387" s="23">
        <f>I387*HLOOKUP(J387,'Auskunft SVS'!$C$2:$AZ$26,17,0)</f>
        <v>0</v>
      </c>
      <c r="L387" s="23">
        <f t="shared" si="356"/>
        <v>0</v>
      </c>
    </row>
    <row r="388" spans="1:17" ht="101.5">
      <c r="A388" s="2" t="s">
        <v>2008</v>
      </c>
      <c r="B388" s="2" t="s">
        <v>453</v>
      </c>
      <c r="C388" s="9" t="s">
        <v>663</v>
      </c>
      <c r="D388" s="6">
        <v>58.3</v>
      </c>
      <c r="E388" s="6" t="s">
        <v>136</v>
      </c>
      <c r="F388" s="6">
        <f>+VLOOKUP(E388,'VI_Legende Reinigungsverz.'!$B$3:$F$22,5,0)</f>
        <v>52</v>
      </c>
      <c r="G388" s="6">
        <f t="shared" si="354"/>
        <v>3031.6</v>
      </c>
      <c r="H388" s="51"/>
      <c r="I388" s="6">
        <f t="shared" si="355"/>
        <v>0</v>
      </c>
      <c r="J388" s="51" t="s">
        <v>42</v>
      </c>
      <c r="K388" s="23">
        <f>I388*HLOOKUP(J388,'Auskunft SVS'!$C$2:$AZ$26,17,0)</f>
        <v>0</v>
      </c>
      <c r="L388" s="23">
        <f t="shared" si="356"/>
        <v>0</v>
      </c>
    </row>
    <row r="389" spans="1:17" s="15" customFormat="1">
      <c r="A389" s="8" t="s">
        <v>1347</v>
      </c>
      <c r="B389" s="3" t="s">
        <v>232</v>
      </c>
      <c r="C389" s="3" t="s">
        <v>98</v>
      </c>
      <c r="D389" s="10" t="s">
        <v>98</v>
      </c>
      <c r="E389" s="10"/>
      <c r="F389" s="10"/>
      <c r="G389" s="10"/>
      <c r="H389" s="10"/>
      <c r="I389" s="10"/>
      <c r="J389" s="10"/>
      <c r="K389" s="10"/>
      <c r="L389" s="13"/>
      <c r="M389"/>
      <c r="N389"/>
      <c r="O389"/>
      <c r="P389"/>
      <c r="Q389"/>
    </row>
    <row r="390" spans="1:17" ht="101.5">
      <c r="A390" s="2" t="s">
        <v>1348</v>
      </c>
      <c r="B390" s="2" t="s">
        <v>234</v>
      </c>
      <c r="C390" s="9" t="s">
        <v>663</v>
      </c>
      <c r="D390" s="6">
        <v>69.92</v>
      </c>
      <c r="E390" s="6" t="s">
        <v>136</v>
      </c>
      <c r="F390" s="6">
        <f>+VLOOKUP(E390,'VI_Legende Reinigungsverz.'!$B$3:$F$22,5,0)</f>
        <v>52</v>
      </c>
      <c r="G390" s="6">
        <f t="shared" ref="G390:G394" si="357">+F390*D390</f>
        <v>3635.84</v>
      </c>
      <c r="H390" s="51"/>
      <c r="I390" s="6">
        <f t="shared" ref="I390:I394" si="358">IF(ISERROR(G390/H390),0,G390/H390)</f>
        <v>0</v>
      </c>
      <c r="J390" s="51" t="s">
        <v>42</v>
      </c>
      <c r="K390" s="23">
        <f>I390*HLOOKUP(J390,'Auskunft SVS'!$C$2:$AZ$26,17,0)</f>
        <v>0</v>
      </c>
      <c r="L390" s="23">
        <f t="shared" ref="L390:L394" si="359">+K390/D390</f>
        <v>0</v>
      </c>
    </row>
    <row r="391" spans="1:17" ht="101.5">
      <c r="A391" s="2" t="s">
        <v>1349</v>
      </c>
      <c r="B391" s="2" t="s">
        <v>234</v>
      </c>
      <c r="C391" s="9" t="s">
        <v>328</v>
      </c>
      <c r="D391" s="6">
        <v>23.25</v>
      </c>
      <c r="E391" s="6" t="s">
        <v>102</v>
      </c>
      <c r="F391" s="6">
        <f>+VLOOKUP(E391,'VI_Legende Reinigungsverz.'!$B$3:$F$22,5,0)</f>
        <v>251.5</v>
      </c>
      <c r="G391" s="6">
        <f t="shared" si="357"/>
        <v>5847.375</v>
      </c>
      <c r="H391" s="51"/>
      <c r="I391" s="6">
        <f t="shared" si="358"/>
        <v>0</v>
      </c>
      <c r="J391" s="51" t="s">
        <v>42</v>
      </c>
      <c r="K391" s="23">
        <f>I391*HLOOKUP(J391,'Auskunft SVS'!$C$2:$AZ$26,17,0)</f>
        <v>0</v>
      </c>
      <c r="L391" s="23">
        <f t="shared" si="359"/>
        <v>0</v>
      </c>
    </row>
    <row r="392" spans="1:17" ht="101.5">
      <c r="A392" s="2" t="s">
        <v>1350</v>
      </c>
      <c r="B392" s="2" t="s">
        <v>466</v>
      </c>
      <c r="C392" s="9" t="s">
        <v>1111</v>
      </c>
      <c r="D392" s="6">
        <v>177.48</v>
      </c>
      <c r="E392" s="6" t="s">
        <v>136</v>
      </c>
      <c r="F392" s="6">
        <f>+VLOOKUP(E392,'VI_Legende Reinigungsverz.'!$B$3:$F$22,5,0)</f>
        <v>52</v>
      </c>
      <c r="G392" s="6">
        <f t="shared" si="357"/>
        <v>9228.9599999999991</v>
      </c>
      <c r="H392" s="51"/>
      <c r="I392" s="6">
        <f t="shared" si="358"/>
        <v>0</v>
      </c>
      <c r="J392" s="51" t="s">
        <v>42</v>
      </c>
      <c r="K392" s="23">
        <f>I392*HLOOKUP(J392,'Auskunft SVS'!$C$2:$AZ$26,17,0)</f>
        <v>0</v>
      </c>
      <c r="L392" s="23">
        <f t="shared" si="359"/>
        <v>0</v>
      </c>
    </row>
    <row r="393" spans="1:17" ht="101.5">
      <c r="A393" s="2" t="s">
        <v>1352</v>
      </c>
      <c r="B393" s="2" t="s">
        <v>472</v>
      </c>
      <c r="C393" s="9" t="s">
        <v>661</v>
      </c>
      <c r="D393" s="6">
        <v>4.3499999999999996</v>
      </c>
      <c r="E393" s="6" t="s">
        <v>171</v>
      </c>
      <c r="F393" s="6">
        <f>+VLOOKUP(E393,'VI_Legende Reinigungsverz.'!$B$3:$F$22,5,0)</f>
        <v>1</v>
      </c>
      <c r="G393" s="6">
        <f t="shared" si="357"/>
        <v>4.3499999999999996</v>
      </c>
      <c r="H393" s="51"/>
      <c r="I393" s="6">
        <f t="shared" si="358"/>
        <v>0</v>
      </c>
      <c r="J393" s="51" t="s">
        <v>42</v>
      </c>
      <c r="K393" s="23">
        <f>I393*HLOOKUP(J393,'Auskunft SVS'!$C$2:$AZ$26,17,0)</f>
        <v>0</v>
      </c>
      <c r="L393" s="23">
        <f t="shared" si="359"/>
        <v>0</v>
      </c>
    </row>
    <row r="394" spans="1:17" ht="101.5">
      <c r="A394" s="2" t="s">
        <v>1354</v>
      </c>
      <c r="B394" s="2" t="s">
        <v>472</v>
      </c>
      <c r="C394" s="9" t="s">
        <v>441</v>
      </c>
      <c r="D394" s="6">
        <v>2.61</v>
      </c>
      <c r="E394" s="6" t="s">
        <v>136</v>
      </c>
      <c r="F394" s="6">
        <f>+VLOOKUP(E394,'VI_Legende Reinigungsverz.'!$B$3:$F$22,5,0)</f>
        <v>52</v>
      </c>
      <c r="G394" s="6">
        <f t="shared" si="357"/>
        <v>135.72</v>
      </c>
      <c r="H394" s="51"/>
      <c r="I394" s="6">
        <f t="shared" si="358"/>
        <v>0</v>
      </c>
      <c r="J394" s="51" t="s">
        <v>42</v>
      </c>
      <c r="K394" s="23">
        <f>I394*HLOOKUP(J394,'Auskunft SVS'!$C$2:$AZ$26,17,0)</f>
        <v>0</v>
      </c>
      <c r="L394" s="23">
        <f t="shared" si="359"/>
        <v>0</v>
      </c>
    </row>
    <row r="395" spans="1:17" s="15" customFormat="1">
      <c r="A395" s="8" t="s">
        <v>1358</v>
      </c>
      <c r="B395" s="3" t="s">
        <v>242</v>
      </c>
      <c r="C395" s="3" t="s">
        <v>98</v>
      </c>
      <c r="D395" s="10" t="s">
        <v>98</v>
      </c>
      <c r="E395" s="10"/>
      <c r="F395" s="10"/>
      <c r="G395" s="10"/>
      <c r="H395" s="10"/>
      <c r="I395" s="10"/>
      <c r="J395" s="10"/>
      <c r="K395" s="10"/>
      <c r="L395" s="13"/>
      <c r="M395"/>
      <c r="N395"/>
      <c r="O395"/>
      <c r="P395"/>
      <c r="Q395"/>
    </row>
    <row r="396" spans="1:17" ht="101.5">
      <c r="A396" s="2" t="s">
        <v>1359</v>
      </c>
      <c r="B396" s="2" t="s">
        <v>244</v>
      </c>
      <c r="C396" s="9" t="s">
        <v>530</v>
      </c>
      <c r="D396" s="6">
        <v>12.77</v>
      </c>
      <c r="E396" s="6" t="s">
        <v>102</v>
      </c>
      <c r="F396" s="6">
        <f>+VLOOKUP(E396,'VI_Legende Reinigungsverz.'!$B$3:$F$22,5,0)</f>
        <v>251.5</v>
      </c>
      <c r="G396" s="6">
        <f t="shared" ref="G396:G398" si="360">+F396*D396</f>
        <v>3211.6549999999997</v>
      </c>
      <c r="H396" s="51"/>
      <c r="I396" s="6">
        <f t="shared" ref="I396:I398" si="361">IF(ISERROR(G396/H396),0,G396/H396)</f>
        <v>0</v>
      </c>
      <c r="J396" s="51" t="s">
        <v>42</v>
      </c>
      <c r="K396" s="23">
        <f>I396*HLOOKUP(J396,'Auskunft SVS'!$C$2:$AZ$26,17,0)</f>
        <v>0</v>
      </c>
      <c r="L396" s="23">
        <f t="shared" ref="L396:L398" si="362">+K396/D396</f>
        <v>0</v>
      </c>
    </row>
    <row r="397" spans="1:17" ht="101.5">
      <c r="A397" s="2" t="s">
        <v>2009</v>
      </c>
      <c r="B397" s="2" t="s">
        <v>479</v>
      </c>
      <c r="C397" s="9" t="s">
        <v>2010</v>
      </c>
      <c r="D397" s="6">
        <v>64.69</v>
      </c>
      <c r="E397" s="6" t="s">
        <v>171</v>
      </c>
      <c r="F397" s="6">
        <f>+VLOOKUP(E397,'VI_Legende Reinigungsverz.'!$B$3:$F$22,5,0)</f>
        <v>1</v>
      </c>
      <c r="G397" s="6">
        <f t="shared" si="360"/>
        <v>64.69</v>
      </c>
      <c r="H397" s="51"/>
      <c r="I397" s="6">
        <f t="shared" si="361"/>
        <v>0</v>
      </c>
      <c r="J397" s="51" t="s">
        <v>42</v>
      </c>
      <c r="K397" s="23">
        <f>I397*HLOOKUP(J397,'Auskunft SVS'!$C$2:$AZ$26,17,0)</f>
        <v>0</v>
      </c>
      <c r="L397" s="23">
        <f t="shared" si="362"/>
        <v>0</v>
      </c>
    </row>
    <row r="398" spans="1:17" ht="101.5">
      <c r="A398" s="2" t="s">
        <v>2011</v>
      </c>
      <c r="B398" s="2" t="s">
        <v>479</v>
      </c>
      <c r="C398" s="9" t="s">
        <v>451</v>
      </c>
      <c r="D398" s="6">
        <v>0.95</v>
      </c>
      <c r="E398" s="6" t="s">
        <v>102</v>
      </c>
      <c r="F398" s="6">
        <f>+VLOOKUP(E398,'VI_Legende Reinigungsverz.'!$B$3:$F$22,5,0)</f>
        <v>251.5</v>
      </c>
      <c r="G398" s="6">
        <f t="shared" si="360"/>
        <v>238.92499999999998</v>
      </c>
      <c r="H398" s="51"/>
      <c r="I398" s="6">
        <f t="shared" si="361"/>
        <v>0</v>
      </c>
      <c r="J398" s="51" t="s">
        <v>42</v>
      </c>
      <c r="K398" s="23">
        <f>I398*HLOOKUP(J398,'Auskunft SVS'!$C$2:$AZ$26,17,0)</f>
        <v>0</v>
      </c>
      <c r="L398" s="23">
        <f t="shared" si="362"/>
        <v>0</v>
      </c>
    </row>
  </sheetData>
  <sheetProtection algorithmName="SHA-512" hashValue="NIYvpWrpSAW+/ioCrmwVDDoEiDRgYfKwN3UaqiWAd1Yf/1l7SM0C7/+mACcfVxeipuI3LWAn/SkxalVko2z/Rw==" saltValue="H4P3z/PZknEirdQLzYMgqA==" spinCount="100000" sheet="1" autoFilter="0"/>
  <autoFilter ref="A7:L7" xr:uid="{CF4C4154-130C-48C2-9D40-089F5AB554AC}"/>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68D84D1-9718-415A-8C99-5111BCA1DBC2}">
          <x14:formula1>
            <xm:f>'Auskunft SVS'!$C$2:$AZ$2</xm:f>
          </x14:formula1>
          <xm:sqref>J12 J14:J15 J17 J19:J20 J22 J24:J26 J28:J30 J32 J34 J36 J38 J40 J42 J44 J46:J47 J49:J52 J54:J55 J59:J61 J63:J73 J75:J76 J78 J80:J85 J87:J88 J90:J95 J97:J99 J101:J102 J104:J105 J107 J109 J111:J113 J115 J117:J118 J120 J122:J123 J125 J127 J129:J130 J132:J136 J138:J140 J142:J143 J147 J149:J150 J152 J154 J156:J158 J160:J163 J165:J166 J168 J170:J171 J173:J175 J177:J178 J180:J182 J184:J186 J188:J189 J191 J193 J195:J198 J200 J202:J203 J205:J206 J208:J209 J211:J212 J214:J215 J217:J218 J220:J221 J223 J225:J226 J228:J235 J237:J242 J244 J246 J250:J251 J253 J255:J256 J258 J260 J262:J263 J265:J268 J270:J273 J275 J277:J278 J280:J281 J283:J284 J286 J288 J290 J292 J294 J296 J298:J300 J302:J304 J306:J307 J309 J313 J315:J317 J319:J320 J322 J324:J325 J327 J329 J331 J333 J335:J338 J340 J342:J344 J346 J348 J350:J352 J354:J356 J358:J360 J362 J364 J366:J367 J369:J370 J372:J373 J375 J377:J378 J380 J382:J388 J390:J394 J396:J398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9C0F8-762B-4FB1-B6B0-5F7F20BCE800}">
  <sheetPr>
    <tabColor theme="4" tint="0.79998168889431442"/>
  </sheetPr>
  <dimension ref="A2:R282"/>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28</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+SUM(D12:D282)</f>
        <v>17440.52</v>
      </c>
      <c r="E8" s="5"/>
      <c r="F8" s="66"/>
      <c r="G8" s="12">
        <f>+SUM(G12:G282)</f>
        <v>2369599.6520000002</v>
      </c>
      <c r="H8" s="65"/>
      <c r="I8" s="29">
        <f>+SUM(I12:I282)</f>
        <v>0</v>
      </c>
      <c r="J8" s="5"/>
      <c r="K8" s="56"/>
      <c r="L8" s="56"/>
      <c r="M8"/>
      <c r="N8"/>
      <c r="O8"/>
      <c r="P8"/>
      <c r="Q8"/>
      <c r="R8"/>
    </row>
    <row r="9" spans="1:18" s="16" customFormat="1" ht="25.5" customHeight="1">
      <c r="A9" s="7" t="s">
        <v>92</v>
      </c>
      <c r="B9" s="17" t="s">
        <v>2012</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127</v>
      </c>
      <c r="C11" s="3" t="s">
        <v>98</v>
      </c>
      <c r="D11" s="10" t="s">
        <v>98</v>
      </c>
      <c r="E11" s="10"/>
      <c r="F11" s="10"/>
      <c r="G11" s="10"/>
      <c r="H11" s="10"/>
      <c r="I11" s="10"/>
      <c r="J11" s="10"/>
      <c r="K11" s="10"/>
      <c r="L11" s="13"/>
      <c r="M11"/>
      <c r="N11"/>
      <c r="O11"/>
      <c r="P11"/>
      <c r="Q11"/>
      <c r="R11"/>
    </row>
    <row r="12" spans="1:18" ht="101.5">
      <c r="A12" s="2" t="s">
        <v>99</v>
      </c>
      <c r="B12" s="2" t="s">
        <v>132</v>
      </c>
      <c r="C12" s="9" t="s">
        <v>2013</v>
      </c>
      <c r="D12" s="6">
        <v>103.78</v>
      </c>
      <c r="E12" s="6" t="s">
        <v>1005</v>
      </c>
      <c r="F12" s="6">
        <f>+VLOOKUP(E12,'VI_Legende Reinigungsverz.'!$B$3:$F$22,5,0)</f>
        <v>301.8</v>
      </c>
      <c r="G12" s="6">
        <f>+F12*D12</f>
        <v>31320.804</v>
      </c>
      <c r="H12" s="51"/>
      <c r="I12" s="6">
        <f>IF(ISERROR(G12/H12),0,G12/H12)</f>
        <v>0</v>
      </c>
      <c r="J12" s="51" t="s">
        <v>42</v>
      </c>
      <c r="K12" s="23">
        <f>I12*HLOOKUP(J12,'Auskunft SVS'!$C$2:$AZ$26,17,0)</f>
        <v>0</v>
      </c>
      <c r="L12" s="23">
        <f>+K12/D12</f>
        <v>0</v>
      </c>
    </row>
    <row r="13" spans="1:18" s="15" customFormat="1">
      <c r="A13" s="8" t="s">
        <v>106</v>
      </c>
      <c r="B13" s="3" t="s">
        <v>278</v>
      </c>
      <c r="C13" s="3" t="s">
        <v>98</v>
      </c>
      <c r="D13" s="10" t="s">
        <v>98</v>
      </c>
      <c r="E13" s="10"/>
      <c r="F13" s="10"/>
      <c r="G13" s="10"/>
      <c r="H13" s="10"/>
      <c r="I13" s="10"/>
      <c r="J13" s="10"/>
      <c r="K13" s="10"/>
      <c r="L13" s="13"/>
      <c r="M13"/>
      <c r="N13"/>
      <c r="O13"/>
      <c r="P13"/>
      <c r="Q13"/>
      <c r="R13"/>
    </row>
    <row r="14" spans="1:18" ht="101.5">
      <c r="A14" s="2" t="s">
        <v>108</v>
      </c>
      <c r="B14" s="2" t="s">
        <v>151</v>
      </c>
      <c r="C14" s="9" t="s">
        <v>1420</v>
      </c>
      <c r="D14" s="6">
        <v>50.87</v>
      </c>
      <c r="E14" s="6" t="s">
        <v>1005</v>
      </c>
      <c r="F14" s="6">
        <f>+VLOOKUP(E14,'VI_Legende Reinigungsverz.'!$B$3:$F$22,5,0)</f>
        <v>301.8</v>
      </c>
      <c r="G14" s="6">
        <f>+F14*D14</f>
        <v>15352.566000000001</v>
      </c>
      <c r="H14" s="51"/>
      <c r="I14" s="6">
        <f>IF(ISERROR(G14/H14),0,G14/H14)</f>
        <v>0</v>
      </c>
      <c r="J14" s="51" t="s">
        <v>42</v>
      </c>
      <c r="K14" s="23">
        <f>I14*HLOOKUP(J14,'Auskunft SVS'!$C$2:$AZ$26,17,0)</f>
        <v>0</v>
      </c>
      <c r="L14" s="23">
        <f>+K14/D14</f>
        <v>0</v>
      </c>
    </row>
    <row r="15" spans="1:18" s="15" customFormat="1">
      <c r="A15" s="8" t="s">
        <v>111</v>
      </c>
      <c r="B15" s="3" t="s">
        <v>154</v>
      </c>
      <c r="C15" s="3" t="s">
        <v>98</v>
      </c>
      <c r="D15" s="10" t="s">
        <v>98</v>
      </c>
      <c r="E15" s="10"/>
      <c r="F15" s="10"/>
      <c r="G15" s="10"/>
      <c r="H15" s="10"/>
      <c r="I15" s="10"/>
      <c r="J15" s="10"/>
      <c r="K15" s="10"/>
      <c r="L15" s="13"/>
      <c r="M15"/>
      <c r="N15"/>
      <c r="O15"/>
      <c r="P15"/>
      <c r="Q15"/>
      <c r="R15"/>
    </row>
    <row r="16" spans="1:18" ht="101.5">
      <c r="A16" s="2" t="s">
        <v>113</v>
      </c>
      <c r="B16" s="2" t="s">
        <v>156</v>
      </c>
      <c r="C16" s="9" t="s">
        <v>1420</v>
      </c>
      <c r="D16" s="6">
        <v>3.95</v>
      </c>
      <c r="E16" s="6" t="s">
        <v>1005</v>
      </c>
      <c r="F16" s="6">
        <f>+VLOOKUP(E16,'VI_Legende Reinigungsverz.'!$B$3:$F$22,5,0)</f>
        <v>301.8</v>
      </c>
      <c r="G16" s="6">
        <f>+F16*D16</f>
        <v>1192.1100000000001</v>
      </c>
      <c r="H16" s="51"/>
      <c r="I16" s="6">
        <f>IF(ISERROR(G16/H16),0,G16/H16)</f>
        <v>0</v>
      </c>
      <c r="J16" s="51" t="s">
        <v>42</v>
      </c>
      <c r="K16" s="23">
        <f>I16*HLOOKUP(J16,'Auskunft SVS'!$C$2:$AZ$26,17,0)</f>
        <v>0</v>
      </c>
      <c r="L16" s="23">
        <f>+K16/D16</f>
        <v>0</v>
      </c>
    </row>
    <row r="17" spans="1:18" s="15" customFormat="1">
      <c r="A17" s="8" t="s">
        <v>116</v>
      </c>
      <c r="B17" s="3" t="s">
        <v>159</v>
      </c>
      <c r="C17" s="3" t="s">
        <v>98</v>
      </c>
      <c r="D17" s="10" t="s">
        <v>98</v>
      </c>
      <c r="E17" s="10"/>
      <c r="F17" s="10"/>
      <c r="G17" s="10"/>
      <c r="H17" s="10"/>
      <c r="I17" s="10"/>
      <c r="J17" s="10"/>
      <c r="K17" s="10"/>
      <c r="L17" s="13"/>
      <c r="M17"/>
      <c r="N17"/>
      <c r="O17"/>
      <c r="P17"/>
      <c r="Q17"/>
      <c r="R17"/>
    </row>
    <row r="18" spans="1:18" ht="101.5">
      <c r="A18" s="2" t="s">
        <v>118</v>
      </c>
      <c r="B18" s="2" t="s">
        <v>284</v>
      </c>
      <c r="C18" s="9" t="s">
        <v>1422</v>
      </c>
      <c r="D18" s="6">
        <v>10.85</v>
      </c>
      <c r="E18" s="6" t="s">
        <v>1005</v>
      </c>
      <c r="F18" s="6">
        <f>+VLOOKUP(E18,'VI_Legende Reinigungsverz.'!$B$3:$F$22,5,0)</f>
        <v>301.8</v>
      </c>
      <c r="G18" s="6">
        <f>+F18*D18</f>
        <v>3274.53</v>
      </c>
      <c r="H18" s="51"/>
      <c r="I18" s="6">
        <f>IF(ISERROR(G18/H18),0,G18/H18)</f>
        <v>0</v>
      </c>
      <c r="J18" s="51" t="s">
        <v>42</v>
      </c>
      <c r="K18" s="23">
        <f>I18*HLOOKUP(J18,'Auskunft SVS'!$C$2:$AZ$26,17,0)</f>
        <v>0</v>
      </c>
      <c r="L18" s="23">
        <f>+K18/D18</f>
        <v>0</v>
      </c>
    </row>
    <row r="19" spans="1:18" s="15" customFormat="1">
      <c r="A19" s="8" t="s">
        <v>121</v>
      </c>
      <c r="B19" s="3" t="s">
        <v>586</v>
      </c>
      <c r="C19" s="3" t="s">
        <v>98</v>
      </c>
      <c r="D19" s="10" t="s">
        <v>98</v>
      </c>
      <c r="E19" s="10"/>
      <c r="F19" s="10"/>
      <c r="G19" s="10"/>
      <c r="H19" s="10"/>
      <c r="I19" s="10"/>
      <c r="J19" s="10"/>
      <c r="K19" s="10"/>
      <c r="L19" s="13"/>
      <c r="M19"/>
      <c r="N19"/>
      <c r="O19"/>
      <c r="P19"/>
      <c r="Q19"/>
      <c r="R19"/>
    </row>
    <row r="20" spans="1:18" ht="101.5">
      <c r="A20" s="2" t="s">
        <v>123</v>
      </c>
      <c r="B20" s="2" t="s">
        <v>588</v>
      </c>
      <c r="C20" s="9" t="s">
        <v>2014</v>
      </c>
      <c r="D20" s="6">
        <v>3.72</v>
      </c>
      <c r="E20" s="6" t="s">
        <v>1005</v>
      </c>
      <c r="F20" s="6">
        <f>+VLOOKUP(E20,'VI_Legende Reinigungsverz.'!$B$3:$F$22,5,0)</f>
        <v>301.8</v>
      </c>
      <c r="G20" s="6">
        <f>+F20*D20</f>
        <v>1122.6960000000001</v>
      </c>
      <c r="H20" s="51"/>
      <c r="I20" s="6">
        <f>IF(ISERROR(G20/H20),0,G20/H20)</f>
        <v>0</v>
      </c>
      <c r="J20" s="51" t="s">
        <v>42</v>
      </c>
      <c r="K20" s="23">
        <f>I20*HLOOKUP(J20,'Auskunft SVS'!$C$2:$AZ$26,17,0)</f>
        <v>0</v>
      </c>
      <c r="L20" s="23">
        <f>+K20/D20</f>
        <v>0</v>
      </c>
    </row>
    <row r="21" spans="1:18" s="15" customFormat="1">
      <c r="A21" s="8" t="s">
        <v>126</v>
      </c>
      <c r="B21" s="3" t="s">
        <v>200</v>
      </c>
      <c r="C21" s="3" t="s">
        <v>98</v>
      </c>
      <c r="D21" s="10" t="s">
        <v>98</v>
      </c>
      <c r="E21" s="10"/>
      <c r="F21" s="10"/>
      <c r="G21" s="10"/>
      <c r="H21" s="10"/>
      <c r="I21" s="10"/>
      <c r="J21" s="10"/>
      <c r="K21" s="10"/>
      <c r="L21" s="13"/>
      <c r="M21"/>
      <c r="N21"/>
      <c r="O21"/>
      <c r="P21"/>
      <c r="Q21"/>
      <c r="R21"/>
    </row>
    <row r="22" spans="1:18" ht="101.5">
      <c r="A22" s="2" t="s">
        <v>128</v>
      </c>
      <c r="B22" s="2" t="s">
        <v>202</v>
      </c>
      <c r="C22" s="9" t="s">
        <v>1032</v>
      </c>
      <c r="D22" s="6">
        <v>8.1999999999999993</v>
      </c>
      <c r="E22" s="6" t="s">
        <v>1005</v>
      </c>
      <c r="F22" s="6">
        <f>+VLOOKUP(E22,'VI_Legende Reinigungsverz.'!$B$3:$F$22,5,0)</f>
        <v>301.8</v>
      </c>
      <c r="G22" s="6">
        <f>+F22*D22</f>
        <v>2474.7599999999998</v>
      </c>
      <c r="H22" s="51"/>
      <c r="I22" s="6">
        <f>IF(ISERROR(G22/H22),0,G22/H22)</f>
        <v>0</v>
      </c>
      <c r="J22" s="51" t="s">
        <v>42</v>
      </c>
      <c r="K22" s="23">
        <f>I22*HLOOKUP(J22,'Auskunft SVS'!$C$2:$AZ$26,17,0)</f>
        <v>0</v>
      </c>
      <c r="L22" s="23">
        <f>+K22/D22</f>
        <v>0</v>
      </c>
    </row>
    <row r="23" spans="1:18" s="15" customFormat="1">
      <c r="A23" s="8" t="s">
        <v>137</v>
      </c>
      <c r="B23" s="3" t="s">
        <v>224</v>
      </c>
      <c r="C23" s="3" t="s">
        <v>98</v>
      </c>
      <c r="D23" s="10" t="s">
        <v>98</v>
      </c>
      <c r="E23" s="10"/>
      <c r="F23" s="10"/>
      <c r="G23" s="10"/>
      <c r="H23" s="10"/>
      <c r="I23" s="10"/>
      <c r="J23" s="10"/>
      <c r="K23" s="10"/>
      <c r="L23" s="13"/>
      <c r="M23"/>
      <c r="N23"/>
      <c r="O23"/>
      <c r="P23"/>
      <c r="Q23"/>
      <c r="R23"/>
    </row>
    <row r="24" spans="1:18" ht="101.5">
      <c r="A24" s="2" t="s">
        <v>139</v>
      </c>
      <c r="B24" s="2" t="s">
        <v>226</v>
      </c>
      <c r="C24" s="9" t="s">
        <v>1105</v>
      </c>
      <c r="D24" s="6">
        <v>7.79</v>
      </c>
      <c r="E24" s="6" t="s">
        <v>1005</v>
      </c>
      <c r="F24" s="6">
        <f>+VLOOKUP(E24,'VI_Legende Reinigungsverz.'!$B$3:$F$22,5,0)</f>
        <v>301.8</v>
      </c>
      <c r="G24" s="6">
        <f t="shared" ref="G24:G25" si="0">+F24*D24</f>
        <v>2351.0219999999999</v>
      </c>
      <c r="H24" s="51"/>
      <c r="I24" s="6">
        <f t="shared" ref="I24:I25" si="1">IF(ISERROR(G24/H24),0,G24/H24)</f>
        <v>0</v>
      </c>
      <c r="J24" s="51" t="s">
        <v>42</v>
      </c>
      <c r="K24" s="23">
        <f>I24*HLOOKUP(J24,'Auskunft SVS'!$C$2:$AZ$26,17,0)</f>
        <v>0</v>
      </c>
      <c r="L24" s="23">
        <f t="shared" ref="L24:L25" si="2">+K24/D24</f>
        <v>0</v>
      </c>
    </row>
    <row r="25" spans="1:18" ht="101.5">
      <c r="A25" s="2" t="s">
        <v>142</v>
      </c>
      <c r="B25" s="2" t="s">
        <v>453</v>
      </c>
      <c r="C25" s="9" t="s">
        <v>1105</v>
      </c>
      <c r="D25" s="6">
        <v>3.68</v>
      </c>
      <c r="E25" s="6" t="s">
        <v>1005</v>
      </c>
      <c r="F25" s="6">
        <f>+VLOOKUP(E25,'VI_Legende Reinigungsverz.'!$B$3:$F$22,5,0)</f>
        <v>301.8</v>
      </c>
      <c r="G25" s="6">
        <f t="shared" si="0"/>
        <v>1110.624</v>
      </c>
      <c r="H25" s="51"/>
      <c r="I25" s="6">
        <f t="shared" si="1"/>
        <v>0</v>
      </c>
      <c r="J25" s="51" t="s">
        <v>42</v>
      </c>
      <c r="K25" s="23">
        <f>I25*HLOOKUP(J25,'Auskunft SVS'!$C$2:$AZ$26,17,0)</f>
        <v>0</v>
      </c>
      <c r="L25" s="23">
        <f t="shared" si="2"/>
        <v>0</v>
      </c>
    </row>
    <row r="26" spans="1:18" s="15" customFormat="1">
      <c r="A26" s="8" t="s">
        <v>148</v>
      </c>
      <c r="B26" s="3" t="s">
        <v>249</v>
      </c>
      <c r="C26" s="3" t="s">
        <v>98</v>
      </c>
      <c r="D26" s="10" t="s">
        <v>98</v>
      </c>
      <c r="E26" s="10"/>
      <c r="F26" s="10"/>
      <c r="G26" s="10"/>
      <c r="H26" s="10"/>
      <c r="I26" s="10"/>
      <c r="J26" s="10"/>
      <c r="K26" s="10"/>
      <c r="L26" s="13"/>
      <c r="M26"/>
      <c r="N26"/>
      <c r="O26"/>
      <c r="P26"/>
      <c r="Q26"/>
      <c r="R26"/>
    </row>
    <row r="27" spans="1:18" ht="101.5">
      <c r="A27" s="2" t="s">
        <v>150</v>
      </c>
      <c r="B27" s="2" t="s">
        <v>1135</v>
      </c>
      <c r="C27" s="9" t="s">
        <v>1105</v>
      </c>
      <c r="D27" s="6">
        <v>8.68</v>
      </c>
      <c r="E27" s="6" t="s">
        <v>1005</v>
      </c>
      <c r="F27" s="6">
        <f>+VLOOKUP(E27,'VI_Legende Reinigungsverz.'!$B$3:$F$22,5,0)</f>
        <v>301.8</v>
      </c>
      <c r="G27" s="6">
        <f>+F27*D27</f>
        <v>2619.6239999999998</v>
      </c>
      <c r="H27" s="51"/>
      <c r="I27" s="6">
        <f>IF(ISERROR(G27/H27),0,G27/H27)</f>
        <v>0</v>
      </c>
      <c r="J27" s="51" t="s">
        <v>42</v>
      </c>
      <c r="K27" s="23">
        <f>I27*HLOOKUP(J27,'Auskunft SVS'!$C$2:$AZ$26,17,0)</f>
        <v>0</v>
      </c>
      <c r="L27" s="23">
        <f>+K27/D27</f>
        <v>0</v>
      </c>
    </row>
    <row r="28" spans="1:18" s="16" customFormat="1" ht="25.5" customHeight="1">
      <c r="A28" s="7" t="s">
        <v>254</v>
      </c>
      <c r="B28" s="17" t="s">
        <v>2015</v>
      </c>
      <c r="C28" s="11" t="s">
        <v>98</v>
      </c>
      <c r="D28" s="18" t="s">
        <v>98</v>
      </c>
      <c r="E28" s="18"/>
      <c r="F28" s="18"/>
      <c r="G28" s="18"/>
      <c r="H28" s="18"/>
      <c r="I28" s="18"/>
      <c r="J28" s="18"/>
      <c r="K28" s="19"/>
      <c r="L28" s="20"/>
      <c r="M28"/>
      <c r="N28"/>
      <c r="O28"/>
      <c r="P28"/>
      <c r="Q28"/>
      <c r="R28"/>
    </row>
    <row r="29" spans="1:18" s="15" customFormat="1">
      <c r="A29" s="8" t="s">
        <v>256</v>
      </c>
      <c r="B29" s="3" t="s">
        <v>95</v>
      </c>
      <c r="C29" s="3" t="s">
        <v>98</v>
      </c>
      <c r="D29" s="10" t="s">
        <v>98</v>
      </c>
      <c r="E29" s="10"/>
      <c r="F29" s="10"/>
      <c r="G29" s="10"/>
      <c r="H29" s="10"/>
      <c r="I29" s="10"/>
      <c r="J29" s="10"/>
      <c r="K29" s="10"/>
      <c r="L29" s="13"/>
      <c r="M29"/>
      <c r="N29"/>
      <c r="O29"/>
      <c r="P29"/>
      <c r="Q29"/>
      <c r="R29"/>
    </row>
    <row r="30" spans="1:18" s="15" customFormat="1">
      <c r="A30" s="8" t="s">
        <v>257</v>
      </c>
      <c r="B30" s="3" t="s">
        <v>112</v>
      </c>
      <c r="C30" s="3" t="s">
        <v>98</v>
      </c>
      <c r="D30" s="10" t="s">
        <v>98</v>
      </c>
      <c r="E30" s="10"/>
      <c r="F30" s="10"/>
      <c r="G30" s="10"/>
      <c r="H30" s="10"/>
      <c r="I30" s="10"/>
      <c r="J30" s="10"/>
      <c r="K30" s="10"/>
      <c r="L30" s="13"/>
      <c r="M30"/>
      <c r="N30"/>
      <c r="O30"/>
      <c r="P30"/>
      <c r="Q30"/>
      <c r="R30"/>
    </row>
    <row r="31" spans="1:18" ht="101.5">
      <c r="A31" s="2" t="s">
        <v>258</v>
      </c>
      <c r="B31" s="2" t="s">
        <v>114</v>
      </c>
      <c r="C31" s="9" t="s">
        <v>554</v>
      </c>
      <c r="D31" s="6">
        <v>11.36</v>
      </c>
      <c r="E31" s="6" t="s">
        <v>136</v>
      </c>
      <c r="F31" s="6">
        <f>+VLOOKUP(E31,'VI_Legende Reinigungsverz.'!$B$3:$F$22,5,0)</f>
        <v>52</v>
      </c>
      <c r="G31" s="6">
        <f>+F31*D31</f>
        <v>590.72</v>
      </c>
      <c r="H31" s="51"/>
      <c r="I31" s="6">
        <f>IF(ISERROR(G31/H31),0,G31/H31)</f>
        <v>0</v>
      </c>
      <c r="J31" s="51" t="s">
        <v>42</v>
      </c>
      <c r="K31" s="23">
        <f>I31*HLOOKUP(J31,'Auskunft SVS'!$C$2:$AZ$26,17,0)</f>
        <v>0</v>
      </c>
      <c r="L31" s="23">
        <f>+K31/D31</f>
        <v>0</v>
      </c>
    </row>
    <row r="32" spans="1:18" s="15" customFormat="1">
      <c r="A32" s="8" t="s">
        <v>260</v>
      </c>
      <c r="B32" s="3" t="s">
        <v>117</v>
      </c>
      <c r="C32" s="3" t="s">
        <v>98</v>
      </c>
      <c r="D32" s="10" t="s">
        <v>98</v>
      </c>
      <c r="E32" s="10"/>
      <c r="F32" s="10"/>
      <c r="G32" s="10"/>
      <c r="H32" s="10"/>
      <c r="I32" s="10"/>
      <c r="J32" s="10"/>
      <c r="K32" s="10"/>
      <c r="L32" s="13"/>
      <c r="M32"/>
      <c r="N32"/>
      <c r="O32"/>
      <c r="P32"/>
      <c r="Q32"/>
      <c r="R32"/>
    </row>
    <row r="33" spans="1:18" ht="101.5">
      <c r="A33" s="2" t="s">
        <v>261</v>
      </c>
      <c r="B33" s="2" t="s">
        <v>920</v>
      </c>
      <c r="C33" s="9" t="s">
        <v>359</v>
      </c>
      <c r="D33" s="6">
        <v>200.35</v>
      </c>
      <c r="E33" s="6" t="s">
        <v>210</v>
      </c>
      <c r="F33" s="6">
        <f>+VLOOKUP(E33,'VI_Legende Reinigungsverz.'!$B$3:$F$22,5,0)</f>
        <v>104</v>
      </c>
      <c r="G33" s="6">
        <f>+F33*D33</f>
        <v>20836.399999999998</v>
      </c>
      <c r="H33" s="51"/>
      <c r="I33" s="6">
        <f>IF(ISERROR(G33/H33),0,G33/H33)</f>
        <v>0</v>
      </c>
      <c r="J33" s="51" t="s">
        <v>42</v>
      </c>
      <c r="K33" s="23">
        <f>I33*HLOOKUP(J33,'Auskunft SVS'!$C$2:$AZ$26,17,0)</f>
        <v>0</v>
      </c>
      <c r="L33" s="23">
        <f>+K33/D33</f>
        <v>0</v>
      </c>
    </row>
    <row r="34" spans="1:18" s="15" customFormat="1">
      <c r="A34" s="8" t="s">
        <v>263</v>
      </c>
      <c r="B34" s="3" t="s">
        <v>127</v>
      </c>
      <c r="C34" s="3" t="s">
        <v>98</v>
      </c>
      <c r="D34" s="10" t="s">
        <v>98</v>
      </c>
      <c r="E34" s="10"/>
      <c r="F34" s="10"/>
      <c r="G34" s="10"/>
      <c r="H34" s="10"/>
      <c r="I34" s="10"/>
      <c r="J34" s="10"/>
      <c r="K34" s="10"/>
      <c r="L34" s="13"/>
      <c r="M34"/>
      <c r="N34"/>
      <c r="O34"/>
      <c r="P34"/>
      <c r="Q34"/>
      <c r="R34"/>
    </row>
    <row r="35" spans="1:18" ht="101.5">
      <c r="A35" s="2" t="s">
        <v>264</v>
      </c>
      <c r="B35" s="2" t="s">
        <v>132</v>
      </c>
      <c r="C35" s="9" t="s">
        <v>1235</v>
      </c>
      <c r="D35" s="6">
        <v>24.53</v>
      </c>
      <c r="E35" s="6" t="s">
        <v>340</v>
      </c>
      <c r="F35" s="6">
        <f>+VLOOKUP(E35,'VI_Legende Reinigungsverz.'!$B$3:$F$22,5,0)</f>
        <v>12</v>
      </c>
      <c r="G35" s="6">
        <f t="shared" ref="G35:G38" si="3">+F35*D35</f>
        <v>294.36</v>
      </c>
      <c r="H35" s="51"/>
      <c r="I35" s="6">
        <f t="shared" ref="I35:I38" si="4">IF(ISERROR(G35/H35),0,G35/H35)</f>
        <v>0</v>
      </c>
      <c r="J35" s="51" t="s">
        <v>42</v>
      </c>
      <c r="K35" s="23">
        <f>I35*HLOOKUP(J35,'Auskunft SVS'!$C$2:$AZ$26,17,0)</f>
        <v>0</v>
      </c>
      <c r="L35" s="23">
        <f t="shared" ref="L35:L38" si="5">+K35/D35</f>
        <v>0</v>
      </c>
    </row>
    <row r="36" spans="1:18" ht="101.5">
      <c r="A36" s="2" t="s">
        <v>267</v>
      </c>
      <c r="B36" s="2" t="s">
        <v>132</v>
      </c>
      <c r="C36" s="9" t="s">
        <v>2016</v>
      </c>
      <c r="D36" s="6">
        <v>2264.77</v>
      </c>
      <c r="E36" s="6" t="s">
        <v>136</v>
      </c>
      <c r="F36" s="6">
        <f>+VLOOKUP(E36,'VI_Legende Reinigungsverz.'!$B$3:$F$22,5,0)</f>
        <v>52</v>
      </c>
      <c r="G36" s="6">
        <f t="shared" si="3"/>
        <v>117768.04</v>
      </c>
      <c r="H36" s="51"/>
      <c r="I36" s="6">
        <f t="shared" si="4"/>
        <v>0</v>
      </c>
      <c r="J36" s="51" t="s">
        <v>42</v>
      </c>
      <c r="K36" s="23">
        <f>I36*HLOOKUP(J36,'Auskunft SVS'!$C$2:$AZ$26,17,0)</f>
        <v>0</v>
      </c>
      <c r="L36" s="23">
        <f t="shared" si="5"/>
        <v>0</v>
      </c>
    </row>
    <row r="37" spans="1:18" ht="101.5">
      <c r="A37" s="2" t="s">
        <v>269</v>
      </c>
      <c r="B37" s="2" t="s">
        <v>132</v>
      </c>
      <c r="C37" s="9" t="s">
        <v>368</v>
      </c>
      <c r="D37" s="6">
        <v>17.59</v>
      </c>
      <c r="E37" s="6" t="s">
        <v>210</v>
      </c>
      <c r="F37" s="6">
        <f>+VLOOKUP(E37,'VI_Legende Reinigungsverz.'!$B$3:$F$22,5,0)</f>
        <v>104</v>
      </c>
      <c r="G37" s="6">
        <f t="shared" si="3"/>
        <v>1829.36</v>
      </c>
      <c r="H37" s="51"/>
      <c r="I37" s="6">
        <f t="shared" si="4"/>
        <v>0</v>
      </c>
      <c r="J37" s="51" t="s">
        <v>42</v>
      </c>
      <c r="K37" s="23">
        <f>I37*HLOOKUP(J37,'Auskunft SVS'!$C$2:$AZ$26,17,0)</f>
        <v>0</v>
      </c>
      <c r="L37" s="23">
        <f t="shared" si="5"/>
        <v>0</v>
      </c>
    </row>
    <row r="38" spans="1:18" ht="101.5">
      <c r="A38" s="2" t="s">
        <v>271</v>
      </c>
      <c r="B38" s="2" t="s">
        <v>129</v>
      </c>
      <c r="C38" s="9" t="s">
        <v>2017</v>
      </c>
      <c r="D38" s="6">
        <v>86.76</v>
      </c>
      <c r="E38" s="6" t="s">
        <v>136</v>
      </c>
      <c r="F38" s="6">
        <f>+VLOOKUP(E38,'VI_Legende Reinigungsverz.'!$B$3:$F$22,5,0)</f>
        <v>52</v>
      </c>
      <c r="G38" s="6">
        <f t="shared" si="3"/>
        <v>4511.5200000000004</v>
      </c>
      <c r="H38" s="51"/>
      <c r="I38" s="6">
        <f t="shared" si="4"/>
        <v>0</v>
      </c>
      <c r="J38" s="51" t="s">
        <v>42</v>
      </c>
      <c r="K38" s="23">
        <f>I38*HLOOKUP(J38,'Auskunft SVS'!$C$2:$AZ$26,17,0)</f>
        <v>0</v>
      </c>
      <c r="L38" s="23">
        <f t="shared" si="5"/>
        <v>0</v>
      </c>
    </row>
    <row r="39" spans="1:18" s="15" customFormat="1">
      <c r="A39" s="8" t="s">
        <v>277</v>
      </c>
      <c r="B39" s="3" t="s">
        <v>138</v>
      </c>
      <c r="C39" s="3" t="s">
        <v>98</v>
      </c>
      <c r="D39" s="10" t="s">
        <v>98</v>
      </c>
      <c r="E39" s="10"/>
      <c r="F39" s="10"/>
      <c r="G39" s="10"/>
      <c r="H39" s="10"/>
      <c r="I39" s="10"/>
      <c r="J39" s="10"/>
      <c r="K39" s="10"/>
      <c r="L39" s="13"/>
      <c r="M39"/>
      <c r="N39"/>
      <c r="O39"/>
      <c r="P39"/>
      <c r="Q39"/>
      <c r="R39"/>
    </row>
    <row r="40" spans="1:18" ht="101.5">
      <c r="A40" s="2" t="s">
        <v>279</v>
      </c>
      <c r="B40" s="2" t="s">
        <v>140</v>
      </c>
      <c r="C40" s="9" t="s">
        <v>135</v>
      </c>
      <c r="D40" s="6">
        <v>108.93</v>
      </c>
      <c r="E40" s="6" t="s">
        <v>136</v>
      </c>
      <c r="F40" s="6">
        <f>+VLOOKUP(E40,'VI_Legende Reinigungsverz.'!$B$3:$F$22,5,0)</f>
        <v>52</v>
      </c>
      <c r="G40" s="6">
        <f>+F40*D40</f>
        <v>5664.3600000000006</v>
      </c>
      <c r="H40" s="51"/>
      <c r="I40" s="6">
        <f>IF(ISERROR(G40/H40),0,G40/H40)</f>
        <v>0</v>
      </c>
      <c r="J40" s="51" t="s">
        <v>42</v>
      </c>
      <c r="K40" s="23">
        <f>I40*HLOOKUP(J40,'Auskunft SVS'!$C$2:$AZ$26,17,0)</f>
        <v>0</v>
      </c>
      <c r="L40" s="23">
        <f>+K40/D40</f>
        <v>0</v>
      </c>
    </row>
    <row r="41" spans="1:18" s="15" customFormat="1">
      <c r="A41" s="8" t="s">
        <v>280</v>
      </c>
      <c r="B41" s="3" t="s">
        <v>278</v>
      </c>
      <c r="C41" s="3" t="s">
        <v>98</v>
      </c>
      <c r="D41" s="10" t="s">
        <v>98</v>
      </c>
      <c r="E41" s="10"/>
      <c r="F41" s="10"/>
      <c r="G41" s="10"/>
      <c r="H41" s="10"/>
      <c r="I41" s="10"/>
      <c r="J41" s="10"/>
      <c r="K41" s="10"/>
      <c r="L41" s="13"/>
      <c r="M41"/>
      <c r="N41"/>
      <c r="O41"/>
      <c r="P41"/>
      <c r="Q41"/>
      <c r="R41"/>
    </row>
    <row r="42" spans="1:18" ht="101.5">
      <c r="A42" s="2" t="s">
        <v>281</v>
      </c>
      <c r="B42" s="2" t="s">
        <v>151</v>
      </c>
      <c r="C42" s="9" t="s">
        <v>276</v>
      </c>
      <c r="D42" s="6">
        <v>7.43</v>
      </c>
      <c r="E42" s="6" t="s">
        <v>136</v>
      </c>
      <c r="F42" s="6">
        <f>+VLOOKUP(E42,'VI_Legende Reinigungsverz.'!$B$3:$F$22,5,0)</f>
        <v>52</v>
      </c>
      <c r="G42" s="6">
        <f>+F42*D42</f>
        <v>386.36</v>
      </c>
      <c r="H42" s="51"/>
      <c r="I42" s="6">
        <f>IF(ISERROR(G42/H42),0,G42/H42)</f>
        <v>0</v>
      </c>
      <c r="J42" s="51" t="s">
        <v>42</v>
      </c>
      <c r="K42" s="23">
        <f>I42*HLOOKUP(J42,'Auskunft SVS'!$C$2:$AZ$26,17,0)</f>
        <v>0</v>
      </c>
      <c r="L42" s="23">
        <f>+K42/D42</f>
        <v>0</v>
      </c>
    </row>
    <row r="43" spans="1:18" s="15" customFormat="1">
      <c r="A43" s="8" t="s">
        <v>282</v>
      </c>
      <c r="B43" s="3" t="s">
        <v>154</v>
      </c>
      <c r="C43" s="3" t="s">
        <v>98</v>
      </c>
      <c r="D43" s="10" t="s">
        <v>98</v>
      </c>
      <c r="E43" s="10"/>
      <c r="F43" s="10"/>
      <c r="G43" s="10"/>
      <c r="H43" s="10"/>
      <c r="I43" s="10"/>
      <c r="J43" s="10"/>
      <c r="K43" s="10"/>
      <c r="L43" s="13"/>
      <c r="M43"/>
      <c r="N43"/>
      <c r="O43"/>
      <c r="P43"/>
      <c r="Q43"/>
      <c r="R43"/>
    </row>
    <row r="44" spans="1:18" ht="101.5">
      <c r="A44" s="2" t="s">
        <v>283</v>
      </c>
      <c r="B44" s="2" t="s">
        <v>156</v>
      </c>
      <c r="C44" s="9" t="s">
        <v>1415</v>
      </c>
      <c r="D44" s="6">
        <v>8.1999999999999993</v>
      </c>
      <c r="E44" s="6" t="s">
        <v>340</v>
      </c>
      <c r="F44" s="6">
        <f>+VLOOKUP(E44,'VI_Legende Reinigungsverz.'!$B$3:$F$22,5,0)</f>
        <v>12</v>
      </c>
      <c r="G44" s="6">
        <f t="shared" ref="G44:G45" si="6">+F44*D44</f>
        <v>98.399999999999991</v>
      </c>
      <c r="H44" s="51"/>
      <c r="I44" s="6">
        <f t="shared" ref="I44:I45" si="7">IF(ISERROR(G44/H44),0,G44/H44)</f>
        <v>0</v>
      </c>
      <c r="J44" s="51" t="s">
        <v>42</v>
      </c>
      <c r="K44" s="23">
        <f>I44*HLOOKUP(J44,'Auskunft SVS'!$C$2:$AZ$26,17,0)</f>
        <v>0</v>
      </c>
      <c r="L44" s="23">
        <f t="shared" ref="L44:L45" si="8">+K44/D44</f>
        <v>0</v>
      </c>
    </row>
    <row r="45" spans="1:18" ht="101.5">
      <c r="A45" s="2" t="s">
        <v>366</v>
      </c>
      <c r="B45" s="2" t="s">
        <v>1499</v>
      </c>
      <c r="C45" s="9" t="s">
        <v>276</v>
      </c>
      <c r="D45" s="6">
        <v>17.03</v>
      </c>
      <c r="E45" s="6" t="s">
        <v>136</v>
      </c>
      <c r="F45" s="6">
        <f>+VLOOKUP(E45,'VI_Legende Reinigungsverz.'!$B$3:$F$22,5,0)</f>
        <v>52</v>
      </c>
      <c r="G45" s="6">
        <f t="shared" si="6"/>
        <v>885.56000000000006</v>
      </c>
      <c r="H45" s="51"/>
      <c r="I45" s="6">
        <f t="shared" si="7"/>
        <v>0</v>
      </c>
      <c r="J45" s="51" t="s">
        <v>42</v>
      </c>
      <c r="K45" s="23">
        <f>I45*HLOOKUP(J45,'Auskunft SVS'!$C$2:$AZ$26,17,0)</f>
        <v>0</v>
      </c>
      <c r="L45" s="23">
        <f t="shared" si="8"/>
        <v>0</v>
      </c>
    </row>
    <row r="46" spans="1:18" s="15" customFormat="1">
      <c r="A46" s="8" t="s">
        <v>286</v>
      </c>
      <c r="B46" s="3" t="s">
        <v>159</v>
      </c>
      <c r="C46" s="3" t="s">
        <v>98</v>
      </c>
      <c r="D46" s="10" t="s">
        <v>98</v>
      </c>
      <c r="E46" s="10"/>
      <c r="F46" s="10"/>
      <c r="G46" s="10"/>
      <c r="H46" s="10"/>
      <c r="I46" s="10"/>
      <c r="J46" s="10"/>
      <c r="K46" s="10"/>
      <c r="L46" s="13"/>
      <c r="M46"/>
      <c r="N46"/>
      <c r="O46"/>
      <c r="P46"/>
      <c r="Q46"/>
      <c r="R46"/>
    </row>
    <row r="47" spans="1:18" ht="101.5">
      <c r="A47" s="2" t="s">
        <v>287</v>
      </c>
      <c r="B47" s="2" t="s">
        <v>284</v>
      </c>
      <c r="C47" s="9" t="s">
        <v>1184</v>
      </c>
      <c r="D47" s="6">
        <v>67.790000000000006</v>
      </c>
      <c r="E47" s="6" t="s">
        <v>102</v>
      </c>
      <c r="F47" s="6">
        <f>+VLOOKUP(E47,'VI_Legende Reinigungsverz.'!$B$3:$F$22,5,0)</f>
        <v>251.5</v>
      </c>
      <c r="G47" s="6">
        <f>+F47*D47</f>
        <v>17049.185000000001</v>
      </c>
      <c r="H47" s="51"/>
      <c r="I47" s="6">
        <f>IF(ISERROR(G47/H47),0,G47/H47)</f>
        <v>0</v>
      </c>
      <c r="J47" s="51" t="s">
        <v>42</v>
      </c>
      <c r="K47" s="23">
        <f>I47*HLOOKUP(J47,'Auskunft SVS'!$C$2:$AZ$26,17,0)</f>
        <v>0</v>
      </c>
      <c r="L47" s="23">
        <f>+K47/D47</f>
        <v>0</v>
      </c>
    </row>
    <row r="48" spans="1:18" s="15" customFormat="1">
      <c r="A48" s="8" t="s">
        <v>292</v>
      </c>
      <c r="B48" s="3" t="s">
        <v>167</v>
      </c>
      <c r="C48" s="3" t="s">
        <v>98</v>
      </c>
      <c r="D48" s="10" t="s">
        <v>98</v>
      </c>
      <c r="E48" s="10"/>
      <c r="F48" s="10"/>
      <c r="G48" s="10"/>
      <c r="H48" s="10"/>
      <c r="I48" s="10"/>
      <c r="J48" s="10"/>
      <c r="K48" s="10"/>
      <c r="L48" s="13"/>
      <c r="M48"/>
      <c r="N48"/>
      <c r="O48"/>
      <c r="P48"/>
      <c r="Q48"/>
      <c r="R48"/>
    </row>
    <row r="49" spans="1:18" ht="101.5">
      <c r="A49" s="2" t="s">
        <v>293</v>
      </c>
      <c r="B49" s="2" t="s">
        <v>288</v>
      </c>
      <c r="C49" s="9" t="s">
        <v>1801</v>
      </c>
      <c r="D49" s="6">
        <v>42.99</v>
      </c>
      <c r="E49" s="6" t="s">
        <v>340</v>
      </c>
      <c r="F49" s="6">
        <f>+VLOOKUP(E49,'VI_Legende Reinigungsverz.'!$B$3:$F$22,5,0)</f>
        <v>12</v>
      </c>
      <c r="G49" s="6">
        <f t="shared" ref="G49:G51" si="9">+F49*D49</f>
        <v>515.88</v>
      </c>
      <c r="H49" s="51"/>
      <c r="I49" s="6">
        <f t="shared" ref="I49:I51" si="10">IF(ISERROR(G49/H49),0,G49/H49)</f>
        <v>0</v>
      </c>
      <c r="J49" s="51" t="s">
        <v>42</v>
      </c>
      <c r="K49" s="23">
        <f>I49*HLOOKUP(J49,'Auskunft SVS'!$C$2:$AZ$26,17,0)</f>
        <v>0</v>
      </c>
      <c r="L49" s="23">
        <f t="shared" ref="L49:L51" si="11">+K49/D49</f>
        <v>0</v>
      </c>
    </row>
    <row r="50" spans="1:18" ht="101.5">
      <c r="A50" s="2" t="s">
        <v>295</v>
      </c>
      <c r="B50" s="2" t="s">
        <v>288</v>
      </c>
      <c r="C50" s="9" t="s">
        <v>715</v>
      </c>
      <c r="D50" s="6">
        <v>26.01</v>
      </c>
      <c r="E50" s="6" t="s">
        <v>136</v>
      </c>
      <c r="F50" s="6">
        <f>+VLOOKUP(E50,'VI_Legende Reinigungsverz.'!$B$3:$F$22,5,0)</f>
        <v>52</v>
      </c>
      <c r="G50" s="6">
        <f t="shared" si="9"/>
        <v>1352.52</v>
      </c>
      <c r="H50" s="51"/>
      <c r="I50" s="6">
        <f t="shared" si="10"/>
        <v>0</v>
      </c>
      <c r="J50" s="51" t="s">
        <v>42</v>
      </c>
      <c r="K50" s="23">
        <f>I50*HLOOKUP(J50,'Auskunft SVS'!$C$2:$AZ$26,17,0)</f>
        <v>0</v>
      </c>
      <c r="L50" s="23">
        <f t="shared" si="11"/>
        <v>0</v>
      </c>
    </row>
    <row r="51" spans="1:18" ht="101.5">
      <c r="A51" s="2" t="s">
        <v>1755</v>
      </c>
      <c r="B51" s="2" t="s">
        <v>595</v>
      </c>
      <c r="C51" s="9" t="s">
        <v>291</v>
      </c>
      <c r="D51" s="6">
        <v>12.49</v>
      </c>
      <c r="E51" s="6" t="s">
        <v>102</v>
      </c>
      <c r="F51" s="6">
        <f>+VLOOKUP(E51,'VI_Legende Reinigungsverz.'!$B$3:$F$22,5,0)</f>
        <v>251.5</v>
      </c>
      <c r="G51" s="6">
        <f t="shared" si="9"/>
        <v>3141.2350000000001</v>
      </c>
      <c r="H51" s="51"/>
      <c r="I51" s="6">
        <f t="shared" si="10"/>
        <v>0</v>
      </c>
      <c r="J51" s="51" t="s">
        <v>42</v>
      </c>
      <c r="K51" s="23">
        <f>I51*HLOOKUP(J51,'Auskunft SVS'!$C$2:$AZ$26,17,0)</f>
        <v>0</v>
      </c>
      <c r="L51" s="23">
        <f t="shared" si="11"/>
        <v>0</v>
      </c>
    </row>
    <row r="52" spans="1:18" s="15" customFormat="1">
      <c r="A52" s="8" t="s">
        <v>296</v>
      </c>
      <c r="B52" s="3" t="s">
        <v>399</v>
      </c>
      <c r="C52" s="3" t="s">
        <v>98</v>
      </c>
      <c r="D52" s="10" t="s">
        <v>98</v>
      </c>
      <c r="E52" s="10"/>
      <c r="F52" s="10"/>
      <c r="G52" s="10"/>
      <c r="H52" s="10"/>
      <c r="I52" s="10"/>
      <c r="J52" s="10"/>
      <c r="K52" s="10"/>
      <c r="L52" s="13"/>
      <c r="M52"/>
      <c r="N52"/>
      <c r="O52"/>
      <c r="P52"/>
      <c r="Q52"/>
      <c r="R52"/>
    </row>
    <row r="53" spans="1:18" ht="101.5">
      <c r="A53" s="2" t="s">
        <v>297</v>
      </c>
      <c r="B53" s="2" t="s">
        <v>400</v>
      </c>
      <c r="C53" s="9" t="s">
        <v>2018</v>
      </c>
      <c r="D53" s="6">
        <v>231.16</v>
      </c>
      <c r="E53" s="6" t="s">
        <v>340</v>
      </c>
      <c r="F53" s="6">
        <f>+VLOOKUP(E53,'VI_Legende Reinigungsverz.'!$B$3:$F$22,5,0)</f>
        <v>12</v>
      </c>
      <c r="G53" s="6">
        <f t="shared" ref="G53:G54" si="12">+F53*D53</f>
        <v>2773.92</v>
      </c>
      <c r="H53" s="51"/>
      <c r="I53" s="6">
        <f t="shared" ref="I53:I54" si="13">IF(ISERROR(G53/H53),0,G53/H53)</f>
        <v>0</v>
      </c>
      <c r="J53" s="51" t="s">
        <v>42</v>
      </c>
      <c r="K53" s="23">
        <f>I53*HLOOKUP(J53,'Auskunft SVS'!$C$2:$AZ$26,17,0)</f>
        <v>0</v>
      </c>
      <c r="L53" s="23">
        <f t="shared" ref="L53:L54" si="14">+K53/D53</f>
        <v>0</v>
      </c>
    </row>
    <row r="54" spans="1:18" ht="101.5">
      <c r="A54" s="2" t="s">
        <v>374</v>
      </c>
      <c r="B54" s="2" t="s">
        <v>607</v>
      </c>
      <c r="C54" s="9" t="s">
        <v>952</v>
      </c>
      <c r="D54" s="6">
        <v>27.62</v>
      </c>
      <c r="E54" s="6" t="s">
        <v>340</v>
      </c>
      <c r="F54" s="6">
        <f>+VLOOKUP(E54,'VI_Legende Reinigungsverz.'!$B$3:$F$22,5,0)</f>
        <v>12</v>
      </c>
      <c r="G54" s="6">
        <f t="shared" si="12"/>
        <v>331.44</v>
      </c>
      <c r="H54" s="51"/>
      <c r="I54" s="6">
        <f t="shared" si="13"/>
        <v>0</v>
      </c>
      <c r="J54" s="51" t="s">
        <v>42</v>
      </c>
      <c r="K54" s="23">
        <f>I54*HLOOKUP(J54,'Auskunft SVS'!$C$2:$AZ$26,17,0)</f>
        <v>0</v>
      </c>
      <c r="L54" s="23">
        <f t="shared" si="14"/>
        <v>0</v>
      </c>
    </row>
    <row r="55" spans="1:18" s="15" customFormat="1">
      <c r="A55" s="8" t="s">
        <v>300</v>
      </c>
      <c r="B55" s="3" t="s">
        <v>196</v>
      </c>
      <c r="C55" s="3" t="s">
        <v>98</v>
      </c>
      <c r="D55" s="10" t="s">
        <v>98</v>
      </c>
      <c r="E55" s="10"/>
      <c r="F55" s="10"/>
      <c r="G55" s="10"/>
      <c r="H55" s="10"/>
      <c r="I55" s="10"/>
      <c r="J55" s="10"/>
      <c r="K55" s="10"/>
      <c r="L55" s="13"/>
      <c r="M55"/>
      <c r="N55"/>
      <c r="O55"/>
      <c r="P55"/>
      <c r="Q55"/>
      <c r="R55"/>
    </row>
    <row r="56" spans="1:18" ht="101.5">
      <c r="A56" s="2" t="s">
        <v>302</v>
      </c>
      <c r="B56" s="2" t="s">
        <v>298</v>
      </c>
      <c r="C56" s="9" t="s">
        <v>622</v>
      </c>
      <c r="D56" s="6">
        <v>13.77</v>
      </c>
      <c r="E56" s="6" t="s">
        <v>136</v>
      </c>
      <c r="F56" s="6">
        <f>+VLOOKUP(E56,'VI_Legende Reinigungsverz.'!$B$3:$F$22,5,0)</f>
        <v>52</v>
      </c>
      <c r="G56" s="6">
        <f>+F56*D56</f>
        <v>716.04</v>
      </c>
      <c r="H56" s="51"/>
      <c r="I56" s="6">
        <f>IF(ISERROR(G56/H56),0,G56/H56)</f>
        <v>0</v>
      </c>
      <c r="J56" s="51" t="s">
        <v>42</v>
      </c>
      <c r="K56" s="23">
        <f>I56*HLOOKUP(J56,'Auskunft SVS'!$C$2:$AZ$26,17,0)</f>
        <v>0</v>
      </c>
      <c r="L56" s="23">
        <f>+K56/D56</f>
        <v>0</v>
      </c>
    </row>
    <row r="57" spans="1:18" s="15" customFormat="1">
      <c r="A57" s="8" t="s">
        <v>305</v>
      </c>
      <c r="B57" s="3" t="s">
        <v>200</v>
      </c>
      <c r="C57" s="3" t="s">
        <v>98</v>
      </c>
      <c r="D57" s="10" t="s">
        <v>98</v>
      </c>
      <c r="E57" s="10"/>
      <c r="F57" s="10"/>
      <c r="G57" s="10"/>
      <c r="H57" s="10"/>
      <c r="I57" s="10"/>
      <c r="J57" s="10"/>
      <c r="K57" s="10"/>
      <c r="L57" s="13"/>
      <c r="M57"/>
      <c r="N57"/>
      <c r="O57"/>
      <c r="P57"/>
      <c r="Q57"/>
      <c r="R57"/>
    </row>
    <row r="58" spans="1:18" ht="101.5">
      <c r="A58" s="2" t="s">
        <v>306</v>
      </c>
      <c r="B58" s="2" t="s">
        <v>202</v>
      </c>
      <c r="C58" s="9" t="s">
        <v>419</v>
      </c>
      <c r="D58" s="6">
        <v>183.55</v>
      </c>
      <c r="E58" s="6" t="s">
        <v>102</v>
      </c>
      <c r="F58" s="6">
        <f>+VLOOKUP(E58,'VI_Legende Reinigungsverz.'!$B$3:$F$22,5,0)</f>
        <v>251.5</v>
      </c>
      <c r="G58" s="6">
        <f>+F58*D58</f>
        <v>46162.825000000004</v>
      </c>
      <c r="H58" s="51"/>
      <c r="I58" s="6">
        <f>IF(ISERROR(G58/H58),0,G58/H58)</f>
        <v>0</v>
      </c>
      <c r="J58" s="51" t="s">
        <v>42</v>
      </c>
      <c r="K58" s="23">
        <f>I58*HLOOKUP(J58,'Auskunft SVS'!$C$2:$AZ$26,17,0)</f>
        <v>0</v>
      </c>
      <c r="L58" s="23">
        <f>+K58/D58</f>
        <v>0</v>
      </c>
    </row>
    <row r="59" spans="1:18" s="15" customFormat="1">
      <c r="A59" s="8" t="s">
        <v>311</v>
      </c>
      <c r="B59" s="3" t="s">
        <v>316</v>
      </c>
      <c r="C59" s="3" t="s">
        <v>98</v>
      </c>
      <c r="D59" s="10" t="s">
        <v>98</v>
      </c>
      <c r="E59" s="10"/>
      <c r="F59" s="10"/>
      <c r="G59" s="10"/>
      <c r="H59" s="10"/>
      <c r="I59" s="10"/>
      <c r="J59" s="10"/>
      <c r="K59" s="10"/>
      <c r="L59" s="13"/>
      <c r="M59"/>
      <c r="N59"/>
      <c r="O59"/>
      <c r="P59"/>
      <c r="Q59"/>
      <c r="R59"/>
    </row>
    <row r="60" spans="1:18" ht="101.5">
      <c r="A60" s="2" t="s">
        <v>312</v>
      </c>
      <c r="B60" s="2" t="s">
        <v>318</v>
      </c>
      <c r="C60" s="9" t="s">
        <v>741</v>
      </c>
      <c r="D60" s="6">
        <v>1.82</v>
      </c>
      <c r="E60" s="6" t="s">
        <v>136</v>
      </c>
      <c r="F60" s="6">
        <f>+VLOOKUP(E60,'VI_Legende Reinigungsverz.'!$B$3:$F$22,5,0)</f>
        <v>52</v>
      </c>
      <c r="G60" s="6">
        <f>+F60*D60</f>
        <v>94.64</v>
      </c>
      <c r="H60" s="51"/>
      <c r="I60" s="6">
        <f>IF(ISERROR(G60/H60),0,G60/H60)</f>
        <v>0</v>
      </c>
      <c r="J60" s="51" t="s">
        <v>42</v>
      </c>
      <c r="K60" s="23">
        <f>I60*HLOOKUP(J60,'Auskunft SVS'!$C$2:$AZ$26,17,0)</f>
        <v>0</v>
      </c>
      <c r="L60" s="23">
        <f>+K60/D60</f>
        <v>0</v>
      </c>
    </row>
    <row r="61" spans="1:18" s="15" customFormat="1">
      <c r="A61" s="8" t="s">
        <v>315</v>
      </c>
      <c r="B61" s="3" t="s">
        <v>753</v>
      </c>
      <c r="C61" s="3" t="s">
        <v>98</v>
      </c>
      <c r="D61" s="10" t="s">
        <v>98</v>
      </c>
      <c r="E61" s="10"/>
      <c r="F61" s="10"/>
      <c r="G61" s="10"/>
      <c r="H61" s="10"/>
      <c r="I61" s="10"/>
      <c r="J61" s="10"/>
      <c r="K61" s="10"/>
      <c r="L61" s="13"/>
      <c r="M61"/>
      <c r="N61"/>
      <c r="O61"/>
      <c r="P61"/>
      <c r="Q61"/>
      <c r="R61"/>
    </row>
    <row r="62" spans="1:18" ht="101.5">
      <c r="A62" s="2" t="s">
        <v>317</v>
      </c>
      <c r="B62" s="2" t="s">
        <v>754</v>
      </c>
      <c r="C62" s="9" t="s">
        <v>893</v>
      </c>
      <c r="D62" s="6">
        <v>19.05</v>
      </c>
      <c r="E62" s="6" t="s">
        <v>136</v>
      </c>
      <c r="F62" s="6">
        <f>+VLOOKUP(E62,'VI_Legende Reinigungsverz.'!$B$3:$F$22,5,0)</f>
        <v>52</v>
      </c>
      <c r="G62" s="6">
        <f>+F62*D62</f>
        <v>990.6</v>
      </c>
      <c r="H62" s="51"/>
      <c r="I62" s="6">
        <f>IF(ISERROR(G62/H62),0,G62/H62)</f>
        <v>0</v>
      </c>
      <c r="J62" s="51" t="s">
        <v>42</v>
      </c>
      <c r="K62" s="23">
        <f>I62*HLOOKUP(J62,'Auskunft SVS'!$C$2:$AZ$26,17,0)</f>
        <v>0</v>
      </c>
      <c r="L62" s="23">
        <f>+K62/D62</f>
        <v>0</v>
      </c>
    </row>
    <row r="63" spans="1:18" s="15" customFormat="1">
      <c r="A63" s="8" t="s">
        <v>320</v>
      </c>
      <c r="B63" s="3" t="s">
        <v>652</v>
      </c>
      <c r="C63" s="3" t="s">
        <v>98</v>
      </c>
      <c r="D63" s="10" t="s">
        <v>98</v>
      </c>
      <c r="E63" s="10"/>
      <c r="F63" s="10"/>
      <c r="G63" s="10"/>
      <c r="H63" s="10"/>
      <c r="I63" s="10"/>
      <c r="J63" s="10"/>
      <c r="K63" s="10"/>
      <c r="L63" s="13"/>
      <c r="M63"/>
      <c r="N63"/>
      <c r="O63"/>
      <c r="P63"/>
      <c r="Q63"/>
      <c r="R63"/>
    </row>
    <row r="64" spans="1:18" ht="101.5">
      <c r="A64" s="2" t="s">
        <v>321</v>
      </c>
      <c r="B64" s="2" t="s">
        <v>1170</v>
      </c>
      <c r="C64" s="9" t="s">
        <v>1395</v>
      </c>
      <c r="D64" s="6">
        <v>9.1</v>
      </c>
      <c r="E64" s="6" t="s">
        <v>210</v>
      </c>
      <c r="F64" s="6">
        <f>+VLOOKUP(E64,'VI_Legende Reinigungsverz.'!$B$3:$F$22,5,0)</f>
        <v>104</v>
      </c>
      <c r="G64" s="6">
        <f t="shared" ref="G64:G65" si="15">+F64*D64</f>
        <v>946.4</v>
      </c>
      <c r="H64" s="51"/>
      <c r="I64" s="6">
        <f t="shared" ref="I64:I65" si="16">IF(ISERROR(G64/H64),0,G64/H64)</f>
        <v>0</v>
      </c>
      <c r="J64" s="51" t="s">
        <v>42</v>
      </c>
      <c r="K64" s="23">
        <f>I64*HLOOKUP(J64,'Auskunft SVS'!$C$2:$AZ$26,17,0)</f>
        <v>0</v>
      </c>
      <c r="L64" s="23">
        <f t="shared" ref="L64:L65" si="17">+K64/D64</f>
        <v>0</v>
      </c>
    </row>
    <row r="65" spans="1:18" ht="101.5">
      <c r="A65" s="2" t="s">
        <v>1393</v>
      </c>
      <c r="B65" s="2" t="s">
        <v>654</v>
      </c>
      <c r="C65" s="9" t="s">
        <v>2019</v>
      </c>
      <c r="D65" s="6">
        <v>24.55</v>
      </c>
      <c r="E65" s="6" t="s">
        <v>210</v>
      </c>
      <c r="F65" s="6">
        <f>+VLOOKUP(E65,'VI_Legende Reinigungsverz.'!$B$3:$F$22,5,0)</f>
        <v>104</v>
      </c>
      <c r="G65" s="6">
        <f t="shared" si="15"/>
        <v>2553.2000000000003</v>
      </c>
      <c r="H65" s="51"/>
      <c r="I65" s="6">
        <f t="shared" si="16"/>
        <v>0</v>
      </c>
      <c r="J65" s="51" t="s">
        <v>42</v>
      </c>
      <c r="K65" s="23">
        <f>I65*HLOOKUP(J65,'Auskunft SVS'!$C$2:$AZ$26,17,0)</f>
        <v>0</v>
      </c>
      <c r="L65" s="23">
        <f t="shared" si="17"/>
        <v>0</v>
      </c>
    </row>
    <row r="66" spans="1:18" s="15" customFormat="1">
      <c r="A66" s="8" t="s">
        <v>322</v>
      </c>
      <c r="B66" s="3" t="s">
        <v>224</v>
      </c>
      <c r="C66" s="3" t="s">
        <v>98</v>
      </c>
      <c r="D66" s="10" t="s">
        <v>98</v>
      </c>
      <c r="E66" s="10"/>
      <c r="F66" s="10"/>
      <c r="G66" s="10"/>
      <c r="H66" s="10"/>
      <c r="I66" s="10"/>
      <c r="J66" s="10"/>
      <c r="K66" s="10"/>
      <c r="L66" s="13"/>
      <c r="M66"/>
      <c r="N66"/>
      <c r="O66"/>
      <c r="P66"/>
      <c r="Q66"/>
      <c r="R66"/>
    </row>
    <row r="67" spans="1:18" ht="101.5">
      <c r="A67" s="2" t="s">
        <v>323</v>
      </c>
      <c r="B67" s="2" t="s">
        <v>226</v>
      </c>
      <c r="C67" s="9" t="s">
        <v>2020</v>
      </c>
      <c r="D67" s="6">
        <v>1069.18</v>
      </c>
      <c r="E67" s="6" t="s">
        <v>210</v>
      </c>
      <c r="F67" s="6">
        <f>+VLOOKUP(E67,'VI_Legende Reinigungsverz.'!$B$3:$F$22,5,0)</f>
        <v>104</v>
      </c>
      <c r="G67" s="6">
        <f t="shared" ref="G67:G69" si="18">+F67*D67</f>
        <v>111194.72</v>
      </c>
      <c r="H67" s="51"/>
      <c r="I67" s="6">
        <f t="shared" ref="I67:I69" si="19">IF(ISERROR(G67/H67),0,G67/H67)</f>
        <v>0</v>
      </c>
      <c r="J67" s="51" t="s">
        <v>42</v>
      </c>
      <c r="K67" s="23">
        <f>I67*HLOOKUP(J67,'Auskunft SVS'!$C$2:$AZ$26,17,0)</f>
        <v>0</v>
      </c>
      <c r="L67" s="23">
        <f t="shared" ref="L67:L69" si="20">+K67/D67</f>
        <v>0</v>
      </c>
    </row>
    <row r="68" spans="1:18" ht="101.5">
      <c r="A68" s="2" t="s">
        <v>325</v>
      </c>
      <c r="B68" s="2" t="s">
        <v>226</v>
      </c>
      <c r="C68" s="9" t="s">
        <v>451</v>
      </c>
      <c r="D68" s="6">
        <v>90.9</v>
      </c>
      <c r="E68" s="6" t="s">
        <v>102</v>
      </c>
      <c r="F68" s="6">
        <f>+VLOOKUP(E68,'VI_Legende Reinigungsverz.'!$B$3:$F$22,5,0)</f>
        <v>251.5</v>
      </c>
      <c r="G68" s="6">
        <f t="shared" si="18"/>
        <v>22861.350000000002</v>
      </c>
      <c r="H68" s="51"/>
      <c r="I68" s="6">
        <f t="shared" si="19"/>
        <v>0</v>
      </c>
      <c r="J68" s="51" t="s">
        <v>42</v>
      </c>
      <c r="K68" s="23">
        <f>I68*HLOOKUP(J68,'Auskunft SVS'!$C$2:$AZ$26,17,0)</f>
        <v>0</v>
      </c>
      <c r="L68" s="23">
        <f t="shared" si="20"/>
        <v>0</v>
      </c>
    </row>
    <row r="69" spans="1:18" ht="101.5">
      <c r="A69" s="2" t="s">
        <v>327</v>
      </c>
      <c r="B69" s="2" t="s">
        <v>229</v>
      </c>
      <c r="C69" s="9" t="s">
        <v>240</v>
      </c>
      <c r="D69" s="6">
        <v>37.29</v>
      </c>
      <c r="E69" s="6" t="s">
        <v>210</v>
      </c>
      <c r="F69" s="6">
        <f>+VLOOKUP(E69,'VI_Legende Reinigungsverz.'!$B$3:$F$22,5,0)</f>
        <v>104</v>
      </c>
      <c r="G69" s="6">
        <f t="shared" si="18"/>
        <v>3878.16</v>
      </c>
      <c r="H69" s="51"/>
      <c r="I69" s="6">
        <f t="shared" si="19"/>
        <v>0</v>
      </c>
      <c r="J69" s="51" t="s">
        <v>42</v>
      </c>
      <c r="K69" s="23">
        <f>I69*HLOOKUP(J69,'Auskunft SVS'!$C$2:$AZ$26,17,0)</f>
        <v>0</v>
      </c>
      <c r="L69" s="23">
        <f t="shared" si="20"/>
        <v>0</v>
      </c>
    </row>
    <row r="70" spans="1:18" s="15" customFormat="1">
      <c r="A70" s="8" t="s">
        <v>329</v>
      </c>
      <c r="B70" s="3" t="s">
        <v>232</v>
      </c>
      <c r="C70" s="3" t="s">
        <v>98</v>
      </c>
      <c r="D70" s="10" t="s">
        <v>98</v>
      </c>
      <c r="E70" s="10"/>
      <c r="F70" s="10"/>
      <c r="G70" s="10"/>
      <c r="H70" s="10"/>
      <c r="I70" s="10"/>
      <c r="J70" s="10"/>
      <c r="K70" s="10"/>
      <c r="L70" s="13"/>
      <c r="M70"/>
      <c r="N70"/>
      <c r="O70"/>
      <c r="P70"/>
      <c r="Q70"/>
      <c r="R70"/>
    </row>
    <row r="71" spans="1:18" ht="101.5">
      <c r="A71" s="2" t="s">
        <v>330</v>
      </c>
      <c r="B71" s="2" t="s">
        <v>234</v>
      </c>
      <c r="C71" s="9" t="s">
        <v>1844</v>
      </c>
      <c r="D71" s="6">
        <v>161.69999999999999</v>
      </c>
      <c r="E71" s="6" t="s">
        <v>210</v>
      </c>
      <c r="F71" s="6">
        <f>+VLOOKUP(E71,'VI_Legende Reinigungsverz.'!$B$3:$F$22,5,0)</f>
        <v>104</v>
      </c>
      <c r="G71" s="6">
        <f>+F71*D71</f>
        <v>16816.8</v>
      </c>
      <c r="H71" s="51"/>
      <c r="I71" s="6">
        <f>IF(ISERROR(G71/H71),0,G71/H71)</f>
        <v>0</v>
      </c>
      <c r="J71" s="51" t="s">
        <v>42</v>
      </c>
      <c r="K71" s="23">
        <f>I71*HLOOKUP(J71,'Auskunft SVS'!$C$2:$AZ$26,17,0)</f>
        <v>0</v>
      </c>
      <c r="L71" s="23">
        <f>+K71/D71</f>
        <v>0</v>
      </c>
    </row>
    <row r="72" spans="1:18" s="15" customFormat="1">
      <c r="A72" s="8" t="s">
        <v>332</v>
      </c>
      <c r="B72" s="3" t="s">
        <v>242</v>
      </c>
      <c r="C72" s="3" t="s">
        <v>98</v>
      </c>
      <c r="D72" s="10" t="s">
        <v>98</v>
      </c>
      <c r="E72" s="10"/>
      <c r="F72" s="10"/>
      <c r="G72" s="10"/>
      <c r="H72" s="10"/>
      <c r="I72" s="10"/>
      <c r="J72" s="10"/>
      <c r="K72" s="10"/>
      <c r="L72" s="13"/>
      <c r="M72"/>
      <c r="N72"/>
      <c r="O72"/>
      <c r="P72"/>
      <c r="Q72"/>
      <c r="R72"/>
    </row>
    <row r="73" spans="1:18" ht="101.5">
      <c r="A73" s="2" t="s">
        <v>333</v>
      </c>
      <c r="B73" s="2" t="s">
        <v>244</v>
      </c>
      <c r="C73" s="9" t="s">
        <v>331</v>
      </c>
      <c r="D73" s="6">
        <v>6.91</v>
      </c>
      <c r="E73" s="6" t="s">
        <v>210</v>
      </c>
      <c r="F73" s="6">
        <f>+VLOOKUP(E73,'VI_Legende Reinigungsverz.'!$B$3:$F$22,5,0)</f>
        <v>104</v>
      </c>
      <c r="G73" s="6">
        <f t="shared" ref="G73:G74" si="21">+F73*D73</f>
        <v>718.64</v>
      </c>
      <c r="H73" s="51"/>
      <c r="I73" s="6">
        <f t="shared" ref="I73:I74" si="22">IF(ISERROR(G73/H73),0,G73/H73)</f>
        <v>0</v>
      </c>
      <c r="J73" s="51" t="s">
        <v>42</v>
      </c>
      <c r="K73" s="23">
        <f>I73*HLOOKUP(J73,'Auskunft SVS'!$C$2:$AZ$26,17,0)</f>
        <v>0</v>
      </c>
      <c r="L73" s="23">
        <f t="shared" ref="L73:L74" si="23">+K73/D73</f>
        <v>0</v>
      </c>
    </row>
    <row r="74" spans="1:18" ht="101.5">
      <c r="A74" s="2" t="s">
        <v>422</v>
      </c>
      <c r="B74" s="2" t="s">
        <v>479</v>
      </c>
      <c r="C74" s="9" t="s">
        <v>2021</v>
      </c>
      <c r="D74" s="6">
        <v>46.78</v>
      </c>
      <c r="E74" s="6" t="s">
        <v>171</v>
      </c>
      <c r="F74" s="6">
        <f>+VLOOKUP(E74,'VI_Legende Reinigungsverz.'!$B$3:$F$22,5,0)</f>
        <v>1</v>
      </c>
      <c r="G74" s="6">
        <f t="shared" si="21"/>
        <v>46.78</v>
      </c>
      <c r="H74" s="51"/>
      <c r="I74" s="6">
        <f t="shared" si="22"/>
        <v>0</v>
      </c>
      <c r="J74" s="51" t="s">
        <v>42</v>
      </c>
      <c r="K74" s="23">
        <f>I74*HLOOKUP(J74,'Auskunft SVS'!$C$2:$AZ$26,17,0)</f>
        <v>0</v>
      </c>
      <c r="L74" s="23">
        <f t="shared" si="23"/>
        <v>0</v>
      </c>
    </row>
    <row r="75" spans="1:18" s="15" customFormat="1">
      <c r="A75" s="8" t="s">
        <v>335</v>
      </c>
      <c r="B75" s="3" t="s">
        <v>249</v>
      </c>
      <c r="C75" s="3" t="s">
        <v>98</v>
      </c>
      <c r="D75" s="10" t="s">
        <v>98</v>
      </c>
      <c r="E75" s="10"/>
      <c r="F75" s="10"/>
      <c r="G75" s="10"/>
      <c r="H75" s="10"/>
      <c r="I75" s="10"/>
      <c r="J75" s="10"/>
      <c r="K75" s="10"/>
      <c r="L75" s="13"/>
      <c r="M75"/>
      <c r="N75"/>
      <c r="O75"/>
      <c r="P75"/>
      <c r="Q75"/>
      <c r="R75"/>
    </row>
    <row r="76" spans="1:18" ht="101.5">
      <c r="A76" s="2" t="s">
        <v>337</v>
      </c>
      <c r="B76" s="2" t="s">
        <v>251</v>
      </c>
      <c r="C76" s="9" t="s">
        <v>454</v>
      </c>
      <c r="D76" s="6">
        <v>2.74</v>
      </c>
      <c r="E76" s="6" t="s">
        <v>171</v>
      </c>
      <c r="F76" s="6">
        <f>+VLOOKUP(E76,'VI_Legende Reinigungsverz.'!$B$3:$F$22,5,0)</f>
        <v>1</v>
      </c>
      <c r="G76" s="6">
        <f>+F76*D76</f>
        <v>2.74</v>
      </c>
      <c r="H76" s="51"/>
      <c r="I76" s="6">
        <f>IF(ISERROR(G76/H76),0,G76/H76)</f>
        <v>0</v>
      </c>
      <c r="J76" s="51" t="s">
        <v>42</v>
      </c>
      <c r="K76" s="23">
        <f>I76*HLOOKUP(J76,'Auskunft SVS'!$C$2:$AZ$26,17,0)</f>
        <v>0</v>
      </c>
      <c r="L76" s="23">
        <f>+K76/D76</f>
        <v>0</v>
      </c>
    </row>
    <row r="77" spans="1:18" s="16" customFormat="1" ht="25.5" customHeight="1">
      <c r="A77" s="7" t="s">
        <v>482</v>
      </c>
      <c r="B77" s="17" t="s">
        <v>2022</v>
      </c>
      <c r="C77" s="11" t="s">
        <v>98</v>
      </c>
      <c r="D77" s="18" t="s">
        <v>98</v>
      </c>
      <c r="E77" s="18"/>
      <c r="F77" s="18"/>
      <c r="G77" s="18"/>
      <c r="H77" s="18"/>
      <c r="I77" s="18"/>
      <c r="J77" s="18"/>
      <c r="K77" s="19"/>
      <c r="L77" s="20"/>
      <c r="M77"/>
      <c r="N77"/>
      <c r="O77"/>
      <c r="P77"/>
      <c r="Q77"/>
      <c r="R77"/>
    </row>
    <row r="78" spans="1:18" s="15" customFormat="1">
      <c r="A78" s="8" t="s">
        <v>484</v>
      </c>
      <c r="B78" s="3" t="s">
        <v>95</v>
      </c>
      <c r="C78" s="3" t="s">
        <v>98</v>
      </c>
      <c r="D78" s="10" t="s">
        <v>98</v>
      </c>
      <c r="E78" s="10"/>
      <c r="F78" s="10"/>
      <c r="G78" s="10"/>
      <c r="H78" s="10"/>
      <c r="I78" s="10"/>
      <c r="J78" s="10"/>
      <c r="K78" s="10"/>
      <c r="L78" s="13"/>
      <c r="M78"/>
      <c r="N78"/>
      <c r="O78"/>
      <c r="P78"/>
      <c r="Q78"/>
      <c r="R78"/>
    </row>
    <row r="79" spans="1:18" s="15" customFormat="1">
      <c r="A79" s="8" t="s">
        <v>768</v>
      </c>
      <c r="B79" s="3" t="s">
        <v>127</v>
      </c>
      <c r="C79" s="3" t="s">
        <v>98</v>
      </c>
      <c r="D79" s="10" t="s">
        <v>98</v>
      </c>
      <c r="E79" s="10"/>
      <c r="F79" s="10"/>
      <c r="G79" s="10"/>
      <c r="H79" s="10"/>
      <c r="I79" s="10"/>
      <c r="J79" s="10"/>
      <c r="K79" s="10"/>
      <c r="L79" s="13"/>
      <c r="M79"/>
      <c r="N79"/>
      <c r="O79"/>
      <c r="P79"/>
      <c r="Q79"/>
      <c r="R79"/>
    </row>
    <row r="80" spans="1:18" ht="101.5">
      <c r="A80" s="2" t="s">
        <v>769</v>
      </c>
      <c r="B80" s="2" t="s">
        <v>132</v>
      </c>
      <c r="C80" s="9" t="s">
        <v>2023</v>
      </c>
      <c r="D80" s="6">
        <v>863.68</v>
      </c>
      <c r="E80" s="6" t="s">
        <v>136</v>
      </c>
      <c r="F80" s="6">
        <f>+VLOOKUP(E80,'VI_Legende Reinigungsverz.'!$B$3:$F$22,5,0)</f>
        <v>52</v>
      </c>
      <c r="G80" s="6">
        <f t="shared" ref="G80:G83" si="24">+F80*D80</f>
        <v>44911.360000000001</v>
      </c>
      <c r="H80" s="51"/>
      <c r="I80" s="6">
        <f t="shared" ref="I80:I83" si="25">IF(ISERROR(G80/H80),0,G80/H80)</f>
        <v>0</v>
      </c>
      <c r="J80" s="51" t="s">
        <v>42</v>
      </c>
      <c r="K80" s="23">
        <f>I80*HLOOKUP(J80,'Auskunft SVS'!$C$2:$AZ$26,17,0)</f>
        <v>0</v>
      </c>
      <c r="L80" s="23">
        <f t="shared" ref="L80:L83" si="26">+K80/D80</f>
        <v>0</v>
      </c>
    </row>
    <row r="81" spans="1:18" ht="101.5">
      <c r="A81" s="2" t="s">
        <v>1177</v>
      </c>
      <c r="B81" s="2" t="s">
        <v>132</v>
      </c>
      <c r="C81" s="9" t="s">
        <v>2024</v>
      </c>
      <c r="D81" s="6">
        <v>151.88</v>
      </c>
      <c r="E81" s="6" t="s">
        <v>102</v>
      </c>
      <c r="F81" s="6">
        <f>+VLOOKUP(E81,'VI_Legende Reinigungsverz.'!$B$3:$F$22,5,0)</f>
        <v>251.5</v>
      </c>
      <c r="G81" s="6">
        <f t="shared" si="24"/>
        <v>38197.82</v>
      </c>
      <c r="H81" s="51"/>
      <c r="I81" s="6">
        <f t="shared" si="25"/>
        <v>0</v>
      </c>
      <c r="J81" s="51" t="s">
        <v>42</v>
      </c>
      <c r="K81" s="23">
        <f>I81*HLOOKUP(J81,'Auskunft SVS'!$C$2:$AZ$26,17,0)</f>
        <v>0</v>
      </c>
      <c r="L81" s="23">
        <f t="shared" si="26"/>
        <v>0</v>
      </c>
    </row>
    <row r="82" spans="1:18" ht="101.5">
      <c r="A82" s="2" t="s">
        <v>1178</v>
      </c>
      <c r="B82" s="2" t="s">
        <v>1391</v>
      </c>
      <c r="C82" s="9" t="s">
        <v>274</v>
      </c>
      <c r="D82" s="6">
        <v>43.33</v>
      </c>
      <c r="E82" s="6" t="s">
        <v>102</v>
      </c>
      <c r="F82" s="6">
        <f>+VLOOKUP(E82,'VI_Legende Reinigungsverz.'!$B$3:$F$22,5,0)</f>
        <v>251.5</v>
      </c>
      <c r="G82" s="6">
        <f t="shared" si="24"/>
        <v>10897.494999999999</v>
      </c>
      <c r="H82" s="51"/>
      <c r="I82" s="6">
        <f t="shared" si="25"/>
        <v>0</v>
      </c>
      <c r="J82" s="51" t="s">
        <v>42</v>
      </c>
      <c r="K82" s="23">
        <f>I82*HLOOKUP(J82,'Auskunft SVS'!$C$2:$AZ$26,17,0)</f>
        <v>0</v>
      </c>
      <c r="L82" s="23">
        <f t="shared" si="26"/>
        <v>0</v>
      </c>
    </row>
    <row r="83" spans="1:18" ht="101.5">
      <c r="A83" s="2" t="s">
        <v>2025</v>
      </c>
      <c r="B83" s="2" t="s">
        <v>129</v>
      </c>
      <c r="C83" s="9" t="s">
        <v>368</v>
      </c>
      <c r="D83" s="6">
        <v>29.15</v>
      </c>
      <c r="E83" s="6" t="s">
        <v>210</v>
      </c>
      <c r="F83" s="6">
        <f>+VLOOKUP(E83,'VI_Legende Reinigungsverz.'!$B$3:$F$22,5,0)</f>
        <v>104</v>
      </c>
      <c r="G83" s="6">
        <f t="shared" si="24"/>
        <v>3031.6</v>
      </c>
      <c r="H83" s="51"/>
      <c r="I83" s="6">
        <f t="shared" si="25"/>
        <v>0</v>
      </c>
      <c r="J83" s="51" t="s">
        <v>42</v>
      </c>
      <c r="K83" s="23">
        <f>I83*HLOOKUP(J83,'Auskunft SVS'!$C$2:$AZ$26,17,0)</f>
        <v>0</v>
      </c>
      <c r="L83" s="23">
        <f t="shared" si="26"/>
        <v>0</v>
      </c>
    </row>
    <row r="84" spans="1:18" s="15" customFormat="1">
      <c r="A84" s="8" t="s">
        <v>771</v>
      </c>
      <c r="B84" s="3" t="s">
        <v>154</v>
      </c>
      <c r="C84" s="3" t="s">
        <v>98</v>
      </c>
      <c r="D84" s="10" t="s">
        <v>98</v>
      </c>
      <c r="E84" s="10"/>
      <c r="F84" s="10"/>
      <c r="G84" s="10"/>
      <c r="H84" s="10"/>
      <c r="I84" s="10"/>
      <c r="J84" s="10"/>
      <c r="K84" s="10"/>
      <c r="L84" s="13"/>
      <c r="M84"/>
      <c r="N84"/>
      <c r="O84"/>
      <c r="P84"/>
      <c r="Q84"/>
      <c r="R84"/>
    </row>
    <row r="85" spans="1:18" ht="101.5">
      <c r="A85" s="2" t="s">
        <v>772</v>
      </c>
      <c r="B85" s="2" t="s">
        <v>156</v>
      </c>
      <c r="C85" s="9" t="s">
        <v>268</v>
      </c>
      <c r="D85" s="6">
        <v>22.4</v>
      </c>
      <c r="E85" s="6" t="s">
        <v>136</v>
      </c>
      <c r="F85" s="6">
        <f>+VLOOKUP(E85,'VI_Legende Reinigungsverz.'!$B$3:$F$22,5,0)</f>
        <v>52</v>
      </c>
      <c r="G85" s="6">
        <f>+F85*D85</f>
        <v>1164.8</v>
      </c>
      <c r="H85" s="51"/>
      <c r="I85" s="6">
        <f>IF(ISERROR(G85/H85),0,G85/H85)</f>
        <v>0</v>
      </c>
      <c r="J85" s="51" t="s">
        <v>42</v>
      </c>
      <c r="K85" s="23">
        <f>I85*HLOOKUP(J85,'Auskunft SVS'!$C$2:$AZ$26,17,0)</f>
        <v>0</v>
      </c>
      <c r="L85" s="23">
        <f>+K85/D85</f>
        <v>0</v>
      </c>
    </row>
    <row r="86" spans="1:18" s="15" customFormat="1">
      <c r="A86" s="8" t="s">
        <v>774</v>
      </c>
      <c r="B86" s="3" t="s">
        <v>1261</v>
      </c>
      <c r="C86" s="3" t="s">
        <v>98</v>
      </c>
      <c r="D86" s="10" t="s">
        <v>98</v>
      </c>
      <c r="E86" s="10"/>
      <c r="F86" s="10"/>
      <c r="G86" s="10"/>
      <c r="H86" s="10"/>
      <c r="I86" s="10"/>
      <c r="J86" s="10"/>
      <c r="K86" s="10"/>
      <c r="L86" s="13"/>
      <c r="M86"/>
      <c r="N86"/>
      <c r="O86"/>
      <c r="P86"/>
      <c r="Q86"/>
      <c r="R86"/>
    </row>
    <row r="87" spans="1:18" ht="101.5">
      <c r="A87" s="2" t="s">
        <v>775</v>
      </c>
      <c r="B87" s="2" t="s">
        <v>1263</v>
      </c>
      <c r="C87" s="9" t="s">
        <v>2026</v>
      </c>
      <c r="D87" s="6">
        <v>19.5</v>
      </c>
      <c r="E87" s="6" t="s">
        <v>340</v>
      </c>
      <c r="F87" s="6">
        <f>+VLOOKUP(E87,'VI_Legende Reinigungsverz.'!$B$3:$F$22,5,0)</f>
        <v>12</v>
      </c>
      <c r="G87" s="6">
        <f>+F87*D87</f>
        <v>234</v>
      </c>
      <c r="H87" s="51"/>
      <c r="I87" s="6">
        <f>IF(ISERROR(G87/H87),0,G87/H87)</f>
        <v>0</v>
      </c>
      <c r="J87" s="51" t="s">
        <v>42</v>
      </c>
      <c r="K87" s="23">
        <f>I87*HLOOKUP(J87,'Auskunft SVS'!$C$2:$AZ$26,17,0)</f>
        <v>0</v>
      </c>
      <c r="L87" s="23">
        <f>+K87/D87</f>
        <v>0</v>
      </c>
    </row>
    <row r="88" spans="1:18" s="15" customFormat="1">
      <c r="A88" s="8" t="s">
        <v>780</v>
      </c>
      <c r="B88" s="3" t="s">
        <v>159</v>
      </c>
      <c r="C88" s="3" t="s">
        <v>98</v>
      </c>
      <c r="D88" s="10" t="s">
        <v>98</v>
      </c>
      <c r="E88" s="10"/>
      <c r="F88" s="10"/>
      <c r="G88" s="10"/>
      <c r="H88" s="10"/>
      <c r="I88" s="10"/>
      <c r="J88" s="10"/>
      <c r="K88" s="10"/>
      <c r="L88" s="13"/>
      <c r="M88"/>
      <c r="N88"/>
      <c r="O88"/>
      <c r="P88"/>
      <c r="Q88"/>
      <c r="R88"/>
    </row>
    <row r="89" spans="1:18" ht="101.5">
      <c r="A89" s="2" t="s">
        <v>781</v>
      </c>
      <c r="B89" s="2" t="s">
        <v>284</v>
      </c>
      <c r="C89" s="9" t="s">
        <v>165</v>
      </c>
      <c r="D89" s="6">
        <v>18.84</v>
      </c>
      <c r="E89" s="6" t="s">
        <v>102</v>
      </c>
      <c r="F89" s="6">
        <f>+VLOOKUP(E89,'VI_Legende Reinigungsverz.'!$B$3:$F$22,5,0)</f>
        <v>251.5</v>
      </c>
      <c r="G89" s="6">
        <f t="shared" ref="G89:G90" si="27">+F89*D89</f>
        <v>4738.26</v>
      </c>
      <c r="H89" s="51"/>
      <c r="I89" s="6">
        <f t="shared" ref="I89:I90" si="28">IF(ISERROR(G89/H89),0,G89/H89)</f>
        <v>0</v>
      </c>
      <c r="J89" s="51" t="s">
        <v>42</v>
      </c>
      <c r="K89" s="23">
        <f>I89*HLOOKUP(J89,'Auskunft SVS'!$C$2:$AZ$26,17,0)</f>
        <v>0</v>
      </c>
      <c r="L89" s="23">
        <f t="shared" ref="L89:L90" si="29">+K89/D89</f>
        <v>0</v>
      </c>
    </row>
    <row r="90" spans="1:18" ht="101.5">
      <c r="A90" s="2" t="s">
        <v>782</v>
      </c>
      <c r="B90" s="2" t="s">
        <v>161</v>
      </c>
      <c r="C90" s="9" t="s">
        <v>584</v>
      </c>
      <c r="D90" s="6">
        <v>9.6199999999999992</v>
      </c>
      <c r="E90" s="6" t="s">
        <v>102</v>
      </c>
      <c r="F90" s="6">
        <f>+VLOOKUP(E90,'VI_Legende Reinigungsverz.'!$B$3:$F$22,5,0)</f>
        <v>251.5</v>
      </c>
      <c r="G90" s="6">
        <f t="shared" si="27"/>
        <v>2419.4299999999998</v>
      </c>
      <c r="H90" s="51"/>
      <c r="I90" s="6">
        <f t="shared" si="28"/>
        <v>0</v>
      </c>
      <c r="J90" s="51" t="s">
        <v>42</v>
      </c>
      <c r="K90" s="23">
        <f>I90*HLOOKUP(J90,'Auskunft SVS'!$C$2:$AZ$26,17,0)</f>
        <v>0</v>
      </c>
      <c r="L90" s="23">
        <f t="shared" si="29"/>
        <v>0</v>
      </c>
    </row>
    <row r="91" spans="1:18" s="15" customFormat="1">
      <c r="A91" s="8" t="s">
        <v>783</v>
      </c>
      <c r="B91" s="3" t="s">
        <v>196</v>
      </c>
      <c r="C91" s="3" t="s">
        <v>98</v>
      </c>
      <c r="D91" s="10" t="s">
        <v>98</v>
      </c>
      <c r="E91" s="10"/>
      <c r="F91" s="10"/>
      <c r="G91" s="10"/>
      <c r="H91" s="10"/>
      <c r="I91" s="10"/>
      <c r="J91" s="10"/>
      <c r="K91" s="10"/>
      <c r="L91" s="13"/>
      <c r="M91"/>
      <c r="N91"/>
      <c r="O91"/>
      <c r="P91"/>
      <c r="Q91"/>
      <c r="R91"/>
    </row>
    <row r="92" spans="1:18" ht="101.5">
      <c r="A92" s="2" t="s">
        <v>784</v>
      </c>
      <c r="B92" s="2" t="s">
        <v>1152</v>
      </c>
      <c r="C92" s="9" t="s">
        <v>733</v>
      </c>
      <c r="D92" s="6">
        <v>24.88</v>
      </c>
      <c r="E92" s="6" t="s">
        <v>210</v>
      </c>
      <c r="F92" s="6">
        <f>+VLOOKUP(E92,'VI_Legende Reinigungsverz.'!$B$3:$F$22,5,0)</f>
        <v>104</v>
      </c>
      <c r="G92" s="6">
        <f>+F92*D92</f>
        <v>2587.52</v>
      </c>
      <c r="H92" s="51"/>
      <c r="I92" s="6">
        <f>IF(ISERROR(G92/H92),0,G92/H92)</f>
        <v>0</v>
      </c>
      <c r="J92" s="51" t="s">
        <v>42</v>
      </c>
      <c r="K92" s="23">
        <f>I92*HLOOKUP(J92,'Auskunft SVS'!$C$2:$AZ$26,17,0)</f>
        <v>0</v>
      </c>
      <c r="L92" s="23">
        <f>+K92/D92</f>
        <v>0</v>
      </c>
    </row>
    <row r="93" spans="1:18" s="15" customFormat="1">
      <c r="A93" s="8" t="s">
        <v>790</v>
      </c>
      <c r="B93" s="3" t="s">
        <v>200</v>
      </c>
      <c r="C93" s="3" t="s">
        <v>98</v>
      </c>
      <c r="D93" s="10" t="s">
        <v>98</v>
      </c>
      <c r="E93" s="10"/>
      <c r="F93" s="10"/>
      <c r="G93" s="10"/>
      <c r="H93" s="10"/>
      <c r="I93" s="10"/>
      <c r="J93" s="10"/>
      <c r="K93" s="10"/>
      <c r="L93" s="13"/>
      <c r="M93"/>
      <c r="N93"/>
      <c r="O93"/>
      <c r="P93"/>
      <c r="Q93"/>
      <c r="R93"/>
    </row>
    <row r="94" spans="1:18" ht="101.5">
      <c r="A94" s="2" t="s">
        <v>791</v>
      </c>
      <c r="B94" s="2" t="s">
        <v>202</v>
      </c>
      <c r="C94" s="9" t="s">
        <v>1012</v>
      </c>
      <c r="D94" s="6">
        <v>141.41</v>
      </c>
      <c r="E94" s="6" t="s">
        <v>102</v>
      </c>
      <c r="F94" s="6">
        <f>+VLOOKUP(E94,'VI_Legende Reinigungsverz.'!$B$3:$F$22,5,0)</f>
        <v>251.5</v>
      </c>
      <c r="G94" s="6">
        <f>+F94*D94</f>
        <v>35564.614999999998</v>
      </c>
      <c r="H94" s="51"/>
      <c r="I94" s="6">
        <f>IF(ISERROR(G94/H94),0,G94/H94)</f>
        <v>0</v>
      </c>
      <c r="J94" s="51" t="s">
        <v>42</v>
      </c>
      <c r="K94" s="23">
        <f>I94*HLOOKUP(J94,'Auskunft SVS'!$C$2:$AZ$26,17,0)</f>
        <v>0</v>
      </c>
      <c r="L94" s="23">
        <f>+K94/D94</f>
        <v>0</v>
      </c>
    </row>
    <row r="95" spans="1:18" s="15" customFormat="1">
      <c r="A95" s="8" t="s">
        <v>794</v>
      </c>
      <c r="B95" s="3" t="s">
        <v>206</v>
      </c>
      <c r="C95" s="3" t="s">
        <v>98</v>
      </c>
      <c r="D95" s="10" t="s">
        <v>98</v>
      </c>
      <c r="E95" s="10"/>
      <c r="F95" s="10"/>
      <c r="G95" s="10"/>
      <c r="H95" s="10"/>
      <c r="I95" s="10"/>
      <c r="J95" s="10"/>
      <c r="K95" s="10"/>
      <c r="L95" s="13"/>
      <c r="M95"/>
      <c r="N95"/>
      <c r="O95"/>
      <c r="P95"/>
      <c r="Q95"/>
      <c r="R95"/>
    </row>
    <row r="96" spans="1:18" ht="101.5">
      <c r="A96" s="2" t="s">
        <v>795</v>
      </c>
      <c r="B96" s="2" t="s">
        <v>208</v>
      </c>
      <c r="C96" s="9" t="s">
        <v>875</v>
      </c>
      <c r="D96" s="6">
        <v>78.08</v>
      </c>
      <c r="E96" s="6" t="s">
        <v>102</v>
      </c>
      <c r="F96" s="6">
        <f>+VLOOKUP(E96,'VI_Legende Reinigungsverz.'!$B$3:$F$22,5,0)</f>
        <v>251.5</v>
      </c>
      <c r="G96" s="6">
        <f t="shared" ref="G96:G97" si="30">+F96*D96</f>
        <v>19637.12</v>
      </c>
      <c r="H96" s="51"/>
      <c r="I96" s="6">
        <f t="shared" ref="I96:I97" si="31">IF(ISERROR(G96/H96),0,G96/H96)</f>
        <v>0</v>
      </c>
      <c r="J96" s="51" t="s">
        <v>42</v>
      </c>
      <c r="K96" s="23">
        <f>I96*HLOOKUP(J96,'Auskunft SVS'!$C$2:$AZ$26,17,0)</f>
        <v>0</v>
      </c>
      <c r="L96" s="23">
        <f t="shared" ref="L96:L97" si="32">+K96/D96</f>
        <v>0</v>
      </c>
    </row>
    <row r="97" spans="1:18" ht="101.5">
      <c r="A97" s="2" t="s">
        <v>797</v>
      </c>
      <c r="B97" s="2" t="s">
        <v>423</v>
      </c>
      <c r="C97" s="9" t="s">
        <v>421</v>
      </c>
      <c r="D97" s="6">
        <v>10.26</v>
      </c>
      <c r="E97" s="6" t="s">
        <v>102</v>
      </c>
      <c r="F97" s="6">
        <f>+VLOOKUP(E97,'VI_Legende Reinigungsverz.'!$B$3:$F$22,5,0)</f>
        <v>251.5</v>
      </c>
      <c r="G97" s="6">
        <f t="shared" si="30"/>
        <v>2580.39</v>
      </c>
      <c r="H97" s="51"/>
      <c r="I97" s="6">
        <f t="shared" si="31"/>
        <v>0</v>
      </c>
      <c r="J97" s="51" t="s">
        <v>42</v>
      </c>
      <c r="K97" s="23">
        <f>I97*HLOOKUP(J97,'Auskunft SVS'!$C$2:$AZ$26,17,0)</f>
        <v>0</v>
      </c>
      <c r="L97" s="23">
        <f t="shared" si="32"/>
        <v>0</v>
      </c>
    </row>
    <row r="98" spans="1:18" s="15" customFormat="1">
      <c r="A98" s="8" t="s">
        <v>803</v>
      </c>
      <c r="B98" s="3" t="s">
        <v>742</v>
      </c>
      <c r="C98" s="3" t="s">
        <v>98</v>
      </c>
      <c r="D98" s="10" t="s">
        <v>98</v>
      </c>
      <c r="E98" s="10"/>
      <c r="F98" s="10"/>
      <c r="G98" s="10"/>
      <c r="H98" s="10"/>
      <c r="I98" s="10"/>
      <c r="J98" s="10"/>
      <c r="K98" s="10"/>
      <c r="L98" s="13"/>
      <c r="M98"/>
      <c r="N98"/>
      <c r="O98"/>
      <c r="P98"/>
      <c r="Q98"/>
      <c r="R98"/>
    </row>
    <row r="99" spans="1:18" ht="101.5">
      <c r="A99" s="2" t="s">
        <v>804</v>
      </c>
      <c r="B99" s="2" t="s">
        <v>1062</v>
      </c>
      <c r="C99" s="9" t="s">
        <v>1065</v>
      </c>
      <c r="D99" s="6">
        <v>14.31</v>
      </c>
      <c r="E99" s="6" t="s">
        <v>340</v>
      </c>
      <c r="F99" s="6">
        <f>+VLOOKUP(E99,'VI_Legende Reinigungsverz.'!$B$3:$F$22,5,0)</f>
        <v>12</v>
      </c>
      <c r="G99" s="6">
        <f>+F99*D99</f>
        <v>171.72</v>
      </c>
      <c r="H99" s="51"/>
      <c r="I99" s="6">
        <f>IF(ISERROR(G99/H99),0,G99/H99)</f>
        <v>0</v>
      </c>
      <c r="J99" s="51" t="s">
        <v>42</v>
      </c>
      <c r="K99" s="23">
        <f>I99*HLOOKUP(J99,'Auskunft SVS'!$C$2:$AZ$26,17,0)</f>
        <v>0</v>
      </c>
      <c r="L99" s="23">
        <f>+K99/D99</f>
        <v>0</v>
      </c>
    </row>
    <row r="100" spans="1:18" s="15" customFormat="1">
      <c r="A100" s="8" t="s">
        <v>806</v>
      </c>
      <c r="B100" s="3" t="s">
        <v>426</v>
      </c>
      <c r="C100" s="3" t="s">
        <v>98</v>
      </c>
      <c r="D100" s="10" t="s">
        <v>98</v>
      </c>
      <c r="E100" s="10"/>
      <c r="F100" s="10"/>
      <c r="G100" s="10"/>
      <c r="H100" s="10"/>
      <c r="I100" s="10"/>
      <c r="J100" s="10"/>
      <c r="K100" s="10"/>
      <c r="L100" s="13"/>
      <c r="M100"/>
      <c r="N100"/>
      <c r="O100"/>
      <c r="P100"/>
      <c r="Q100"/>
      <c r="R100"/>
    </row>
    <row r="101" spans="1:18" ht="101.5">
      <c r="A101" s="2" t="s">
        <v>808</v>
      </c>
      <c r="B101" s="2" t="s">
        <v>1216</v>
      </c>
      <c r="C101" s="9" t="s">
        <v>1065</v>
      </c>
      <c r="D101" s="6">
        <v>43.98</v>
      </c>
      <c r="E101" s="6" t="s">
        <v>340</v>
      </c>
      <c r="F101" s="6">
        <f>+VLOOKUP(E101,'VI_Legende Reinigungsverz.'!$B$3:$F$22,5,0)</f>
        <v>12</v>
      </c>
      <c r="G101" s="6">
        <f>+F101*D101</f>
        <v>527.76</v>
      </c>
      <c r="H101" s="51"/>
      <c r="I101" s="6">
        <f>IF(ISERROR(G101/H101),0,G101/H101)</f>
        <v>0</v>
      </c>
      <c r="J101" s="51" t="s">
        <v>42</v>
      </c>
      <c r="K101" s="23">
        <f>I101*HLOOKUP(J101,'Auskunft SVS'!$C$2:$AZ$26,17,0)</f>
        <v>0</v>
      </c>
      <c r="L101" s="23">
        <f>+K101/D101</f>
        <v>0</v>
      </c>
    </row>
    <row r="102" spans="1:18" s="15" customFormat="1">
      <c r="A102" s="8" t="s">
        <v>811</v>
      </c>
      <c r="B102" s="3" t="s">
        <v>641</v>
      </c>
      <c r="C102" s="3" t="s">
        <v>98</v>
      </c>
      <c r="D102" s="10" t="s">
        <v>98</v>
      </c>
      <c r="E102" s="10"/>
      <c r="F102" s="10"/>
      <c r="G102" s="10"/>
      <c r="H102" s="10"/>
      <c r="I102" s="10"/>
      <c r="J102" s="10"/>
      <c r="K102" s="10"/>
      <c r="L102" s="13"/>
      <c r="M102"/>
      <c r="N102"/>
      <c r="O102"/>
      <c r="P102"/>
      <c r="Q102"/>
      <c r="R102"/>
    </row>
    <row r="103" spans="1:18" ht="101.5">
      <c r="A103" s="2" t="s">
        <v>813</v>
      </c>
      <c r="B103" s="2" t="s">
        <v>746</v>
      </c>
      <c r="C103" s="9" t="s">
        <v>1065</v>
      </c>
      <c r="D103" s="6">
        <v>12.07</v>
      </c>
      <c r="E103" s="6" t="s">
        <v>340</v>
      </c>
      <c r="F103" s="6">
        <f>+VLOOKUP(E103,'VI_Legende Reinigungsverz.'!$B$3:$F$22,5,0)</f>
        <v>12</v>
      </c>
      <c r="G103" s="6">
        <f>+F103*D103</f>
        <v>144.84</v>
      </c>
      <c r="H103" s="51"/>
      <c r="I103" s="6">
        <f>IF(ISERROR(G103/H103),0,G103/H103)</f>
        <v>0</v>
      </c>
      <c r="J103" s="51" t="s">
        <v>42</v>
      </c>
      <c r="K103" s="23">
        <f>I103*HLOOKUP(J103,'Auskunft SVS'!$C$2:$AZ$26,17,0)</f>
        <v>0</v>
      </c>
      <c r="L103" s="23">
        <f>+K103/D103</f>
        <v>0</v>
      </c>
    </row>
    <row r="104" spans="1:18" s="15" customFormat="1">
      <c r="A104" s="8" t="s">
        <v>815</v>
      </c>
      <c r="B104" s="3" t="s">
        <v>645</v>
      </c>
      <c r="C104" s="3" t="s">
        <v>98</v>
      </c>
      <c r="D104" s="10" t="s">
        <v>98</v>
      </c>
      <c r="E104" s="10"/>
      <c r="F104" s="10"/>
      <c r="G104" s="10"/>
      <c r="H104" s="10"/>
      <c r="I104" s="10"/>
      <c r="J104" s="10"/>
      <c r="K104" s="10"/>
      <c r="L104" s="13"/>
      <c r="M104"/>
      <c r="N104"/>
      <c r="O104"/>
      <c r="P104"/>
      <c r="Q104"/>
      <c r="R104"/>
    </row>
    <row r="105" spans="1:18" ht="101.5">
      <c r="A105" s="2" t="s">
        <v>816</v>
      </c>
      <c r="B105" s="2" t="s">
        <v>647</v>
      </c>
      <c r="C105" s="9" t="s">
        <v>1065</v>
      </c>
      <c r="D105" s="6">
        <v>9.4700000000000006</v>
      </c>
      <c r="E105" s="6" t="s">
        <v>340</v>
      </c>
      <c r="F105" s="6">
        <f>+VLOOKUP(E105,'VI_Legende Reinigungsverz.'!$B$3:$F$22,5,0)</f>
        <v>12</v>
      </c>
      <c r="G105" s="6">
        <f>+F105*D105</f>
        <v>113.64000000000001</v>
      </c>
      <c r="H105" s="51"/>
      <c r="I105" s="6">
        <f>IF(ISERROR(G105/H105),0,G105/H105)</f>
        <v>0</v>
      </c>
      <c r="J105" s="51" t="s">
        <v>42</v>
      </c>
      <c r="K105" s="23">
        <f>I105*HLOOKUP(J105,'Auskunft SVS'!$C$2:$AZ$26,17,0)</f>
        <v>0</v>
      </c>
      <c r="L105" s="23">
        <f>+K105/D105</f>
        <v>0</v>
      </c>
    </row>
    <row r="106" spans="1:18" s="15" customFormat="1">
      <c r="A106" s="8" t="s">
        <v>822</v>
      </c>
      <c r="B106" s="3" t="s">
        <v>224</v>
      </c>
      <c r="C106" s="3" t="s">
        <v>98</v>
      </c>
      <c r="D106" s="10" t="s">
        <v>98</v>
      </c>
      <c r="E106" s="10"/>
      <c r="F106" s="10"/>
      <c r="G106" s="10"/>
      <c r="H106" s="10"/>
      <c r="I106" s="10"/>
      <c r="J106" s="10"/>
      <c r="K106" s="10"/>
      <c r="L106" s="13"/>
      <c r="M106"/>
      <c r="N106"/>
      <c r="O106"/>
      <c r="P106"/>
      <c r="Q106"/>
      <c r="R106"/>
    </row>
    <row r="107" spans="1:18" ht="101.5">
      <c r="A107" s="2" t="s">
        <v>823</v>
      </c>
      <c r="B107" s="2" t="s">
        <v>226</v>
      </c>
      <c r="C107" s="9" t="s">
        <v>240</v>
      </c>
      <c r="D107" s="6">
        <v>2.4500000000000002</v>
      </c>
      <c r="E107" s="6" t="s">
        <v>210</v>
      </c>
      <c r="F107" s="6">
        <f>+VLOOKUP(E107,'VI_Legende Reinigungsverz.'!$B$3:$F$22,5,0)</f>
        <v>104</v>
      </c>
      <c r="G107" s="6">
        <f t="shared" ref="G107:G109" si="33">+F107*D107</f>
        <v>254.8</v>
      </c>
      <c r="H107" s="51"/>
      <c r="I107" s="6">
        <f t="shared" ref="I107:I109" si="34">IF(ISERROR(G107/H107),0,G107/H107)</f>
        <v>0</v>
      </c>
      <c r="J107" s="51" t="s">
        <v>42</v>
      </c>
      <c r="K107" s="23">
        <f>I107*HLOOKUP(J107,'Auskunft SVS'!$C$2:$AZ$26,17,0)</f>
        <v>0</v>
      </c>
      <c r="L107" s="23">
        <f t="shared" ref="L107:L109" si="35">+K107/D107</f>
        <v>0</v>
      </c>
    </row>
    <row r="108" spans="1:18" ht="101.5">
      <c r="A108" s="2" t="s">
        <v>825</v>
      </c>
      <c r="B108" s="2" t="s">
        <v>226</v>
      </c>
      <c r="C108" s="9" t="s">
        <v>446</v>
      </c>
      <c r="D108" s="6">
        <v>425.98</v>
      </c>
      <c r="E108" s="6" t="s">
        <v>102</v>
      </c>
      <c r="F108" s="6">
        <f>+VLOOKUP(E108,'VI_Legende Reinigungsverz.'!$B$3:$F$22,5,0)</f>
        <v>251.5</v>
      </c>
      <c r="G108" s="6">
        <f t="shared" si="33"/>
        <v>107133.97</v>
      </c>
      <c r="H108" s="51"/>
      <c r="I108" s="6">
        <f t="shared" si="34"/>
        <v>0</v>
      </c>
      <c r="J108" s="51" t="s">
        <v>42</v>
      </c>
      <c r="K108" s="23">
        <f>I108*HLOOKUP(J108,'Auskunft SVS'!$C$2:$AZ$26,17,0)</f>
        <v>0</v>
      </c>
      <c r="L108" s="23">
        <f t="shared" si="35"/>
        <v>0</v>
      </c>
    </row>
    <row r="109" spans="1:18" ht="101.5">
      <c r="A109" s="2" t="s">
        <v>827</v>
      </c>
      <c r="B109" s="2" t="s">
        <v>229</v>
      </c>
      <c r="C109" s="9" t="s">
        <v>2027</v>
      </c>
      <c r="D109" s="6">
        <v>153.16</v>
      </c>
      <c r="E109" s="6" t="s">
        <v>102</v>
      </c>
      <c r="F109" s="6">
        <f>+VLOOKUP(E109,'VI_Legende Reinigungsverz.'!$B$3:$F$22,5,0)</f>
        <v>251.5</v>
      </c>
      <c r="G109" s="6">
        <f t="shared" si="33"/>
        <v>38519.74</v>
      </c>
      <c r="H109" s="51"/>
      <c r="I109" s="6">
        <f t="shared" si="34"/>
        <v>0</v>
      </c>
      <c r="J109" s="51" t="s">
        <v>42</v>
      </c>
      <c r="K109" s="23">
        <f>I109*HLOOKUP(J109,'Auskunft SVS'!$C$2:$AZ$26,17,0)</f>
        <v>0</v>
      </c>
      <c r="L109" s="23">
        <f t="shared" si="35"/>
        <v>0</v>
      </c>
    </row>
    <row r="110" spans="1:18" s="15" customFormat="1">
      <c r="A110" s="8" t="s">
        <v>828</v>
      </c>
      <c r="B110" s="3" t="s">
        <v>232</v>
      </c>
      <c r="C110" s="3" t="s">
        <v>98</v>
      </c>
      <c r="D110" s="10" t="s">
        <v>98</v>
      </c>
      <c r="E110" s="10"/>
      <c r="F110" s="10"/>
      <c r="G110" s="10"/>
      <c r="H110" s="10"/>
      <c r="I110" s="10"/>
      <c r="J110" s="10"/>
      <c r="K110" s="10"/>
      <c r="L110" s="13"/>
      <c r="M110"/>
      <c r="N110"/>
      <c r="O110"/>
      <c r="P110"/>
      <c r="Q110"/>
      <c r="R110"/>
    </row>
    <row r="111" spans="1:18" ht="101.5">
      <c r="A111" s="2" t="s">
        <v>829</v>
      </c>
      <c r="B111" s="2" t="s">
        <v>234</v>
      </c>
      <c r="C111" s="9" t="s">
        <v>328</v>
      </c>
      <c r="D111" s="6">
        <v>5.77</v>
      </c>
      <c r="E111" s="6" t="s">
        <v>102</v>
      </c>
      <c r="F111" s="6">
        <f>+VLOOKUP(E111,'VI_Legende Reinigungsverz.'!$B$3:$F$22,5,0)</f>
        <v>251.5</v>
      </c>
      <c r="G111" s="6">
        <f t="shared" ref="G111:G112" si="36">+F111*D111</f>
        <v>1451.155</v>
      </c>
      <c r="H111" s="51"/>
      <c r="I111" s="6">
        <f t="shared" ref="I111:I112" si="37">IF(ISERROR(G111/H111),0,G111/H111)</f>
        <v>0</v>
      </c>
      <c r="J111" s="51" t="s">
        <v>42</v>
      </c>
      <c r="K111" s="23">
        <f>I111*HLOOKUP(J111,'Auskunft SVS'!$C$2:$AZ$26,17,0)</f>
        <v>0</v>
      </c>
      <c r="L111" s="23">
        <f t="shared" ref="L111:L112" si="38">+K111/D111</f>
        <v>0</v>
      </c>
    </row>
    <row r="112" spans="1:18" ht="101.5">
      <c r="A112" s="2" t="s">
        <v>1194</v>
      </c>
      <c r="B112" s="2" t="s">
        <v>466</v>
      </c>
      <c r="C112" s="9" t="s">
        <v>1449</v>
      </c>
      <c r="D112" s="6">
        <v>75.430000000000007</v>
      </c>
      <c r="E112" s="6" t="s">
        <v>102</v>
      </c>
      <c r="F112" s="6">
        <f>+VLOOKUP(E112,'VI_Legende Reinigungsverz.'!$B$3:$F$22,5,0)</f>
        <v>251.5</v>
      </c>
      <c r="G112" s="6">
        <f t="shared" si="36"/>
        <v>18970.645</v>
      </c>
      <c r="H112" s="51"/>
      <c r="I112" s="6">
        <f t="shared" si="37"/>
        <v>0</v>
      </c>
      <c r="J112" s="51" t="s">
        <v>42</v>
      </c>
      <c r="K112" s="23">
        <f>I112*HLOOKUP(J112,'Auskunft SVS'!$C$2:$AZ$26,17,0)</f>
        <v>0</v>
      </c>
      <c r="L112" s="23">
        <f t="shared" si="38"/>
        <v>0</v>
      </c>
    </row>
    <row r="113" spans="1:18" s="15" customFormat="1">
      <c r="A113" s="8" t="s">
        <v>830</v>
      </c>
      <c r="B113" s="3" t="s">
        <v>242</v>
      </c>
      <c r="C113" s="3" t="s">
        <v>98</v>
      </c>
      <c r="D113" s="10" t="s">
        <v>98</v>
      </c>
      <c r="E113" s="10"/>
      <c r="F113" s="10"/>
      <c r="G113" s="10"/>
      <c r="H113" s="10"/>
      <c r="I113" s="10"/>
      <c r="J113" s="10"/>
      <c r="K113" s="10"/>
      <c r="L113" s="13"/>
      <c r="M113"/>
      <c r="N113"/>
      <c r="O113"/>
      <c r="P113"/>
      <c r="Q113"/>
      <c r="R113"/>
    </row>
    <row r="114" spans="1:18" ht="101.5">
      <c r="A114" s="2" t="s">
        <v>831</v>
      </c>
      <c r="B114" s="2" t="s">
        <v>244</v>
      </c>
      <c r="C114" s="9" t="s">
        <v>451</v>
      </c>
      <c r="D114" s="6">
        <v>4</v>
      </c>
      <c r="E114" s="6" t="s">
        <v>102</v>
      </c>
      <c r="F114" s="6">
        <f>+VLOOKUP(E114,'VI_Legende Reinigungsverz.'!$B$3:$F$22,5,0)</f>
        <v>251.5</v>
      </c>
      <c r="G114" s="6">
        <f>+F114*D114</f>
        <v>1006</v>
      </c>
      <c r="H114" s="51"/>
      <c r="I114" s="6">
        <f>IF(ISERROR(G114/H114),0,G114/H114)</f>
        <v>0</v>
      </c>
      <c r="J114" s="51" t="s">
        <v>42</v>
      </c>
      <c r="K114" s="23">
        <f>I114*HLOOKUP(J114,'Auskunft SVS'!$C$2:$AZ$26,17,0)</f>
        <v>0</v>
      </c>
      <c r="L114" s="23">
        <f>+K114/D114</f>
        <v>0</v>
      </c>
    </row>
    <row r="115" spans="1:18" s="16" customFormat="1" ht="25.5" customHeight="1">
      <c r="A115" s="7" t="s">
        <v>485</v>
      </c>
      <c r="B115" s="17" t="s">
        <v>2028</v>
      </c>
      <c r="C115" s="11" t="s">
        <v>98</v>
      </c>
      <c r="D115" s="18" t="s">
        <v>98</v>
      </c>
      <c r="E115" s="18"/>
      <c r="F115" s="18"/>
      <c r="G115" s="18"/>
      <c r="H115" s="18"/>
      <c r="I115" s="18"/>
      <c r="J115" s="18"/>
      <c r="K115" s="19"/>
      <c r="L115" s="20"/>
      <c r="M115"/>
      <c r="N115"/>
      <c r="O115"/>
      <c r="P115"/>
      <c r="Q115"/>
      <c r="R115"/>
    </row>
    <row r="116" spans="1:18" s="15" customFormat="1">
      <c r="A116" s="8" t="s">
        <v>487</v>
      </c>
      <c r="B116" s="3" t="s">
        <v>95</v>
      </c>
      <c r="C116" s="3" t="s">
        <v>98</v>
      </c>
      <c r="D116" s="10" t="s">
        <v>98</v>
      </c>
      <c r="E116" s="10"/>
      <c r="F116" s="10"/>
      <c r="G116" s="10"/>
      <c r="H116" s="10"/>
      <c r="I116" s="10"/>
      <c r="J116" s="10"/>
      <c r="K116" s="10"/>
      <c r="L116" s="13"/>
      <c r="M116"/>
      <c r="N116"/>
      <c r="O116"/>
      <c r="P116"/>
      <c r="Q116"/>
      <c r="R116"/>
    </row>
    <row r="117" spans="1:18" s="15" customFormat="1">
      <c r="A117" s="8" t="s">
        <v>488</v>
      </c>
      <c r="B117" s="3" t="s">
        <v>159</v>
      </c>
      <c r="C117" s="3" t="s">
        <v>98</v>
      </c>
      <c r="D117" s="10" t="s">
        <v>98</v>
      </c>
      <c r="E117" s="10"/>
      <c r="F117" s="10"/>
      <c r="G117" s="10"/>
      <c r="H117" s="10"/>
      <c r="I117" s="10"/>
      <c r="J117" s="10"/>
      <c r="K117" s="10"/>
      <c r="L117" s="13"/>
      <c r="M117"/>
      <c r="N117"/>
      <c r="O117"/>
      <c r="P117"/>
      <c r="Q117"/>
      <c r="R117"/>
    </row>
    <row r="118" spans="1:18" ht="101.5">
      <c r="A118" s="2" t="s">
        <v>489</v>
      </c>
      <c r="B118" s="2" t="s">
        <v>512</v>
      </c>
      <c r="C118" s="9" t="s">
        <v>381</v>
      </c>
      <c r="D118" s="6">
        <v>11.94</v>
      </c>
      <c r="E118" s="6" t="s">
        <v>136</v>
      </c>
      <c r="F118" s="6">
        <f>+VLOOKUP(E118,'VI_Legende Reinigungsverz.'!$B$3:$F$22,5,0)</f>
        <v>52</v>
      </c>
      <c r="G118" s="6">
        <f>+F118*D118</f>
        <v>620.88</v>
      </c>
      <c r="H118" s="51"/>
      <c r="I118" s="6">
        <f>IF(ISERROR(G118/H118),0,G118/H118)</f>
        <v>0</v>
      </c>
      <c r="J118" s="51" t="s">
        <v>42</v>
      </c>
      <c r="K118" s="23">
        <f>I118*HLOOKUP(J118,'Auskunft SVS'!$C$2:$AZ$26,17,0)</f>
        <v>0</v>
      </c>
      <c r="L118" s="23">
        <f>+K118/D118</f>
        <v>0</v>
      </c>
    </row>
    <row r="119" spans="1:18" s="15" customFormat="1">
      <c r="A119" s="8" t="s">
        <v>491</v>
      </c>
      <c r="B119" s="3" t="s">
        <v>200</v>
      </c>
      <c r="C119" s="3" t="s">
        <v>98</v>
      </c>
      <c r="D119" s="10" t="s">
        <v>98</v>
      </c>
      <c r="E119" s="10"/>
      <c r="F119" s="10"/>
      <c r="G119" s="10"/>
      <c r="H119" s="10"/>
      <c r="I119" s="10"/>
      <c r="J119" s="10"/>
      <c r="K119" s="10"/>
      <c r="L119" s="13"/>
      <c r="M119"/>
      <c r="N119"/>
      <c r="O119"/>
      <c r="P119"/>
      <c r="Q119"/>
      <c r="R119"/>
    </row>
    <row r="120" spans="1:18" ht="101.5">
      <c r="A120" s="2" t="s">
        <v>492</v>
      </c>
      <c r="B120" s="2" t="s">
        <v>519</v>
      </c>
      <c r="C120" s="9" t="s">
        <v>861</v>
      </c>
      <c r="D120" s="6">
        <v>32.770000000000003</v>
      </c>
      <c r="E120" s="6" t="s">
        <v>136</v>
      </c>
      <c r="F120" s="6">
        <f>+VLOOKUP(E120,'VI_Legende Reinigungsverz.'!$B$3:$F$22,5,0)</f>
        <v>52</v>
      </c>
      <c r="G120" s="6">
        <f>+F120*D120</f>
        <v>1704.0400000000002</v>
      </c>
      <c r="H120" s="51"/>
      <c r="I120" s="6">
        <f>IF(ISERROR(G120/H120),0,G120/H120)</f>
        <v>0</v>
      </c>
      <c r="J120" s="51" t="s">
        <v>42</v>
      </c>
      <c r="K120" s="23">
        <f>I120*HLOOKUP(J120,'Auskunft SVS'!$C$2:$AZ$26,17,0)</f>
        <v>0</v>
      </c>
      <c r="L120" s="23">
        <f>+K120/D120</f>
        <v>0</v>
      </c>
    </row>
    <row r="121" spans="1:18" s="15" customFormat="1">
      <c r="A121" s="8" t="s">
        <v>495</v>
      </c>
      <c r="B121" s="3" t="s">
        <v>224</v>
      </c>
      <c r="C121" s="3" t="s">
        <v>98</v>
      </c>
      <c r="D121" s="10" t="s">
        <v>98</v>
      </c>
      <c r="E121" s="10"/>
      <c r="F121" s="10"/>
      <c r="G121" s="10"/>
      <c r="H121" s="10"/>
      <c r="I121" s="10"/>
      <c r="J121" s="10"/>
      <c r="K121" s="10"/>
      <c r="L121" s="13"/>
      <c r="M121"/>
      <c r="N121"/>
      <c r="O121"/>
      <c r="P121"/>
      <c r="Q121"/>
      <c r="R121"/>
    </row>
    <row r="122" spans="1:18" ht="101.5">
      <c r="A122" s="2" t="s">
        <v>496</v>
      </c>
      <c r="B122" s="2" t="s">
        <v>453</v>
      </c>
      <c r="C122" s="9" t="s">
        <v>2029</v>
      </c>
      <c r="D122" s="6">
        <v>158.88999999999999</v>
      </c>
      <c r="E122" s="6" t="s">
        <v>136</v>
      </c>
      <c r="F122" s="6">
        <f>+VLOOKUP(E122,'VI_Legende Reinigungsverz.'!$B$3:$F$22,5,0)</f>
        <v>52</v>
      </c>
      <c r="G122" s="6">
        <f>+F122*D122</f>
        <v>8262.2799999999988</v>
      </c>
      <c r="H122" s="51"/>
      <c r="I122" s="6">
        <f>IF(ISERROR(G122/H122),0,G122/H122)</f>
        <v>0</v>
      </c>
      <c r="J122" s="51" t="s">
        <v>42</v>
      </c>
      <c r="K122" s="23">
        <f>I122*HLOOKUP(J122,'Auskunft SVS'!$C$2:$AZ$26,17,0)</f>
        <v>0</v>
      </c>
      <c r="L122" s="23">
        <f>+K122/D122</f>
        <v>0</v>
      </c>
    </row>
    <row r="123" spans="1:18" s="15" customFormat="1">
      <c r="A123" s="8" t="s">
        <v>499</v>
      </c>
      <c r="B123" s="3" t="s">
        <v>232</v>
      </c>
      <c r="C123" s="3" t="s">
        <v>98</v>
      </c>
      <c r="D123" s="10" t="s">
        <v>98</v>
      </c>
      <c r="E123" s="10"/>
      <c r="F123" s="10"/>
      <c r="G123" s="10"/>
      <c r="H123" s="10"/>
      <c r="I123" s="10"/>
      <c r="J123" s="10"/>
      <c r="K123" s="10"/>
      <c r="L123" s="13"/>
      <c r="M123"/>
      <c r="N123"/>
      <c r="O123"/>
      <c r="P123"/>
      <c r="Q123"/>
      <c r="R123"/>
    </row>
    <row r="124" spans="1:18" ht="101.5">
      <c r="A124" s="2" t="s">
        <v>500</v>
      </c>
      <c r="B124" s="2" t="s">
        <v>472</v>
      </c>
      <c r="C124" s="9" t="s">
        <v>763</v>
      </c>
      <c r="D124" s="6">
        <v>62.24</v>
      </c>
      <c r="E124" s="6" t="s">
        <v>136</v>
      </c>
      <c r="F124" s="6">
        <f>+VLOOKUP(E124,'VI_Legende Reinigungsverz.'!$B$3:$F$22,5,0)</f>
        <v>52</v>
      </c>
      <c r="G124" s="6">
        <f>+F124*D124</f>
        <v>3236.48</v>
      </c>
      <c r="H124" s="51"/>
      <c r="I124" s="6">
        <f>IF(ISERROR(G124/H124),0,G124/H124)</f>
        <v>0</v>
      </c>
      <c r="J124" s="51" t="s">
        <v>42</v>
      </c>
      <c r="K124" s="23">
        <f>I124*HLOOKUP(J124,'Auskunft SVS'!$C$2:$AZ$26,17,0)</f>
        <v>0</v>
      </c>
      <c r="L124" s="23">
        <f>+K124/D124</f>
        <v>0</v>
      </c>
    </row>
    <row r="125" spans="1:18" s="15" customFormat="1">
      <c r="A125" s="8" t="s">
        <v>503</v>
      </c>
      <c r="B125" s="3" t="s">
        <v>242</v>
      </c>
      <c r="C125" s="3" t="s">
        <v>98</v>
      </c>
      <c r="D125" s="10" t="s">
        <v>98</v>
      </c>
      <c r="E125" s="10"/>
      <c r="F125" s="10"/>
      <c r="G125" s="10"/>
      <c r="H125" s="10"/>
      <c r="I125" s="10"/>
      <c r="J125" s="10"/>
      <c r="K125" s="10"/>
      <c r="L125" s="13"/>
      <c r="M125"/>
      <c r="N125"/>
      <c r="O125"/>
      <c r="P125"/>
      <c r="Q125"/>
      <c r="R125"/>
    </row>
    <row r="126" spans="1:18" ht="101.5">
      <c r="A126" s="2" t="s">
        <v>504</v>
      </c>
      <c r="B126" s="2" t="s">
        <v>479</v>
      </c>
      <c r="C126" s="9" t="s">
        <v>1105</v>
      </c>
      <c r="D126" s="6">
        <v>3.64</v>
      </c>
      <c r="E126" s="6" t="s">
        <v>1005</v>
      </c>
      <c r="F126" s="6">
        <f>+VLOOKUP(E126,'VI_Legende Reinigungsverz.'!$B$3:$F$22,5,0)</f>
        <v>301.8</v>
      </c>
      <c r="G126" s="6">
        <f>+F126*D126</f>
        <v>1098.5520000000001</v>
      </c>
      <c r="H126" s="51"/>
      <c r="I126" s="6">
        <f>IF(ISERROR(G126/H126),0,G126/H126)</f>
        <v>0</v>
      </c>
      <c r="J126" s="51" t="s">
        <v>42</v>
      </c>
      <c r="K126" s="23">
        <f>I126*HLOOKUP(J126,'Auskunft SVS'!$C$2:$AZ$26,17,0)</f>
        <v>0</v>
      </c>
      <c r="L126" s="23">
        <f>+K126/D126</f>
        <v>0</v>
      </c>
    </row>
    <row r="127" spans="1:18" s="16" customFormat="1" ht="25.5" customHeight="1">
      <c r="A127" s="7" t="s">
        <v>531</v>
      </c>
      <c r="B127" s="17" t="s">
        <v>2030</v>
      </c>
      <c r="C127" s="11" t="s">
        <v>98</v>
      </c>
      <c r="D127" s="18" t="s">
        <v>98</v>
      </c>
      <c r="E127" s="18"/>
      <c r="F127" s="18"/>
      <c r="G127" s="18"/>
      <c r="H127" s="18"/>
      <c r="I127" s="18"/>
      <c r="J127" s="18"/>
      <c r="K127" s="19"/>
      <c r="L127" s="20"/>
      <c r="M127"/>
      <c r="N127"/>
      <c r="O127"/>
      <c r="P127"/>
      <c r="Q127"/>
      <c r="R127"/>
    </row>
    <row r="128" spans="1:18" s="15" customFormat="1">
      <c r="A128" s="8" t="s">
        <v>533</v>
      </c>
      <c r="B128" s="3" t="s">
        <v>95</v>
      </c>
      <c r="C128" s="3" t="s">
        <v>98</v>
      </c>
      <c r="D128" s="10" t="s">
        <v>98</v>
      </c>
      <c r="E128" s="10"/>
      <c r="F128" s="10"/>
      <c r="G128" s="10"/>
      <c r="H128" s="10"/>
      <c r="I128" s="10"/>
      <c r="J128" s="10"/>
      <c r="K128" s="10"/>
      <c r="L128" s="13"/>
      <c r="M128"/>
      <c r="N128"/>
      <c r="O128"/>
      <c r="P128"/>
      <c r="Q128"/>
      <c r="R128"/>
    </row>
    <row r="129" spans="1:18" s="15" customFormat="1">
      <c r="A129" s="8" t="s">
        <v>1220</v>
      </c>
      <c r="B129" s="3" t="s">
        <v>200</v>
      </c>
      <c r="C129" s="3" t="s">
        <v>98</v>
      </c>
      <c r="D129" s="10" t="s">
        <v>98</v>
      </c>
      <c r="E129" s="10"/>
      <c r="F129" s="10"/>
      <c r="G129" s="10"/>
      <c r="H129" s="10"/>
      <c r="I129" s="10"/>
      <c r="J129" s="10"/>
      <c r="K129" s="10"/>
      <c r="L129" s="13"/>
      <c r="M129"/>
      <c r="N129"/>
      <c r="O129"/>
      <c r="P129"/>
      <c r="Q129"/>
      <c r="R129"/>
    </row>
    <row r="130" spans="1:18" ht="101.5">
      <c r="A130" s="2" t="s">
        <v>1221</v>
      </c>
      <c r="B130" s="2" t="s">
        <v>202</v>
      </c>
      <c r="C130" s="9" t="s">
        <v>2031</v>
      </c>
      <c r="D130" s="6">
        <v>61.91</v>
      </c>
      <c r="E130" s="6" t="s">
        <v>136</v>
      </c>
      <c r="F130" s="6">
        <f>+VLOOKUP(E130,'VI_Legende Reinigungsverz.'!$B$3:$F$22,5,0)</f>
        <v>52</v>
      </c>
      <c r="G130" s="6">
        <f>+F130*D130</f>
        <v>3219.3199999999997</v>
      </c>
      <c r="H130" s="51"/>
      <c r="I130" s="6">
        <f>IF(ISERROR(G130/H130),0,G130/H130)</f>
        <v>0</v>
      </c>
      <c r="J130" s="51" t="s">
        <v>42</v>
      </c>
      <c r="K130" s="23">
        <f>I130*HLOOKUP(J130,'Auskunft SVS'!$C$2:$AZ$26,17,0)</f>
        <v>0</v>
      </c>
      <c r="L130" s="23">
        <f>+K130/D130</f>
        <v>0</v>
      </c>
    </row>
    <row r="131" spans="1:18" s="15" customFormat="1">
      <c r="A131" s="8" t="s">
        <v>1223</v>
      </c>
      <c r="B131" s="3" t="s">
        <v>224</v>
      </c>
      <c r="C131" s="3" t="s">
        <v>98</v>
      </c>
      <c r="D131" s="10" t="s">
        <v>98</v>
      </c>
      <c r="E131" s="10"/>
      <c r="F131" s="10"/>
      <c r="G131" s="10"/>
      <c r="H131" s="10"/>
      <c r="I131" s="10"/>
      <c r="J131" s="10"/>
      <c r="K131" s="10"/>
      <c r="L131" s="13"/>
      <c r="M131"/>
      <c r="N131"/>
      <c r="O131"/>
      <c r="P131"/>
      <c r="Q131"/>
      <c r="R131"/>
    </row>
    <row r="132" spans="1:18" ht="101.5">
      <c r="A132" s="2" t="s">
        <v>1224</v>
      </c>
      <c r="B132" s="2" t="s">
        <v>226</v>
      </c>
      <c r="C132" s="9" t="s">
        <v>441</v>
      </c>
      <c r="D132" s="6">
        <v>25</v>
      </c>
      <c r="E132" s="6" t="s">
        <v>136</v>
      </c>
      <c r="F132" s="6">
        <f>+VLOOKUP(E132,'VI_Legende Reinigungsverz.'!$B$3:$F$22,5,0)</f>
        <v>52</v>
      </c>
      <c r="G132" s="6">
        <f t="shared" ref="G132:G134" si="39">+F132*D132</f>
        <v>1300</v>
      </c>
      <c r="H132" s="51"/>
      <c r="I132" s="6">
        <f t="shared" ref="I132:I134" si="40">IF(ISERROR(G132/H132),0,G132/H132)</f>
        <v>0</v>
      </c>
      <c r="J132" s="51" t="s">
        <v>42</v>
      </c>
      <c r="K132" s="23">
        <f>I132*HLOOKUP(J132,'Auskunft SVS'!$C$2:$AZ$26,17,0)</f>
        <v>0</v>
      </c>
      <c r="L132" s="23">
        <f t="shared" ref="L132:L134" si="41">+K132/D132</f>
        <v>0</v>
      </c>
    </row>
    <row r="133" spans="1:18" ht="87">
      <c r="A133" s="2" t="s">
        <v>1225</v>
      </c>
      <c r="B133" s="2" t="s">
        <v>226</v>
      </c>
      <c r="C133" s="9" t="s">
        <v>2032</v>
      </c>
      <c r="D133" s="6">
        <v>287.41000000000003</v>
      </c>
      <c r="E133" s="6" t="s">
        <v>340</v>
      </c>
      <c r="F133" s="6">
        <f>+VLOOKUP(E133,'VI_Legende Reinigungsverz.'!$B$3:$F$22,5,0)</f>
        <v>12</v>
      </c>
      <c r="G133" s="6">
        <f t="shared" si="39"/>
        <v>3448.92</v>
      </c>
      <c r="H133" s="51"/>
      <c r="I133" s="6">
        <f t="shared" si="40"/>
        <v>0</v>
      </c>
      <c r="J133" s="51" t="s">
        <v>42</v>
      </c>
      <c r="K133" s="23">
        <f>I133*HLOOKUP(J133,'Auskunft SVS'!$C$2:$AZ$26,17,0)</f>
        <v>0</v>
      </c>
      <c r="L133" s="23">
        <f t="shared" si="41"/>
        <v>0</v>
      </c>
    </row>
    <row r="134" spans="1:18" ht="101.5">
      <c r="A134" s="2" t="s">
        <v>1992</v>
      </c>
      <c r="B134" s="2" t="s">
        <v>667</v>
      </c>
      <c r="C134" s="9" t="s">
        <v>2033</v>
      </c>
      <c r="D134" s="6">
        <v>190.09</v>
      </c>
      <c r="E134" s="6" t="s">
        <v>340</v>
      </c>
      <c r="F134" s="6">
        <f>+VLOOKUP(E134,'VI_Legende Reinigungsverz.'!$B$3:$F$22,5,0)</f>
        <v>12</v>
      </c>
      <c r="G134" s="6">
        <f t="shared" si="39"/>
        <v>2281.08</v>
      </c>
      <c r="H134" s="51"/>
      <c r="I134" s="6">
        <f t="shared" si="40"/>
        <v>0</v>
      </c>
      <c r="J134" s="51" t="s">
        <v>42</v>
      </c>
      <c r="K134" s="23">
        <f>I134*HLOOKUP(J134,'Auskunft SVS'!$C$2:$AZ$26,17,0)</f>
        <v>0</v>
      </c>
      <c r="L134" s="23">
        <f t="shared" si="41"/>
        <v>0</v>
      </c>
    </row>
    <row r="135" spans="1:18" s="15" customFormat="1">
      <c r="A135" s="8" t="s">
        <v>1226</v>
      </c>
      <c r="B135" s="3" t="s">
        <v>232</v>
      </c>
      <c r="C135" s="3" t="s">
        <v>98</v>
      </c>
      <c r="D135" s="10" t="s">
        <v>98</v>
      </c>
      <c r="E135" s="10"/>
      <c r="F135" s="10"/>
      <c r="G135" s="10"/>
      <c r="H135" s="10"/>
      <c r="I135" s="10"/>
      <c r="J135" s="10"/>
      <c r="K135" s="10"/>
      <c r="L135" s="13"/>
      <c r="M135"/>
      <c r="N135"/>
      <c r="O135"/>
      <c r="P135"/>
      <c r="Q135"/>
      <c r="R135"/>
    </row>
    <row r="136" spans="1:18" ht="101.5">
      <c r="A136" s="2" t="s">
        <v>1227</v>
      </c>
      <c r="B136" s="2" t="s">
        <v>234</v>
      </c>
      <c r="C136" s="9" t="s">
        <v>2034</v>
      </c>
      <c r="D136" s="6">
        <v>68.959999999999994</v>
      </c>
      <c r="E136" s="6" t="s">
        <v>266</v>
      </c>
      <c r="F136" s="6">
        <f>+VLOOKUP(E136,'VI_Legende Reinigungsverz.'!$B$3:$F$22,5,0)</f>
        <v>24</v>
      </c>
      <c r="G136" s="6">
        <f>+F136*D136</f>
        <v>1655.04</v>
      </c>
      <c r="H136" s="51"/>
      <c r="I136" s="6">
        <f>IF(ISERROR(G136/H136),0,G136/H136)</f>
        <v>0</v>
      </c>
      <c r="J136" s="51" t="s">
        <v>42</v>
      </c>
      <c r="K136" s="23">
        <f>I136*HLOOKUP(J136,'Auskunft SVS'!$C$2:$AZ$26,17,0)</f>
        <v>0</v>
      </c>
      <c r="L136" s="23">
        <f>+K136/D136</f>
        <v>0</v>
      </c>
    </row>
    <row r="137" spans="1:18" s="15" customFormat="1">
      <c r="A137" s="8" t="s">
        <v>1233</v>
      </c>
      <c r="B137" s="3" t="s">
        <v>242</v>
      </c>
      <c r="C137" s="3" t="s">
        <v>98</v>
      </c>
      <c r="D137" s="10" t="s">
        <v>98</v>
      </c>
      <c r="E137" s="10"/>
      <c r="F137" s="10"/>
      <c r="G137" s="10"/>
      <c r="H137" s="10"/>
      <c r="I137" s="10"/>
      <c r="J137" s="10"/>
      <c r="K137" s="10"/>
      <c r="L137" s="13"/>
      <c r="M137"/>
      <c r="N137"/>
      <c r="O137"/>
      <c r="P137"/>
      <c r="Q137"/>
      <c r="R137"/>
    </row>
    <row r="138" spans="1:18" ht="101.5">
      <c r="A138" s="2" t="s">
        <v>1234</v>
      </c>
      <c r="B138" s="2" t="s">
        <v>244</v>
      </c>
      <c r="C138" s="9" t="s">
        <v>1954</v>
      </c>
      <c r="D138" s="6">
        <v>3.58</v>
      </c>
      <c r="E138" s="6" t="s">
        <v>266</v>
      </c>
      <c r="F138" s="6">
        <f>+VLOOKUP(E138,'VI_Legende Reinigungsverz.'!$B$3:$F$22,5,0)</f>
        <v>24</v>
      </c>
      <c r="G138" s="6">
        <f>+F138*D138</f>
        <v>85.92</v>
      </c>
      <c r="H138" s="51"/>
      <c r="I138" s="6">
        <f>IF(ISERROR(G138/H138),0,G138/H138)</f>
        <v>0</v>
      </c>
      <c r="J138" s="51" t="s">
        <v>42</v>
      </c>
      <c r="K138" s="23">
        <f>I138*HLOOKUP(J138,'Auskunft SVS'!$C$2:$AZ$26,17,0)</f>
        <v>0</v>
      </c>
      <c r="L138" s="23">
        <f>+K138/D138</f>
        <v>0</v>
      </c>
    </row>
    <row r="139" spans="1:18" s="16" customFormat="1" ht="25.5" customHeight="1">
      <c r="A139" s="7" t="s">
        <v>534</v>
      </c>
      <c r="B139" s="17" t="s">
        <v>2035</v>
      </c>
      <c r="C139" s="11" t="s">
        <v>98</v>
      </c>
      <c r="D139" s="18" t="s">
        <v>98</v>
      </c>
      <c r="E139" s="18"/>
      <c r="F139" s="18"/>
      <c r="G139" s="18"/>
      <c r="H139" s="18"/>
      <c r="I139" s="18"/>
      <c r="J139" s="18"/>
      <c r="K139" s="19"/>
      <c r="L139" s="20"/>
      <c r="M139"/>
      <c r="N139"/>
      <c r="O139"/>
      <c r="P139"/>
      <c r="Q139"/>
      <c r="R139"/>
    </row>
    <row r="140" spans="1:18" s="15" customFormat="1">
      <c r="A140" s="8" t="s">
        <v>536</v>
      </c>
      <c r="B140" s="3" t="s">
        <v>95</v>
      </c>
      <c r="C140" s="3" t="s">
        <v>98</v>
      </c>
      <c r="D140" s="10" t="s">
        <v>98</v>
      </c>
      <c r="E140" s="10"/>
      <c r="F140" s="10"/>
      <c r="G140" s="10"/>
      <c r="H140" s="10"/>
      <c r="I140" s="10"/>
      <c r="J140" s="10"/>
      <c r="K140" s="10"/>
      <c r="L140" s="13"/>
      <c r="M140"/>
      <c r="N140"/>
      <c r="O140"/>
      <c r="P140"/>
      <c r="Q140"/>
      <c r="R140"/>
    </row>
    <row r="141" spans="1:18" s="15" customFormat="1">
      <c r="A141" s="8" t="s">
        <v>537</v>
      </c>
      <c r="B141" s="3" t="s">
        <v>107</v>
      </c>
      <c r="C141" s="3" t="s">
        <v>98</v>
      </c>
      <c r="D141" s="10" t="s">
        <v>98</v>
      </c>
      <c r="E141" s="10"/>
      <c r="F141" s="10"/>
      <c r="G141" s="10"/>
      <c r="H141" s="10"/>
      <c r="I141" s="10"/>
      <c r="J141" s="10"/>
      <c r="K141" s="10"/>
      <c r="L141" s="13"/>
      <c r="M141"/>
      <c r="N141"/>
      <c r="O141"/>
      <c r="P141"/>
      <c r="Q141"/>
      <c r="R141"/>
    </row>
    <row r="142" spans="1:18" ht="101.5">
      <c r="A142" s="2" t="s">
        <v>539</v>
      </c>
      <c r="B142" s="2" t="s">
        <v>109</v>
      </c>
      <c r="C142" s="9" t="s">
        <v>699</v>
      </c>
      <c r="D142" s="6">
        <v>83.36</v>
      </c>
      <c r="E142" s="6" t="s">
        <v>102</v>
      </c>
      <c r="F142" s="6">
        <f>+VLOOKUP(E142,'VI_Legende Reinigungsverz.'!$B$3:$F$22,5,0)</f>
        <v>251.5</v>
      </c>
      <c r="G142" s="6">
        <f>+F142*D142</f>
        <v>20965.04</v>
      </c>
      <c r="H142" s="51"/>
      <c r="I142" s="6">
        <f>IF(ISERROR(G142/H142),0,G142/H142)</f>
        <v>0</v>
      </c>
      <c r="J142" s="51" t="s">
        <v>42</v>
      </c>
      <c r="K142" s="23">
        <f>I142*HLOOKUP(J142,'Auskunft SVS'!$C$2:$AZ$26,17,0)</f>
        <v>0</v>
      </c>
      <c r="L142" s="23">
        <f>+K142/D142</f>
        <v>0</v>
      </c>
    </row>
    <row r="143" spans="1:18" s="15" customFormat="1">
      <c r="A143" s="8" t="s">
        <v>1470</v>
      </c>
      <c r="B143" s="3" t="s">
        <v>127</v>
      </c>
      <c r="C143" s="3" t="s">
        <v>98</v>
      </c>
      <c r="D143" s="10" t="s">
        <v>98</v>
      </c>
      <c r="E143" s="10"/>
      <c r="F143" s="10"/>
      <c r="G143" s="10"/>
      <c r="H143" s="10"/>
      <c r="I143" s="10"/>
      <c r="J143" s="10"/>
      <c r="K143" s="10"/>
      <c r="L143" s="13"/>
      <c r="M143"/>
      <c r="N143"/>
      <c r="O143"/>
      <c r="P143"/>
      <c r="Q143"/>
      <c r="R143"/>
    </row>
    <row r="144" spans="1:18" ht="101.5">
      <c r="A144" s="2" t="s">
        <v>1471</v>
      </c>
      <c r="B144" s="2" t="s">
        <v>132</v>
      </c>
      <c r="C144" s="9" t="s">
        <v>2036</v>
      </c>
      <c r="D144" s="6">
        <v>854.16</v>
      </c>
      <c r="E144" s="6" t="s">
        <v>210</v>
      </c>
      <c r="F144" s="6">
        <f>+VLOOKUP(E144,'VI_Legende Reinigungsverz.'!$B$3:$F$22,5,0)</f>
        <v>104</v>
      </c>
      <c r="G144" s="6">
        <f t="shared" ref="G144:G146" si="42">+F144*D144</f>
        <v>88832.639999999999</v>
      </c>
      <c r="H144" s="51"/>
      <c r="I144" s="6">
        <f t="shared" ref="I144:I146" si="43">IF(ISERROR(G144/H144),0,G144/H144)</f>
        <v>0</v>
      </c>
      <c r="J144" s="51" t="s">
        <v>42</v>
      </c>
      <c r="K144" s="23">
        <f>I144*HLOOKUP(J144,'Auskunft SVS'!$C$2:$AZ$26,17,0)</f>
        <v>0</v>
      </c>
      <c r="L144" s="23">
        <f t="shared" ref="L144:L146" si="44">+K144/D144</f>
        <v>0</v>
      </c>
    </row>
    <row r="145" spans="1:18" ht="101.5">
      <c r="A145" s="2" t="s">
        <v>1473</v>
      </c>
      <c r="B145" s="2" t="s">
        <v>132</v>
      </c>
      <c r="C145" s="9" t="s">
        <v>274</v>
      </c>
      <c r="D145" s="6">
        <v>53.16</v>
      </c>
      <c r="E145" s="6" t="s">
        <v>102</v>
      </c>
      <c r="F145" s="6">
        <f>+VLOOKUP(E145,'VI_Legende Reinigungsverz.'!$B$3:$F$22,5,0)</f>
        <v>251.5</v>
      </c>
      <c r="G145" s="6">
        <f t="shared" si="42"/>
        <v>13369.74</v>
      </c>
      <c r="H145" s="51"/>
      <c r="I145" s="6">
        <f t="shared" si="43"/>
        <v>0</v>
      </c>
      <c r="J145" s="51" t="s">
        <v>42</v>
      </c>
      <c r="K145" s="23">
        <f>I145*HLOOKUP(J145,'Auskunft SVS'!$C$2:$AZ$26,17,0)</f>
        <v>0</v>
      </c>
      <c r="L145" s="23">
        <f t="shared" si="44"/>
        <v>0</v>
      </c>
    </row>
    <row r="146" spans="1:18" ht="101.5">
      <c r="A146" s="2" t="s">
        <v>1475</v>
      </c>
      <c r="B146" s="2" t="s">
        <v>129</v>
      </c>
      <c r="C146" s="9" t="s">
        <v>2037</v>
      </c>
      <c r="D146" s="6">
        <v>180.06</v>
      </c>
      <c r="E146" s="6" t="s">
        <v>210</v>
      </c>
      <c r="F146" s="6">
        <f>+VLOOKUP(E146,'VI_Legende Reinigungsverz.'!$B$3:$F$22,5,0)</f>
        <v>104</v>
      </c>
      <c r="G146" s="6">
        <f t="shared" si="42"/>
        <v>18726.240000000002</v>
      </c>
      <c r="H146" s="51"/>
      <c r="I146" s="6">
        <f t="shared" si="43"/>
        <v>0</v>
      </c>
      <c r="J146" s="51" t="s">
        <v>42</v>
      </c>
      <c r="K146" s="23">
        <f>I146*HLOOKUP(J146,'Auskunft SVS'!$C$2:$AZ$26,17,0)</f>
        <v>0</v>
      </c>
      <c r="L146" s="23">
        <f t="shared" si="44"/>
        <v>0</v>
      </c>
    </row>
    <row r="147" spans="1:18" s="15" customFormat="1">
      <c r="A147" s="8" t="s">
        <v>1484</v>
      </c>
      <c r="B147" s="3" t="s">
        <v>138</v>
      </c>
      <c r="C147" s="3" t="s">
        <v>98</v>
      </c>
      <c r="D147" s="10" t="s">
        <v>98</v>
      </c>
      <c r="E147" s="10"/>
      <c r="F147" s="10"/>
      <c r="G147" s="10"/>
      <c r="H147" s="10"/>
      <c r="I147" s="10"/>
      <c r="J147" s="10"/>
      <c r="K147" s="10"/>
      <c r="L147" s="13"/>
      <c r="M147"/>
      <c r="N147"/>
      <c r="O147"/>
      <c r="P147"/>
      <c r="Q147"/>
      <c r="R147"/>
    </row>
    <row r="148" spans="1:18" ht="101.5">
      <c r="A148" s="2" t="s">
        <v>1485</v>
      </c>
      <c r="B148" s="2" t="s">
        <v>140</v>
      </c>
      <c r="C148" s="9" t="s">
        <v>801</v>
      </c>
      <c r="D148" s="6">
        <v>79.7</v>
      </c>
      <c r="E148" s="6" t="s">
        <v>210</v>
      </c>
      <c r="F148" s="6">
        <f>+VLOOKUP(E148,'VI_Legende Reinigungsverz.'!$B$3:$F$22,5,0)</f>
        <v>104</v>
      </c>
      <c r="G148" s="6">
        <f>+F148*D148</f>
        <v>8288.8000000000011</v>
      </c>
      <c r="H148" s="51"/>
      <c r="I148" s="6">
        <f>IF(ISERROR(G148/H148),0,G148/H148)</f>
        <v>0</v>
      </c>
      <c r="J148" s="51" t="s">
        <v>42</v>
      </c>
      <c r="K148" s="23">
        <f>I148*HLOOKUP(J148,'Auskunft SVS'!$C$2:$AZ$26,17,0)</f>
        <v>0</v>
      </c>
      <c r="L148" s="23">
        <f>+K148/D148</f>
        <v>0</v>
      </c>
    </row>
    <row r="149" spans="1:18" s="15" customFormat="1">
      <c r="A149" s="8" t="s">
        <v>1492</v>
      </c>
      <c r="B149" s="3" t="s">
        <v>154</v>
      </c>
      <c r="C149" s="3" t="s">
        <v>98</v>
      </c>
      <c r="D149" s="10" t="s">
        <v>98</v>
      </c>
      <c r="E149" s="10"/>
      <c r="F149" s="10"/>
      <c r="G149" s="10"/>
      <c r="H149" s="10"/>
      <c r="I149" s="10"/>
      <c r="J149" s="10"/>
      <c r="K149" s="10"/>
      <c r="L149" s="13"/>
      <c r="M149"/>
      <c r="N149"/>
      <c r="O149"/>
      <c r="P149"/>
      <c r="Q149"/>
      <c r="R149"/>
    </row>
    <row r="150" spans="1:18" ht="101.5">
      <c r="A150" s="2" t="s">
        <v>1493</v>
      </c>
      <c r="B150" s="2" t="s">
        <v>156</v>
      </c>
      <c r="C150" s="9" t="s">
        <v>368</v>
      </c>
      <c r="D150" s="6">
        <v>10.32</v>
      </c>
      <c r="E150" s="6" t="s">
        <v>210</v>
      </c>
      <c r="F150" s="6">
        <f>+VLOOKUP(E150,'VI_Legende Reinigungsverz.'!$B$3:$F$22,5,0)</f>
        <v>104</v>
      </c>
      <c r="G150" s="6">
        <f t="shared" ref="G150:G152" si="45">+F150*D150</f>
        <v>1073.28</v>
      </c>
      <c r="H150" s="51"/>
      <c r="I150" s="6">
        <f t="shared" ref="I150:I152" si="46">IF(ISERROR(G150/H150),0,G150/H150)</f>
        <v>0</v>
      </c>
      <c r="J150" s="51" t="s">
        <v>42</v>
      </c>
      <c r="K150" s="23">
        <f>I150*HLOOKUP(J150,'Auskunft SVS'!$C$2:$AZ$26,17,0)</f>
        <v>0</v>
      </c>
      <c r="L150" s="23">
        <f t="shared" ref="L150:L152" si="47">+K150/D150</f>
        <v>0</v>
      </c>
    </row>
    <row r="151" spans="1:18" ht="101.5">
      <c r="A151" s="2" t="s">
        <v>1495</v>
      </c>
      <c r="B151" s="2" t="s">
        <v>156</v>
      </c>
      <c r="C151" s="9" t="s">
        <v>274</v>
      </c>
      <c r="D151" s="6">
        <v>25.59</v>
      </c>
      <c r="E151" s="6" t="s">
        <v>102</v>
      </c>
      <c r="F151" s="6">
        <f>+VLOOKUP(E151,'VI_Legende Reinigungsverz.'!$B$3:$F$22,5,0)</f>
        <v>251.5</v>
      </c>
      <c r="G151" s="6">
        <f t="shared" si="45"/>
        <v>6435.8850000000002</v>
      </c>
      <c r="H151" s="51"/>
      <c r="I151" s="6">
        <f t="shared" si="46"/>
        <v>0</v>
      </c>
      <c r="J151" s="51" t="s">
        <v>42</v>
      </c>
      <c r="K151" s="23">
        <f>I151*HLOOKUP(J151,'Auskunft SVS'!$C$2:$AZ$26,17,0)</f>
        <v>0</v>
      </c>
      <c r="L151" s="23">
        <f t="shared" si="47"/>
        <v>0</v>
      </c>
    </row>
    <row r="152" spans="1:18" ht="101.5">
      <c r="A152" s="2" t="s">
        <v>1496</v>
      </c>
      <c r="B152" s="2" t="s">
        <v>1499</v>
      </c>
      <c r="C152" s="9" t="s">
        <v>935</v>
      </c>
      <c r="D152" s="6">
        <v>8</v>
      </c>
      <c r="E152" s="6" t="s">
        <v>102</v>
      </c>
      <c r="F152" s="6">
        <f>+VLOOKUP(E152,'VI_Legende Reinigungsverz.'!$B$3:$F$22,5,0)</f>
        <v>251.5</v>
      </c>
      <c r="G152" s="6">
        <f t="shared" si="45"/>
        <v>2012</v>
      </c>
      <c r="H152" s="51"/>
      <c r="I152" s="6">
        <f t="shared" si="46"/>
        <v>0</v>
      </c>
      <c r="J152" s="51" t="s">
        <v>42</v>
      </c>
      <c r="K152" s="23">
        <f>I152*HLOOKUP(J152,'Auskunft SVS'!$C$2:$AZ$26,17,0)</f>
        <v>0</v>
      </c>
      <c r="L152" s="23">
        <f t="shared" si="47"/>
        <v>0</v>
      </c>
    </row>
    <row r="153" spans="1:18" s="15" customFormat="1">
      <c r="A153" s="8" t="s">
        <v>1502</v>
      </c>
      <c r="B153" s="3" t="s">
        <v>159</v>
      </c>
      <c r="C153" s="3" t="s">
        <v>98</v>
      </c>
      <c r="D153" s="10" t="s">
        <v>98</v>
      </c>
      <c r="E153" s="10"/>
      <c r="F153" s="10"/>
      <c r="G153" s="10"/>
      <c r="H153" s="10"/>
      <c r="I153" s="10"/>
      <c r="J153" s="10"/>
      <c r="K153" s="10"/>
      <c r="L153" s="13"/>
      <c r="M153"/>
      <c r="N153"/>
      <c r="O153"/>
      <c r="P153"/>
      <c r="Q153"/>
      <c r="R153"/>
    </row>
    <row r="154" spans="1:18" ht="101.5">
      <c r="A154" s="2" t="s">
        <v>1503</v>
      </c>
      <c r="B154" s="2" t="s">
        <v>161</v>
      </c>
      <c r="C154" s="9" t="s">
        <v>1649</v>
      </c>
      <c r="D154" s="6">
        <v>55.56</v>
      </c>
      <c r="E154" s="6" t="s">
        <v>102</v>
      </c>
      <c r="F154" s="6">
        <f>+VLOOKUP(E154,'VI_Legende Reinigungsverz.'!$B$3:$F$22,5,0)</f>
        <v>251.5</v>
      </c>
      <c r="G154" s="6">
        <f>+F154*D154</f>
        <v>13973.34</v>
      </c>
      <c r="H154" s="51"/>
      <c r="I154" s="6">
        <f>IF(ISERROR(G154/H154),0,G154/H154)</f>
        <v>0</v>
      </c>
      <c r="J154" s="51" t="s">
        <v>42</v>
      </c>
      <c r="K154" s="23">
        <f>I154*HLOOKUP(J154,'Auskunft SVS'!$C$2:$AZ$26,17,0)</f>
        <v>0</v>
      </c>
      <c r="L154" s="23">
        <f>+K154/D154</f>
        <v>0</v>
      </c>
    </row>
    <row r="155" spans="1:18" s="15" customFormat="1">
      <c r="A155" s="8" t="s">
        <v>1506</v>
      </c>
      <c r="B155" s="3" t="s">
        <v>167</v>
      </c>
      <c r="C155" s="3" t="s">
        <v>98</v>
      </c>
      <c r="D155" s="10" t="s">
        <v>98</v>
      </c>
      <c r="E155" s="10"/>
      <c r="F155" s="10"/>
      <c r="G155" s="10"/>
      <c r="H155" s="10"/>
      <c r="I155" s="10"/>
      <c r="J155" s="10"/>
      <c r="K155" s="10"/>
      <c r="L155" s="13"/>
      <c r="M155"/>
      <c r="N155"/>
      <c r="O155"/>
      <c r="P155"/>
      <c r="Q155"/>
      <c r="R155"/>
    </row>
    <row r="156" spans="1:18" ht="101.5">
      <c r="A156" s="2" t="s">
        <v>1507</v>
      </c>
      <c r="B156" s="2" t="s">
        <v>595</v>
      </c>
      <c r="C156" s="9" t="s">
        <v>413</v>
      </c>
      <c r="D156" s="6">
        <v>13</v>
      </c>
      <c r="E156" s="6" t="s">
        <v>102</v>
      </c>
      <c r="F156" s="6">
        <f>+VLOOKUP(E156,'VI_Legende Reinigungsverz.'!$B$3:$F$22,5,0)</f>
        <v>251.5</v>
      </c>
      <c r="G156" s="6">
        <f>+F156*D156</f>
        <v>3269.5</v>
      </c>
      <c r="H156" s="51"/>
      <c r="I156" s="6">
        <f>IF(ISERROR(G156/H156),0,G156/H156)</f>
        <v>0</v>
      </c>
      <c r="J156" s="51" t="s">
        <v>42</v>
      </c>
      <c r="K156" s="23">
        <f>I156*HLOOKUP(J156,'Auskunft SVS'!$C$2:$AZ$26,17,0)</f>
        <v>0</v>
      </c>
      <c r="L156" s="23">
        <f>+K156/D156</f>
        <v>0</v>
      </c>
    </row>
    <row r="157" spans="1:18" s="15" customFormat="1">
      <c r="A157" s="8" t="s">
        <v>1513</v>
      </c>
      <c r="B157" s="3" t="s">
        <v>399</v>
      </c>
      <c r="C157" s="3" t="s">
        <v>98</v>
      </c>
      <c r="D157" s="10" t="s">
        <v>98</v>
      </c>
      <c r="E157" s="10"/>
      <c r="F157" s="10"/>
      <c r="G157" s="10"/>
      <c r="H157" s="10"/>
      <c r="I157" s="10"/>
      <c r="J157" s="10"/>
      <c r="K157" s="10"/>
      <c r="L157" s="13"/>
      <c r="M157"/>
      <c r="N157"/>
      <c r="O157"/>
      <c r="P157"/>
      <c r="Q157"/>
      <c r="R157"/>
    </row>
    <row r="158" spans="1:18" ht="101.5">
      <c r="A158" s="2" t="s">
        <v>1515</v>
      </c>
      <c r="B158" s="2" t="s">
        <v>400</v>
      </c>
      <c r="C158" s="9" t="s">
        <v>389</v>
      </c>
      <c r="D158" s="6">
        <v>11.96</v>
      </c>
      <c r="E158" s="6" t="s">
        <v>210</v>
      </c>
      <c r="F158" s="6">
        <f>+VLOOKUP(E158,'VI_Legende Reinigungsverz.'!$B$3:$F$22,5,0)</f>
        <v>104</v>
      </c>
      <c r="G158" s="6">
        <f>+F158*D158</f>
        <v>1243.8400000000001</v>
      </c>
      <c r="H158" s="51"/>
      <c r="I158" s="6">
        <f>IF(ISERROR(G158/H158),0,G158/H158)</f>
        <v>0</v>
      </c>
      <c r="J158" s="51" t="s">
        <v>42</v>
      </c>
      <c r="K158" s="23">
        <f>I158*HLOOKUP(J158,'Auskunft SVS'!$C$2:$AZ$26,17,0)</f>
        <v>0</v>
      </c>
      <c r="L158" s="23">
        <f>+K158/D158</f>
        <v>0</v>
      </c>
    </row>
    <row r="159" spans="1:18" s="15" customFormat="1">
      <c r="A159" s="8" t="s">
        <v>1520</v>
      </c>
      <c r="B159" s="3" t="s">
        <v>196</v>
      </c>
      <c r="C159" s="3" t="s">
        <v>98</v>
      </c>
      <c r="D159" s="10" t="s">
        <v>98</v>
      </c>
      <c r="E159" s="10"/>
      <c r="F159" s="10"/>
      <c r="G159" s="10"/>
      <c r="H159" s="10"/>
      <c r="I159" s="10"/>
      <c r="J159" s="10"/>
      <c r="K159" s="10"/>
      <c r="L159" s="13"/>
      <c r="M159"/>
      <c r="N159"/>
      <c r="O159"/>
      <c r="P159"/>
      <c r="Q159"/>
      <c r="R159"/>
    </row>
    <row r="160" spans="1:18" ht="101.5">
      <c r="A160" s="2" t="s">
        <v>1521</v>
      </c>
      <c r="B160" s="2" t="s">
        <v>298</v>
      </c>
      <c r="C160" s="9" t="s">
        <v>733</v>
      </c>
      <c r="D160" s="6">
        <v>11.05</v>
      </c>
      <c r="E160" s="6" t="s">
        <v>210</v>
      </c>
      <c r="F160" s="6">
        <f>+VLOOKUP(E160,'VI_Legende Reinigungsverz.'!$B$3:$F$22,5,0)</f>
        <v>104</v>
      </c>
      <c r="G160" s="6">
        <f>+F160*D160</f>
        <v>1149.2</v>
      </c>
      <c r="H160" s="51"/>
      <c r="I160" s="6">
        <f>IF(ISERROR(G160/H160),0,G160/H160)</f>
        <v>0</v>
      </c>
      <c r="J160" s="51" t="s">
        <v>42</v>
      </c>
      <c r="K160" s="23">
        <f>I160*HLOOKUP(J160,'Auskunft SVS'!$C$2:$AZ$26,17,0)</f>
        <v>0</v>
      </c>
      <c r="L160" s="23">
        <f>+K160/D160</f>
        <v>0</v>
      </c>
    </row>
    <row r="161" spans="1:18" s="15" customFormat="1">
      <c r="A161" s="8" t="s">
        <v>1523</v>
      </c>
      <c r="B161" s="3" t="s">
        <v>200</v>
      </c>
      <c r="C161" s="3" t="s">
        <v>98</v>
      </c>
      <c r="D161" s="10" t="s">
        <v>98</v>
      </c>
      <c r="E161" s="10"/>
      <c r="F161" s="10"/>
      <c r="G161" s="10"/>
      <c r="H161" s="10"/>
      <c r="I161" s="10"/>
      <c r="J161" s="10"/>
      <c r="K161" s="10"/>
      <c r="L161" s="13"/>
      <c r="M161"/>
      <c r="N161"/>
      <c r="O161"/>
      <c r="P161"/>
      <c r="Q161"/>
      <c r="R161"/>
    </row>
    <row r="162" spans="1:18" ht="101.5">
      <c r="A162" s="2" t="s">
        <v>1524</v>
      </c>
      <c r="B162" s="2" t="s">
        <v>202</v>
      </c>
      <c r="C162" s="9" t="s">
        <v>741</v>
      </c>
      <c r="D162" s="6">
        <v>1.08</v>
      </c>
      <c r="E162" s="6" t="s">
        <v>136</v>
      </c>
      <c r="F162" s="6">
        <f>+VLOOKUP(E162,'VI_Legende Reinigungsverz.'!$B$3:$F$22,5,0)</f>
        <v>52</v>
      </c>
      <c r="G162" s="6">
        <f t="shared" ref="G162:G163" si="48">+F162*D162</f>
        <v>56.160000000000004</v>
      </c>
      <c r="H162" s="51"/>
      <c r="I162" s="6">
        <f t="shared" ref="I162:I163" si="49">IF(ISERROR(G162/H162),0,G162/H162)</f>
        <v>0</v>
      </c>
      <c r="J162" s="51" t="s">
        <v>42</v>
      </c>
      <c r="K162" s="23">
        <f>I162*HLOOKUP(J162,'Auskunft SVS'!$C$2:$AZ$26,17,0)</f>
        <v>0</v>
      </c>
      <c r="L162" s="23">
        <f t="shared" ref="L162:L163" si="50">+K162/D162</f>
        <v>0</v>
      </c>
    </row>
    <row r="163" spans="1:18" ht="101.5">
      <c r="A163" s="2" t="s">
        <v>1526</v>
      </c>
      <c r="B163" s="2" t="s">
        <v>202</v>
      </c>
      <c r="C163" s="9" t="s">
        <v>717</v>
      </c>
      <c r="D163" s="6">
        <v>132.88</v>
      </c>
      <c r="E163" s="6" t="s">
        <v>102</v>
      </c>
      <c r="F163" s="6">
        <f>+VLOOKUP(E163,'VI_Legende Reinigungsverz.'!$B$3:$F$22,5,0)</f>
        <v>251.5</v>
      </c>
      <c r="G163" s="6">
        <f t="shared" si="48"/>
        <v>33419.32</v>
      </c>
      <c r="H163" s="51"/>
      <c r="I163" s="6">
        <f t="shared" si="49"/>
        <v>0</v>
      </c>
      <c r="J163" s="51" t="s">
        <v>42</v>
      </c>
      <c r="K163" s="23">
        <f>I163*HLOOKUP(J163,'Auskunft SVS'!$C$2:$AZ$26,17,0)</f>
        <v>0</v>
      </c>
      <c r="L163" s="23">
        <f t="shared" si="50"/>
        <v>0</v>
      </c>
    </row>
    <row r="164" spans="1:18" s="15" customFormat="1">
      <c r="A164" s="8" t="s">
        <v>1532</v>
      </c>
      <c r="B164" s="3" t="s">
        <v>206</v>
      </c>
      <c r="C164" s="3" t="s">
        <v>98</v>
      </c>
      <c r="D164" s="10" t="s">
        <v>98</v>
      </c>
      <c r="E164" s="10"/>
      <c r="F164" s="10"/>
      <c r="G164" s="10"/>
      <c r="H164" s="10"/>
      <c r="I164" s="10"/>
      <c r="J164" s="10"/>
      <c r="K164" s="10"/>
      <c r="L164" s="13"/>
      <c r="M164"/>
      <c r="N164"/>
      <c r="O164"/>
      <c r="P164"/>
      <c r="Q164"/>
      <c r="R164"/>
    </row>
    <row r="165" spans="1:18" ht="101.5">
      <c r="A165" s="2" t="s">
        <v>1533</v>
      </c>
      <c r="B165" s="2" t="s">
        <v>208</v>
      </c>
      <c r="C165" s="9" t="s">
        <v>313</v>
      </c>
      <c r="D165" s="6">
        <v>26.07</v>
      </c>
      <c r="E165" s="6" t="s">
        <v>210</v>
      </c>
      <c r="F165" s="6">
        <f>+VLOOKUP(E165,'VI_Legende Reinigungsverz.'!$B$3:$F$22,5,0)</f>
        <v>104</v>
      </c>
      <c r="G165" s="6">
        <f t="shared" ref="G165:G167" si="51">+F165*D165</f>
        <v>2711.28</v>
      </c>
      <c r="H165" s="51"/>
      <c r="I165" s="6">
        <f t="shared" ref="I165:I167" si="52">IF(ISERROR(G165/H165),0,G165/H165)</f>
        <v>0</v>
      </c>
      <c r="J165" s="51" t="s">
        <v>42</v>
      </c>
      <c r="K165" s="23">
        <f>I165*HLOOKUP(J165,'Auskunft SVS'!$C$2:$AZ$26,17,0)</f>
        <v>0</v>
      </c>
      <c r="L165" s="23">
        <f t="shared" ref="L165:L167" si="53">+K165/D165</f>
        <v>0</v>
      </c>
    </row>
    <row r="166" spans="1:18" ht="101.5">
      <c r="A166" s="2" t="s">
        <v>1534</v>
      </c>
      <c r="B166" s="2" t="s">
        <v>208</v>
      </c>
      <c r="C166" s="9" t="s">
        <v>1026</v>
      </c>
      <c r="D166" s="6">
        <v>279.95</v>
      </c>
      <c r="E166" s="6" t="s">
        <v>102</v>
      </c>
      <c r="F166" s="6">
        <f>+VLOOKUP(E166,'VI_Legende Reinigungsverz.'!$B$3:$F$22,5,0)</f>
        <v>251.5</v>
      </c>
      <c r="G166" s="6">
        <f t="shared" si="51"/>
        <v>70407.425000000003</v>
      </c>
      <c r="H166" s="51"/>
      <c r="I166" s="6">
        <f t="shared" si="52"/>
        <v>0</v>
      </c>
      <c r="J166" s="51" t="s">
        <v>42</v>
      </c>
      <c r="K166" s="23">
        <f>I166*HLOOKUP(J166,'Auskunft SVS'!$C$2:$AZ$26,17,0)</f>
        <v>0</v>
      </c>
      <c r="L166" s="23">
        <f t="shared" si="53"/>
        <v>0</v>
      </c>
    </row>
    <row r="167" spans="1:18" ht="101.5">
      <c r="A167" s="2" t="s">
        <v>2038</v>
      </c>
      <c r="B167" s="2" t="s">
        <v>423</v>
      </c>
      <c r="C167" s="9" t="s">
        <v>421</v>
      </c>
      <c r="D167" s="6">
        <v>21.42</v>
      </c>
      <c r="E167" s="6" t="s">
        <v>102</v>
      </c>
      <c r="F167" s="6">
        <f>+VLOOKUP(E167,'VI_Legende Reinigungsverz.'!$B$3:$F$22,5,0)</f>
        <v>251.5</v>
      </c>
      <c r="G167" s="6">
        <f t="shared" si="51"/>
        <v>5387.13</v>
      </c>
      <c r="H167" s="51"/>
      <c r="I167" s="6">
        <f t="shared" si="52"/>
        <v>0</v>
      </c>
      <c r="J167" s="51" t="s">
        <v>42</v>
      </c>
      <c r="K167" s="23">
        <f>I167*HLOOKUP(J167,'Auskunft SVS'!$C$2:$AZ$26,17,0)</f>
        <v>0</v>
      </c>
      <c r="L167" s="23">
        <f t="shared" si="53"/>
        <v>0</v>
      </c>
    </row>
    <row r="168" spans="1:18" s="15" customFormat="1">
      <c r="A168" s="8" t="s">
        <v>1536</v>
      </c>
      <c r="B168" s="3" t="s">
        <v>316</v>
      </c>
      <c r="C168" s="3" t="s">
        <v>98</v>
      </c>
      <c r="D168" s="10" t="s">
        <v>98</v>
      </c>
      <c r="E168" s="10"/>
      <c r="F168" s="10"/>
      <c r="G168" s="10"/>
      <c r="H168" s="10"/>
      <c r="I168" s="10"/>
      <c r="J168" s="10"/>
      <c r="K168" s="10"/>
      <c r="L168" s="13"/>
      <c r="M168"/>
      <c r="N168"/>
      <c r="O168"/>
      <c r="P168"/>
      <c r="Q168"/>
      <c r="R168"/>
    </row>
    <row r="169" spans="1:18" ht="101.5">
      <c r="A169" s="2" t="s">
        <v>1537</v>
      </c>
      <c r="B169" s="2" t="s">
        <v>318</v>
      </c>
      <c r="C169" s="9" t="s">
        <v>741</v>
      </c>
      <c r="D169" s="6">
        <v>4.49</v>
      </c>
      <c r="E169" s="6" t="s">
        <v>136</v>
      </c>
      <c r="F169" s="6">
        <f>+VLOOKUP(E169,'VI_Legende Reinigungsverz.'!$B$3:$F$22,5,0)</f>
        <v>52</v>
      </c>
      <c r="G169" s="6">
        <f t="shared" ref="G169:G170" si="54">+F169*D169</f>
        <v>233.48000000000002</v>
      </c>
      <c r="H169" s="51"/>
      <c r="I169" s="6">
        <f t="shared" ref="I169:I170" si="55">IF(ISERROR(G169/H169),0,G169/H169)</f>
        <v>0</v>
      </c>
      <c r="J169" s="51" t="s">
        <v>42</v>
      </c>
      <c r="K169" s="23">
        <f>I169*HLOOKUP(J169,'Auskunft SVS'!$C$2:$AZ$26,17,0)</f>
        <v>0</v>
      </c>
      <c r="L169" s="23">
        <f t="shared" ref="L169:L170" si="56">+K169/D169</f>
        <v>0</v>
      </c>
    </row>
    <row r="170" spans="1:18" ht="101.5">
      <c r="A170" s="2" t="s">
        <v>2039</v>
      </c>
      <c r="B170" s="2" t="s">
        <v>737</v>
      </c>
      <c r="C170" s="9" t="s">
        <v>1826</v>
      </c>
      <c r="D170" s="6">
        <v>67.95</v>
      </c>
      <c r="E170" s="6" t="s">
        <v>136</v>
      </c>
      <c r="F170" s="6">
        <f>+VLOOKUP(E170,'VI_Legende Reinigungsverz.'!$B$3:$F$22,5,0)</f>
        <v>52</v>
      </c>
      <c r="G170" s="6">
        <f t="shared" si="54"/>
        <v>3533.4</v>
      </c>
      <c r="H170" s="51"/>
      <c r="I170" s="6">
        <f t="shared" si="55"/>
        <v>0</v>
      </c>
      <c r="J170" s="51" t="s">
        <v>42</v>
      </c>
      <c r="K170" s="23">
        <f>I170*HLOOKUP(J170,'Auskunft SVS'!$C$2:$AZ$26,17,0)</f>
        <v>0</v>
      </c>
      <c r="L170" s="23">
        <f t="shared" si="56"/>
        <v>0</v>
      </c>
    </row>
    <row r="171" spans="1:18" s="15" customFormat="1">
      <c r="A171" s="8" t="s">
        <v>1539</v>
      </c>
      <c r="B171" s="3" t="s">
        <v>652</v>
      </c>
      <c r="C171" s="3" t="s">
        <v>98</v>
      </c>
      <c r="D171" s="10" t="s">
        <v>98</v>
      </c>
      <c r="E171" s="10"/>
      <c r="F171" s="10"/>
      <c r="G171" s="10"/>
      <c r="H171" s="10"/>
      <c r="I171" s="10"/>
      <c r="J171" s="10"/>
      <c r="K171" s="10"/>
      <c r="L171" s="13"/>
      <c r="M171"/>
      <c r="N171"/>
      <c r="O171"/>
      <c r="P171"/>
      <c r="Q171"/>
      <c r="R171"/>
    </row>
    <row r="172" spans="1:18" ht="101.5">
      <c r="A172" s="2" t="s">
        <v>1540</v>
      </c>
      <c r="B172" s="2" t="s">
        <v>1170</v>
      </c>
      <c r="C172" s="9" t="s">
        <v>1171</v>
      </c>
      <c r="D172" s="6">
        <v>1.54</v>
      </c>
      <c r="E172" s="6" t="s">
        <v>102</v>
      </c>
      <c r="F172" s="6">
        <f>+VLOOKUP(E172,'VI_Legende Reinigungsverz.'!$B$3:$F$22,5,0)</f>
        <v>251.5</v>
      </c>
      <c r="G172" s="6">
        <f>+F172*D172</f>
        <v>387.31</v>
      </c>
      <c r="H172" s="51"/>
      <c r="I172" s="6">
        <f>IF(ISERROR(G172/H172),0,G172/H172)</f>
        <v>0</v>
      </c>
      <c r="J172" s="51" t="s">
        <v>42</v>
      </c>
      <c r="K172" s="23">
        <f>I172*HLOOKUP(J172,'Auskunft SVS'!$C$2:$AZ$26,17,0)</f>
        <v>0</v>
      </c>
      <c r="L172" s="23">
        <f>+K172/D172</f>
        <v>0</v>
      </c>
    </row>
    <row r="173" spans="1:18" s="15" customFormat="1">
      <c r="A173" s="8" t="s">
        <v>1544</v>
      </c>
      <c r="B173" s="3" t="s">
        <v>224</v>
      </c>
      <c r="C173" s="3" t="s">
        <v>98</v>
      </c>
      <c r="D173" s="10" t="s">
        <v>98</v>
      </c>
      <c r="E173" s="10"/>
      <c r="F173" s="10"/>
      <c r="G173" s="10"/>
      <c r="H173" s="10"/>
      <c r="I173" s="10"/>
      <c r="J173" s="10"/>
      <c r="K173" s="10"/>
      <c r="L173" s="13"/>
      <c r="M173"/>
      <c r="N173"/>
      <c r="O173"/>
      <c r="P173"/>
      <c r="Q173"/>
      <c r="R173"/>
    </row>
    <row r="174" spans="1:18" ht="101.5">
      <c r="A174" s="2" t="s">
        <v>1545</v>
      </c>
      <c r="B174" s="2" t="s">
        <v>226</v>
      </c>
      <c r="C174" s="9" t="s">
        <v>722</v>
      </c>
      <c r="D174" s="6">
        <v>190.68</v>
      </c>
      <c r="E174" s="6" t="s">
        <v>210</v>
      </c>
      <c r="F174" s="6">
        <f>+VLOOKUP(E174,'VI_Legende Reinigungsverz.'!$B$3:$F$22,5,0)</f>
        <v>104</v>
      </c>
      <c r="G174" s="6">
        <f t="shared" ref="G174:G178" si="57">+F174*D174</f>
        <v>19830.72</v>
      </c>
      <c r="H174" s="51"/>
      <c r="I174" s="6">
        <f t="shared" ref="I174:I178" si="58">IF(ISERROR(G174/H174),0,G174/H174)</f>
        <v>0</v>
      </c>
      <c r="J174" s="51" t="s">
        <v>42</v>
      </c>
      <c r="K174" s="23">
        <f>I174*HLOOKUP(J174,'Auskunft SVS'!$C$2:$AZ$26,17,0)</f>
        <v>0</v>
      </c>
      <c r="L174" s="23">
        <f t="shared" ref="L174:L178" si="59">+K174/D174</f>
        <v>0</v>
      </c>
    </row>
    <row r="175" spans="1:18" ht="101.5">
      <c r="A175" s="2" t="s">
        <v>1547</v>
      </c>
      <c r="B175" s="2" t="s">
        <v>226</v>
      </c>
      <c r="C175" s="9" t="s">
        <v>671</v>
      </c>
      <c r="D175" s="6">
        <v>72.61</v>
      </c>
      <c r="E175" s="6" t="s">
        <v>163</v>
      </c>
      <c r="F175" s="6">
        <f>+VLOOKUP(E175,'VI_Legende Reinigungsverz.'!$B$3:$F$22,5,0)</f>
        <v>150.9</v>
      </c>
      <c r="G175" s="6">
        <f t="shared" si="57"/>
        <v>10956.849</v>
      </c>
      <c r="H175" s="51"/>
      <c r="I175" s="6">
        <f t="shared" si="58"/>
        <v>0</v>
      </c>
      <c r="J175" s="51" t="s">
        <v>42</v>
      </c>
      <c r="K175" s="23">
        <f>I175*HLOOKUP(J175,'Auskunft SVS'!$C$2:$AZ$26,17,0)</f>
        <v>0</v>
      </c>
      <c r="L175" s="23">
        <f t="shared" si="59"/>
        <v>0</v>
      </c>
    </row>
    <row r="176" spans="1:18" ht="101.5">
      <c r="A176" s="2" t="s">
        <v>1549</v>
      </c>
      <c r="B176" s="2" t="s">
        <v>226</v>
      </c>
      <c r="C176" s="9" t="s">
        <v>328</v>
      </c>
      <c r="D176" s="6">
        <v>56.25</v>
      </c>
      <c r="E176" s="6" t="s">
        <v>102</v>
      </c>
      <c r="F176" s="6">
        <f>+VLOOKUP(E176,'VI_Legende Reinigungsverz.'!$B$3:$F$22,5,0)</f>
        <v>251.5</v>
      </c>
      <c r="G176" s="6">
        <f t="shared" si="57"/>
        <v>14146.875</v>
      </c>
      <c r="H176" s="51"/>
      <c r="I176" s="6">
        <f t="shared" si="58"/>
        <v>0</v>
      </c>
      <c r="J176" s="51" t="s">
        <v>42</v>
      </c>
      <c r="K176" s="23">
        <f>I176*HLOOKUP(J176,'Auskunft SVS'!$C$2:$AZ$26,17,0)</f>
        <v>0</v>
      </c>
      <c r="L176" s="23">
        <f t="shared" si="59"/>
        <v>0</v>
      </c>
    </row>
    <row r="177" spans="1:18" ht="101.5">
      <c r="A177" s="2" t="s">
        <v>1550</v>
      </c>
      <c r="B177" s="2" t="s">
        <v>229</v>
      </c>
      <c r="C177" s="9" t="s">
        <v>441</v>
      </c>
      <c r="D177" s="6">
        <v>22.36</v>
      </c>
      <c r="E177" s="6" t="s">
        <v>136</v>
      </c>
      <c r="F177" s="6">
        <f>+VLOOKUP(E177,'VI_Legende Reinigungsverz.'!$B$3:$F$22,5,0)</f>
        <v>52</v>
      </c>
      <c r="G177" s="6">
        <f t="shared" si="57"/>
        <v>1162.72</v>
      </c>
      <c r="H177" s="51"/>
      <c r="I177" s="6">
        <f t="shared" si="58"/>
        <v>0</v>
      </c>
      <c r="J177" s="51" t="s">
        <v>42</v>
      </c>
      <c r="K177" s="23">
        <f>I177*HLOOKUP(J177,'Auskunft SVS'!$C$2:$AZ$26,17,0)</f>
        <v>0</v>
      </c>
      <c r="L177" s="23">
        <f t="shared" si="59"/>
        <v>0</v>
      </c>
    </row>
    <row r="178" spans="1:18" ht="101.5">
      <c r="A178" s="2" t="s">
        <v>2040</v>
      </c>
      <c r="B178" s="2" t="s">
        <v>667</v>
      </c>
      <c r="C178" s="9" t="s">
        <v>240</v>
      </c>
      <c r="D178" s="6">
        <v>25.24</v>
      </c>
      <c r="E178" s="6" t="s">
        <v>210</v>
      </c>
      <c r="F178" s="6">
        <f>+VLOOKUP(E178,'VI_Legende Reinigungsverz.'!$B$3:$F$22,5,0)</f>
        <v>104</v>
      </c>
      <c r="G178" s="6">
        <f t="shared" si="57"/>
        <v>2624.96</v>
      </c>
      <c r="H178" s="51"/>
      <c r="I178" s="6">
        <f t="shared" si="58"/>
        <v>0</v>
      </c>
      <c r="J178" s="51" t="s">
        <v>42</v>
      </c>
      <c r="K178" s="23">
        <f>I178*HLOOKUP(J178,'Auskunft SVS'!$C$2:$AZ$26,17,0)</f>
        <v>0</v>
      </c>
      <c r="L178" s="23">
        <f t="shared" si="59"/>
        <v>0</v>
      </c>
    </row>
    <row r="179" spans="1:18" s="15" customFormat="1">
      <c r="A179" s="8" t="s">
        <v>1552</v>
      </c>
      <c r="B179" s="3" t="s">
        <v>232</v>
      </c>
      <c r="C179" s="3" t="s">
        <v>98</v>
      </c>
      <c r="D179" s="10" t="s">
        <v>98</v>
      </c>
      <c r="E179" s="10"/>
      <c r="F179" s="10"/>
      <c r="G179" s="10"/>
      <c r="H179" s="10"/>
      <c r="I179" s="10"/>
      <c r="J179" s="10"/>
      <c r="K179" s="10"/>
      <c r="L179" s="13"/>
      <c r="M179"/>
      <c r="N179"/>
      <c r="O179"/>
      <c r="P179"/>
      <c r="Q179"/>
      <c r="R179"/>
    </row>
    <row r="180" spans="1:18" ht="101.5">
      <c r="A180" s="2" t="s">
        <v>1553</v>
      </c>
      <c r="B180" s="2" t="s">
        <v>234</v>
      </c>
      <c r="C180" s="9" t="s">
        <v>331</v>
      </c>
      <c r="D180" s="6">
        <v>86.91</v>
      </c>
      <c r="E180" s="6" t="s">
        <v>210</v>
      </c>
      <c r="F180" s="6">
        <f>+VLOOKUP(E180,'VI_Legende Reinigungsverz.'!$B$3:$F$22,5,0)</f>
        <v>104</v>
      </c>
      <c r="G180" s="6">
        <f t="shared" ref="G180:G184" si="60">+F180*D180</f>
        <v>9038.64</v>
      </c>
      <c r="H180" s="51"/>
      <c r="I180" s="6">
        <f t="shared" ref="I180:I184" si="61">IF(ISERROR(G180/H180),0,G180/H180)</f>
        <v>0</v>
      </c>
      <c r="J180" s="51" t="s">
        <v>42</v>
      </c>
      <c r="K180" s="23">
        <f>I180*HLOOKUP(J180,'Auskunft SVS'!$C$2:$AZ$26,17,0)</f>
        <v>0</v>
      </c>
      <c r="L180" s="23">
        <f t="shared" ref="L180:L184" si="62">+K180/D180</f>
        <v>0</v>
      </c>
    </row>
    <row r="181" spans="1:18" ht="101.5">
      <c r="A181" s="2" t="s">
        <v>2041</v>
      </c>
      <c r="B181" s="2" t="s">
        <v>234</v>
      </c>
      <c r="C181" s="9" t="s">
        <v>326</v>
      </c>
      <c r="D181" s="6">
        <v>18.29</v>
      </c>
      <c r="E181" s="6" t="s">
        <v>163</v>
      </c>
      <c r="F181" s="6">
        <f>+VLOOKUP(E181,'VI_Legende Reinigungsverz.'!$B$3:$F$22,5,0)</f>
        <v>150.9</v>
      </c>
      <c r="G181" s="6">
        <f t="shared" si="60"/>
        <v>2759.9609999999998</v>
      </c>
      <c r="H181" s="51"/>
      <c r="I181" s="6">
        <f t="shared" si="61"/>
        <v>0</v>
      </c>
      <c r="J181" s="51" t="s">
        <v>42</v>
      </c>
      <c r="K181" s="23">
        <f>I181*HLOOKUP(J181,'Auskunft SVS'!$C$2:$AZ$26,17,0)</f>
        <v>0</v>
      </c>
      <c r="L181" s="23">
        <f t="shared" si="62"/>
        <v>0</v>
      </c>
    </row>
    <row r="182" spans="1:18" ht="101.5">
      <c r="A182" s="2" t="s">
        <v>2042</v>
      </c>
      <c r="B182" s="2" t="s">
        <v>234</v>
      </c>
      <c r="C182" s="9" t="s">
        <v>328</v>
      </c>
      <c r="D182" s="6">
        <v>31.54</v>
      </c>
      <c r="E182" s="6" t="s">
        <v>102</v>
      </c>
      <c r="F182" s="6">
        <f>+VLOOKUP(E182,'VI_Legende Reinigungsverz.'!$B$3:$F$22,5,0)</f>
        <v>251.5</v>
      </c>
      <c r="G182" s="6">
        <f t="shared" si="60"/>
        <v>7932.3099999999995</v>
      </c>
      <c r="H182" s="51"/>
      <c r="I182" s="6">
        <f t="shared" si="61"/>
        <v>0</v>
      </c>
      <c r="J182" s="51" t="s">
        <v>42</v>
      </c>
      <c r="K182" s="23">
        <f>I182*HLOOKUP(J182,'Auskunft SVS'!$C$2:$AZ$26,17,0)</f>
        <v>0</v>
      </c>
      <c r="L182" s="23">
        <f t="shared" si="62"/>
        <v>0</v>
      </c>
    </row>
    <row r="183" spans="1:18" ht="101.5">
      <c r="A183" s="2" t="s">
        <v>2043</v>
      </c>
      <c r="B183" s="2" t="s">
        <v>472</v>
      </c>
      <c r="C183" s="9" t="s">
        <v>334</v>
      </c>
      <c r="D183" s="6">
        <v>12.98</v>
      </c>
      <c r="E183" s="6" t="s">
        <v>210</v>
      </c>
      <c r="F183" s="6">
        <f>+VLOOKUP(E183,'VI_Legende Reinigungsverz.'!$B$3:$F$22,5,0)</f>
        <v>104</v>
      </c>
      <c r="G183" s="6">
        <f t="shared" si="60"/>
        <v>1349.92</v>
      </c>
      <c r="H183" s="51"/>
      <c r="I183" s="6">
        <f t="shared" si="61"/>
        <v>0</v>
      </c>
      <c r="J183" s="51" t="s">
        <v>42</v>
      </c>
      <c r="K183" s="23">
        <f>I183*HLOOKUP(J183,'Auskunft SVS'!$C$2:$AZ$26,17,0)</f>
        <v>0</v>
      </c>
      <c r="L183" s="23">
        <f t="shared" si="62"/>
        <v>0</v>
      </c>
    </row>
    <row r="184" spans="1:18" ht="101.5">
      <c r="A184" s="2" t="s">
        <v>2044</v>
      </c>
      <c r="B184" s="2" t="s">
        <v>472</v>
      </c>
      <c r="C184" s="9" t="s">
        <v>451</v>
      </c>
      <c r="D184" s="6">
        <v>6.63</v>
      </c>
      <c r="E184" s="6" t="s">
        <v>102</v>
      </c>
      <c r="F184" s="6">
        <f>+VLOOKUP(E184,'VI_Legende Reinigungsverz.'!$B$3:$F$22,5,0)</f>
        <v>251.5</v>
      </c>
      <c r="G184" s="6">
        <f t="shared" si="60"/>
        <v>1667.4449999999999</v>
      </c>
      <c r="H184" s="51"/>
      <c r="I184" s="6">
        <f t="shared" si="61"/>
        <v>0</v>
      </c>
      <c r="J184" s="51" t="s">
        <v>42</v>
      </c>
      <c r="K184" s="23">
        <f>I184*HLOOKUP(J184,'Auskunft SVS'!$C$2:$AZ$26,17,0)</f>
        <v>0</v>
      </c>
      <c r="L184" s="23">
        <f t="shared" si="62"/>
        <v>0</v>
      </c>
    </row>
    <row r="185" spans="1:18" s="16" customFormat="1" ht="25.5" customHeight="1">
      <c r="A185" s="7" t="s">
        <v>542</v>
      </c>
      <c r="B185" s="17" t="s">
        <v>2045</v>
      </c>
      <c r="C185" s="11" t="s">
        <v>98</v>
      </c>
      <c r="D185" s="18" t="s">
        <v>98</v>
      </c>
      <c r="E185" s="18"/>
      <c r="F185" s="18"/>
      <c r="G185" s="18"/>
      <c r="H185" s="18"/>
      <c r="I185" s="18"/>
      <c r="J185" s="18"/>
      <c r="K185" s="19"/>
      <c r="L185" s="20"/>
      <c r="M185"/>
      <c r="N185"/>
      <c r="O185"/>
      <c r="P185"/>
      <c r="Q185"/>
      <c r="R185"/>
    </row>
    <row r="186" spans="1:18" s="15" customFormat="1">
      <c r="A186" s="8" t="s">
        <v>544</v>
      </c>
      <c r="B186" s="3" t="s">
        <v>95</v>
      </c>
      <c r="C186" s="3" t="s">
        <v>98</v>
      </c>
      <c r="D186" s="10" t="s">
        <v>98</v>
      </c>
      <c r="E186" s="10"/>
      <c r="F186" s="10"/>
      <c r="G186" s="10"/>
      <c r="H186" s="10"/>
      <c r="I186" s="10"/>
      <c r="J186" s="10"/>
      <c r="K186" s="10"/>
      <c r="L186" s="13"/>
      <c r="M186"/>
      <c r="N186"/>
      <c r="O186"/>
      <c r="P186"/>
      <c r="Q186"/>
      <c r="R186"/>
    </row>
    <row r="187" spans="1:18" s="15" customFormat="1">
      <c r="A187" s="8" t="s">
        <v>545</v>
      </c>
      <c r="B187" s="3" t="s">
        <v>107</v>
      </c>
      <c r="C187" s="3" t="s">
        <v>98</v>
      </c>
      <c r="D187" s="10" t="s">
        <v>98</v>
      </c>
      <c r="E187" s="10"/>
      <c r="F187" s="10"/>
      <c r="G187" s="10"/>
      <c r="H187" s="10"/>
      <c r="I187" s="10"/>
      <c r="J187" s="10"/>
      <c r="K187" s="10"/>
      <c r="L187" s="13"/>
      <c r="M187"/>
      <c r="N187"/>
      <c r="O187"/>
      <c r="P187"/>
      <c r="Q187"/>
      <c r="R187"/>
    </row>
    <row r="188" spans="1:18" ht="101.5">
      <c r="A188" s="2" t="s">
        <v>546</v>
      </c>
      <c r="B188" s="2" t="s">
        <v>109</v>
      </c>
      <c r="C188" s="9" t="s">
        <v>120</v>
      </c>
      <c r="D188" s="6">
        <v>33.81</v>
      </c>
      <c r="E188" s="6" t="s">
        <v>102</v>
      </c>
      <c r="F188" s="6">
        <f>+VLOOKUP(E188,'VI_Legende Reinigungsverz.'!$B$3:$F$22,5,0)</f>
        <v>251.5</v>
      </c>
      <c r="G188" s="6">
        <f t="shared" ref="G188:G189" si="63">+F188*D188</f>
        <v>8503.2150000000001</v>
      </c>
      <c r="H188" s="51"/>
      <c r="I188" s="6">
        <f t="shared" ref="I188:I189" si="64">IF(ISERROR(G188/H188),0,G188/H188)</f>
        <v>0</v>
      </c>
      <c r="J188" s="51" t="s">
        <v>42</v>
      </c>
      <c r="K188" s="23">
        <f>I188*HLOOKUP(J188,'Auskunft SVS'!$C$2:$AZ$26,17,0)</f>
        <v>0</v>
      </c>
      <c r="L188" s="23">
        <f t="shared" ref="L188:L189" si="65">+K188/D188</f>
        <v>0</v>
      </c>
    </row>
    <row r="189" spans="1:18" ht="101.5">
      <c r="A189" s="2" t="s">
        <v>548</v>
      </c>
      <c r="B189" s="2" t="s">
        <v>109</v>
      </c>
      <c r="C189" s="9" t="s">
        <v>1410</v>
      </c>
      <c r="D189" s="6">
        <v>33.89</v>
      </c>
      <c r="E189" s="6" t="s">
        <v>1005</v>
      </c>
      <c r="F189" s="6">
        <f>+VLOOKUP(E189,'VI_Legende Reinigungsverz.'!$B$3:$F$22,5,0)</f>
        <v>301.8</v>
      </c>
      <c r="G189" s="6">
        <f t="shared" si="63"/>
        <v>10228.002</v>
      </c>
      <c r="H189" s="51"/>
      <c r="I189" s="6">
        <f t="shared" si="64"/>
        <v>0</v>
      </c>
      <c r="J189" s="51" t="s">
        <v>42</v>
      </c>
      <c r="K189" s="23">
        <f>I189*HLOOKUP(J189,'Auskunft SVS'!$C$2:$AZ$26,17,0)</f>
        <v>0</v>
      </c>
      <c r="L189" s="23">
        <f t="shared" si="65"/>
        <v>0</v>
      </c>
    </row>
    <row r="190" spans="1:18" s="15" customFormat="1">
      <c r="A190" s="8" t="s">
        <v>552</v>
      </c>
      <c r="B190" s="3" t="s">
        <v>112</v>
      </c>
      <c r="C190" s="3" t="s">
        <v>98</v>
      </c>
      <c r="D190" s="10" t="s">
        <v>98</v>
      </c>
      <c r="E190" s="10"/>
      <c r="F190" s="10"/>
      <c r="G190" s="10"/>
      <c r="H190" s="10"/>
      <c r="I190" s="10"/>
      <c r="J190" s="10"/>
      <c r="K190" s="10"/>
      <c r="L190" s="13"/>
      <c r="M190"/>
      <c r="N190"/>
      <c r="O190"/>
      <c r="P190"/>
      <c r="Q190"/>
      <c r="R190"/>
    </row>
    <row r="191" spans="1:18" ht="101.5">
      <c r="A191" s="2" t="s">
        <v>553</v>
      </c>
      <c r="B191" s="2" t="s">
        <v>114</v>
      </c>
      <c r="C191" s="9" t="s">
        <v>262</v>
      </c>
      <c r="D191" s="6">
        <v>75.58</v>
      </c>
      <c r="E191" s="6" t="s">
        <v>102</v>
      </c>
      <c r="F191" s="6">
        <f>+VLOOKUP(E191,'VI_Legende Reinigungsverz.'!$B$3:$F$22,5,0)</f>
        <v>251.5</v>
      </c>
      <c r="G191" s="6">
        <f t="shared" ref="G191:G196" si="66">+F191*D191</f>
        <v>19008.37</v>
      </c>
      <c r="H191" s="51"/>
      <c r="I191" s="6">
        <f t="shared" ref="I191:I196" si="67">IF(ISERROR(G191/H191),0,G191/H191)</f>
        <v>0</v>
      </c>
      <c r="J191" s="51" t="s">
        <v>42</v>
      </c>
      <c r="K191" s="23">
        <f>I191*HLOOKUP(J191,'Auskunft SVS'!$C$2:$AZ$26,17,0)</f>
        <v>0</v>
      </c>
      <c r="L191" s="23">
        <f t="shared" ref="L191:L196" si="68">+K191/D191</f>
        <v>0</v>
      </c>
    </row>
    <row r="192" spans="1:18" ht="101.5">
      <c r="A192" s="2" t="s">
        <v>2046</v>
      </c>
      <c r="B192" s="2" t="s">
        <v>132</v>
      </c>
      <c r="C192" s="9" t="s">
        <v>368</v>
      </c>
      <c r="D192" s="6">
        <v>18.88</v>
      </c>
      <c r="E192" s="6" t="s">
        <v>210</v>
      </c>
      <c r="F192" s="6">
        <f>+VLOOKUP(E192,'VI_Legende Reinigungsverz.'!$B$3:$F$22,5,0)</f>
        <v>104</v>
      </c>
      <c r="G192" s="6">
        <f t="shared" si="66"/>
        <v>1963.52</v>
      </c>
      <c r="H192" s="51"/>
      <c r="I192" s="6">
        <f t="shared" si="67"/>
        <v>0</v>
      </c>
      <c r="J192" s="51" t="s">
        <v>42</v>
      </c>
      <c r="K192" s="23">
        <f>I192*HLOOKUP(J192,'Auskunft SVS'!$C$2:$AZ$26,17,0)</f>
        <v>0</v>
      </c>
      <c r="L192" s="23">
        <f t="shared" si="68"/>
        <v>0</v>
      </c>
    </row>
    <row r="193" spans="1:18" ht="101.5">
      <c r="A193" s="2" t="s">
        <v>2047</v>
      </c>
      <c r="B193" s="2" t="s">
        <v>132</v>
      </c>
      <c r="C193" s="9" t="s">
        <v>2048</v>
      </c>
      <c r="D193" s="6">
        <v>1265.6099999999999</v>
      </c>
      <c r="E193" s="6" t="s">
        <v>163</v>
      </c>
      <c r="F193" s="6">
        <f>+VLOOKUP(E193,'VI_Legende Reinigungsverz.'!$B$3:$F$22,5,0)</f>
        <v>150.9</v>
      </c>
      <c r="G193" s="6">
        <f t="shared" si="66"/>
        <v>190980.549</v>
      </c>
      <c r="H193" s="51"/>
      <c r="I193" s="6">
        <f t="shared" si="67"/>
        <v>0</v>
      </c>
      <c r="J193" s="51" t="s">
        <v>42</v>
      </c>
      <c r="K193" s="23">
        <f>I193*HLOOKUP(J193,'Auskunft SVS'!$C$2:$AZ$26,17,0)</f>
        <v>0</v>
      </c>
      <c r="L193" s="23">
        <f t="shared" si="68"/>
        <v>0</v>
      </c>
    </row>
    <row r="194" spans="1:18" ht="101.5">
      <c r="A194" s="2" t="s">
        <v>2049</v>
      </c>
      <c r="B194" s="2" t="s">
        <v>132</v>
      </c>
      <c r="C194" s="9" t="s">
        <v>147</v>
      </c>
      <c r="D194" s="6">
        <v>246.06</v>
      </c>
      <c r="E194" s="6" t="s">
        <v>102</v>
      </c>
      <c r="F194" s="6">
        <f>+VLOOKUP(E194,'VI_Legende Reinigungsverz.'!$B$3:$F$22,5,0)</f>
        <v>251.5</v>
      </c>
      <c r="G194" s="6">
        <f t="shared" si="66"/>
        <v>61884.090000000004</v>
      </c>
      <c r="H194" s="51"/>
      <c r="I194" s="6">
        <f t="shared" si="67"/>
        <v>0</v>
      </c>
      <c r="J194" s="51" t="s">
        <v>42</v>
      </c>
      <c r="K194" s="23">
        <f>I194*HLOOKUP(J194,'Auskunft SVS'!$C$2:$AZ$26,17,0)</f>
        <v>0</v>
      </c>
      <c r="L194" s="23">
        <f t="shared" si="68"/>
        <v>0</v>
      </c>
    </row>
    <row r="195" spans="1:18" ht="101.5">
      <c r="A195" s="2" t="s">
        <v>2050</v>
      </c>
      <c r="B195" s="2" t="s">
        <v>132</v>
      </c>
      <c r="C195" s="9" t="s">
        <v>2051</v>
      </c>
      <c r="D195" s="6">
        <v>168.51</v>
      </c>
      <c r="E195" s="6" t="s">
        <v>1005</v>
      </c>
      <c r="F195" s="6">
        <f>+VLOOKUP(E195,'VI_Legende Reinigungsverz.'!$B$3:$F$22,5,0)</f>
        <v>301.8</v>
      </c>
      <c r="G195" s="6">
        <f t="shared" si="66"/>
        <v>50856.317999999999</v>
      </c>
      <c r="H195" s="51"/>
      <c r="I195" s="6">
        <f t="shared" si="67"/>
        <v>0</v>
      </c>
      <c r="J195" s="51" t="s">
        <v>42</v>
      </c>
      <c r="K195" s="23">
        <f>I195*HLOOKUP(J195,'Auskunft SVS'!$C$2:$AZ$26,17,0)</f>
        <v>0</v>
      </c>
      <c r="L195" s="23">
        <f t="shared" si="68"/>
        <v>0</v>
      </c>
    </row>
    <row r="196" spans="1:18" ht="101.5">
      <c r="A196" s="2" t="s">
        <v>2052</v>
      </c>
      <c r="B196" s="2" t="s">
        <v>1391</v>
      </c>
      <c r="C196" s="9" t="s">
        <v>929</v>
      </c>
      <c r="D196" s="6">
        <v>53</v>
      </c>
      <c r="E196" s="6" t="s">
        <v>163</v>
      </c>
      <c r="F196" s="6">
        <f>+VLOOKUP(E196,'VI_Legende Reinigungsverz.'!$B$3:$F$22,5,0)</f>
        <v>150.9</v>
      </c>
      <c r="G196" s="6">
        <f t="shared" si="66"/>
        <v>7997.7000000000007</v>
      </c>
      <c r="H196" s="51"/>
      <c r="I196" s="6">
        <f t="shared" si="67"/>
        <v>0</v>
      </c>
      <c r="J196" s="51" t="s">
        <v>42</v>
      </c>
      <c r="K196" s="23">
        <f>I196*HLOOKUP(J196,'Auskunft SVS'!$C$2:$AZ$26,17,0)</f>
        <v>0</v>
      </c>
      <c r="L196" s="23">
        <f t="shared" si="68"/>
        <v>0</v>
      </c>
    </row>
    <row r="197" spans="1:18" s="15" customFormat="1">
      <c r="A197" s="8" t="s">
        <v>555</v>
      </c>
      <c r="B197" s="3" t="s">
        <v>138</v>
      </c>
      <c r="C197" s="3" t="s">
        <v>98</v>
      </c>
      <c r="D197" s="10" t="s">
        <v>98</v>
      </c>
      <c r="E197" s="10"/>
      <c r="F197" s="10"/>
      <c r="G197" s="10"/>
      <c r="H197" s="10"/>
      <c r="I197" s="10"/>
      <c r="J197" s="10"/>
      <c r="K197" s="10"/>
      <c r="L197" s="13"/>
      <c r="M197"/>
      <c r="N197"/>
      <c r="O197"/>
      <c r="P197"/>
      <c r="Q197"/>
      <c r="R197"/>
    </row>
    <row r="198" spans="1:18" ht="101.5">
      <c r="A198" s="2" t="s">
        <v>556</v>
      </c>
      <c r="B198" s="2" t="s">
        <v>140</v>
      </c>
      <c r="C198" s="9" t="s">
        <v>276</v>
      </c>
      <c r="D198" s="6">
        <v>33.770000000000003</v>
      </c>
      <c r="E198" s="6" t="s">
        <v>136</v>
      </c>
      <c r="F198" s="6">
        <f>+VLOOKUP(E198,'VI_Legende Reinigungsverz.'!$B$3:$F$22,5,0)</f>
        <v>52</v>
      </c>
      <c r="G198" s="6">
        <f t="shared" ref="G198:G199" si="69">+F198*D198</f>
        <v>1756.0400000000002</v>
      </c>
      <c r="H198" s="51"/>
      <c r="I198" s="6">
        <f t="shared" ref="I198:I199" si="70">IF(ISERROR(G198/H198),0,G198/H198)</f>
        <v>0</v>
      </c>
      <c r="J198" s="51" t="s">
        <v>42</v>
      </c>
      <c r="K198" s="23">
        <f>I198*HLOOKUP(J198,'Auskunft SVS'!$C$2:$AZ$26,17,0)</f>
        <v>0</v>
      </c>
      <c r="L198" s="23">
        <f t="shared" ref="L198:L199" si="71">+K198/D198</f>
        <v>0</v>
      </c>
    </row>
    <row r="199" spans="1:18" ht="101.5">
      <c r="A199" s="2" t="s">
        <v>2053</v>
      </c>
      <c r="B199" s="2" t="s">
        <v>140</v>
      </c>
      <c r="C199" s="9" t="s">
        <v>272</v>
      </c>
      <c r="D199" s="6">
        <v>49.53</v>
      </c>
      <c r="E199" s="6" t="s">
        <v>163</v>
      </c>
      <c r="F199" s="6">
        <f>+VLOOKUP(E199,'VI_Legende Reinigungsverz.'!$B$3:$F$22,5,0)</f>
        <v>150.9</v>
      </c>
      <c r="G199" s="6">
        <f t="shared" si="69"/>
        <v>7474.0770000000002</v>
      </c>
      <c r="H199" s="51"/>
      <c r="I199" s="6">
        <f t="shared" si="70"/>
        <v>0</v>
      </c>
      <c r="J199" s="51" t="s">
        <v>42</v>
      </c>
      <c r="K199" s="23">
        <f>I199*HLOOKUP(J199,'Auskunft SVS'!$C$2:$AZ$26,17,0)</f>
        <v>0</v>
      </c>
      <c r="L199" s="23">
        <f t="shared" si="71"/>
        <v>0</v>
      </c>
    </row>
    <row r="200" spans="1:18" s="15" customFormat="1">
      <c r="A200" s="8" t="s">
        <v>559</v>
      </c>
      <c r="B200" s="3" t="s">
        <v>370</v>
      </c>
      <c r="C200" s="3" t="s">
        <v>98</v>
      </c>
      <c r="D200" s="10" t="s">
        <v>98</v>
      </c>
      <c r="E200" s="10"/>
      <c r="F200" s="10"/>
      <c r="G200" s="10"/>
      <c r="H200" s="10"/>
      <c r="I200" s="10"/>
      <c r="J200" s="10"/>
      <c r="K200" s="10"/>
      <c r="L200" s="13"/>
      <c r="M200"/>
      <c r="N200"/>
      <c r="O200"/>
      <c r="P200"/>
      <c r="Q200"/>
      <c r="R200"/>
    </row>
    <row r="201" spans="1:18" ht="101.5">
      <c r="A201" s="2" t="s">
        <v>560</v>
      </c>
      <c r="B201" s="2" t="s">
        <v>708</v>
      </c>
      <c r="C201" s="9" t="s">
        <v>274</v>
      </c>
      <c r="D201" s="6">
        <v>27.09</v>
      </c>
      <c r="E201" s="6" t="s">
        <v>102</v>
      </c>
      <c r="F201" s="6">
        <f>+VLOOKUP(E201,'VI_Legende Reinigungsverz.'!$B$3:$F$22,5,0)</f>
        <v>251.5</v>
      </c>
      <c r="G201" s="6">
        <f>+F201*D201</f>
        <v>6813.1350000000002</v>
      </c>
      <c r="H201" s="51"/>
      <c r="I201" s="6">
        <f>IF(ISERROR(G201/H201),0,G201/H201)</f>
        <v>0</v>
      </c>
      <c r="J201" s="51" t="s">
        <v>42</v>
      </c>
      <c r="K201" s="23">
        <f>I201*HLOOKUP(J201,'Auskunft SVS'!$C$2:$AZ$26,17,0)</f>
        <v>0</v>
      </c>
      <c r="L201" s="23">
        <f>+K201/D201</f>
        <v>0</v>
      </c>
    </row>
    <row r="202" spans="1:18" s="15" customFormat="1">
      <c r="A202" s="8" t="s">
        <v>564</v>
      </c>
      <c r="B202" s="3" t="s">
        <v>159</v>
      </c>
      <c r="C202" s="3" t="s">
        <v>98</v>
      </c>
      <c r="D202" s="10" t="s">
        <v>98</v>
      </c>
      <c r="E202" s="10"/>
      <c r="F202" s="10"/>
      <c r="G202" s="10"/>
      <c r="H202" s="10"/>
      <c r="I202" s="10"/>
      <c r="J202" s="10"/>
      <c r="K202" s="10"/>
      <c r="L202" s="13"/>
      <c r="M202"/>
      <c r="N202"/>
      <c r="O202"/>
      <c r="P202"/>
      <c r="Q202"/>
      <c r="R202"/>
    </row>
    <row r="203" spans="1:18" ht="101.5">
      <c r="A203" s="2" t="s">
        <v>566</v>
      </c>
      <c r="B203" s="2" t="s">
        <v>284</v>
      </c>
      <c r="C203" s="9" t="s">
        <v>285</v>
      </c>
      <c r="D203" s="6">
        <v>22.81</v>
      </c>
      <c r="E203" s="6" t="s">
        <v>102</v>
      </c>
      <c r="F203" s="6">
        <f>+VLOOKUP(E203,'VI_Legende Reinigungsverz.'!$B$3:$F$22,5,0)</f>
        <v>251.5</v>
      </c>
      <c r="G203" s="6">
        <f t="shared" ref="G203:G204" si="72">+F203*D203</f>
        <v>5736.7149999999992</v>
      </c>
      <c r="H203" s="51"/>
      <c r="I203" s="6">
        <f t="shared" ref="I203:I204" si="73">IF(ISERROR(G203/H203),0,G203/H203)</f>
        <v>0</v>
      </c>
      <c r="J203" s="51" t="s">
        <v>42</v>
      </c>
      <c r="K203" s="23">
        <f>I203*HLOOKUP(J203,'Auskunft SVS'!$C$2:$AZ$26,17,0)</f>
        <v>0</v>
      </c>
      <c r="L203" s="23">
        <f t="shared" ref="L203:L204" si="74">+K203/D203</f>
        <v>0</v>
      </c>
    </row>
    <row r="204" spans="1:18" ht="101.5">
      <c r="A204" s="2" t="s">
        <v>2054</v>
      </c>
      <c r="B204" s="2" t="s">
        <v>284</v>
      </c>
      <c r="C204" s="9" t="s">
        <v>1422</v>
      </c>
      <c r="D204" s="6">
        <v>6.16</v>
      </c>
      <c r="E204" s="6" t="s">
        <v>1005</v>
      </c>
      <c r="F204" s="6">
        <f>+VLOOKUP(E204,'VI_Legende Reinigungsverz.'!$B$3:$F$22,5,0)</f>
        <v>301.8</v>
      </c>
      <c r="G204" s="6">
        <f t="shared" si="72"/>
        <v>1859.0880000000002</v>
      </c>
      <c r="H204" s="51"/>
      <c r="I204" s="6">
        <f t="shared" si="73"/>
        <v>0</v>
      </c>
      <c r="J204" s="51" t="s">
        <v>42</v>
      </c>
      <c r="K204" s="23">
        <f>I204*HLOOKUP(J204,'Auskunft SVS'!$C$2:$AZ$26,17,0)</f>
        <v>0</v>
      </c>
      <c r="L204" s="23">
        <f t="shared" si="74"/>
        <v>0</v>
      </c>
    </row>
    <row r="205" spans="1:18" s="15" customFormat="1">
      <c r="A205" s="8" t="s">
        <v>568</v>
      </c>
      <c r="B205" s="3" t="s">
        <v>167</v>
      </c>
      <c r="C205" s="3" t="s">
        <v>98</v>
      </c>
      <c r="D205" s="10" t="s">
        <v>98</v>
      </c>
      <c r="E205" s="10"/>
      <c r="F205" s="10"/>
      <c r="G205" s="10"/>
      <c r="H205" s="10"/>
      <c r="I205" s="10"/>
      <c r="J205" s="10"/>
      <c r="K205" s="10"/>
      <c r="L205" s="13"/>
      <c r="M205"/>
      <c r="N205"/>
      <c r="O205"/>
      <c r="P205"/>
      <c r="Q205"/>
      <c r="R205"/>
    </row>
    <row r="206" spans="1:18" ht="101.5">
      <c r="A206" s="2" t="s">
        <v>569</v>
      </c>
      <c r="B206" s="2" t="s">
        <v>288</v>
      </c>
      <c r="C206" s="9" t="s">
        <v>715</v>
      </c>
      <c r="D206" s="6">
        <v>53.8</v>
      </c>
      <c r="E206" s="6" t="s">
        <v>136</v>
      </c>
      <c r="F206" s="6">
        <f>+VLOOKUP(E206,'VI_Legende Reinigungsverz.'!$B$3:$F$22,5,0)</f>
        <v>52</v>
      </c>
      <c r="G206" s="6">
        <f t="shared" ref="G206:G207" si="75">+F206*D206</f>
        <v>2797.6</v>
      </c>
      <c r="H206" s="51"/>
      <c r="I206" s="6">
        <f t="shared" ref="I206:I207" si="76">IF(ISERROR(G206/H206),0,G206/H206)</f>
        <v>0</v>
      </c>
      <c r="J206" s="51" t="s">
        <v>42</v>
      </c>
      <c r="K206" s="23">
        <f>I206*HLOOKUP(J206,'Auskunft SVS'!$C$2:$AZ$26,17,0)</f>
        <v>0</v>
      </c>
      <c r="L206" s="23">
        <f t="shared" ref="L206:L207" si="77">+K206/D206</f>
        <v>0</v>
      </c>
    </row>
    <row r="207" spans="1:18" ht="101.5">
      <c r="A207" s="2" t="s">
        <v>2055</v>
      </c>
      <c r="B207" s="2" t="s">
        <v>288</v>
      </c>
      <c r="C207" s="9" t="s">
        <v>1426</v>
      </c>
      <c r="D207" s="6">
        <v>20.95</v>
      </c>
      <c r="E207" s="6" t="s">
        <v>1005</v>
      </c>
      <c r="F207" s="6">
        <f>+VLOOKUP(E207,'VI_Legende Reinigungsverz.'!$B$3:$F$22,5,0)</f>
        <v>301.8</v>
      </c>
      <c r="G207" s="6">
        <f t="shared" si="75"/>
        <v>6322.71</v>
      </c>
      <c r="H207" s="51"/>
      <c r="I207" s="6">
        <f t="shared" si="76"/>
        <v>0</v>
      </c>
      <c r="J207" s="51" t="s">
        <v>42</v>
      </c>
      <c r="K207" s="23">
        <f>I207*HLOOKUP(J207,'Auskunft SVS'!$C$2:$AZ$26,17,0)</f>
        <v>0</v>
      </c>
      <c r="L207" s="23">
        <f t="shared" si="77"/>
        <v>0</v>
      </c>
    </row>
    <row r="208" spans="1:18" s="15" customFormat="1">
      <c r="A208" s="8" t="s">
        <v>571</v>
      </c>
      <c r="B208" s="3" t="s">
        <v>614</v>
      </c>
      <c r="C208" s="3" t="s">
        <v>98</v>
      </c>
      <c r="D208" s="10" t="s">
        <v>98</v>
      </c>
      <c r="E208" s="10"/>
      <c r="F208" s="10"/>
      <c r="G208" s="10"/>
      <c r="H208" s="10"/>
      <c r="I208" s="10"/>
      <c r="J208" s="10"/>
      <c r="K208" s="10"/>
      <c r="L208" s="13"/>
      <c r="M208"/>
      <c r="N208"/>
      <c r="O208"/>
      <c r="P208"/>
      <c r="Q208"/>
      <c r="R208"/>
    </row>
    <row r="209" spans="1:18" ht="101.5">
      <c r="A209" s="2" t="s">
        <v>572</v>
      </c>
      <c r="B209" s="2" t="s">
        <v>180</v>
      </c>
      <c r="C209" s="9" t="s">
        <v>1151</v>
      </c>
      <c r="D209" s="6">
        <v>51.57</v>
      </c>
      <c r="E209" s="6" t="s">
        <v>210</v>
      </c>
      <c r="F209" s="6">
        <f>+VLOOKUP(E209,'VI_Legende Reinigungsverz.'!$B$3:$F$22,5,0)</f>
        <v>104</v>
      </c>
      <c r="G209" s="6">
        <f>+F209*D209</f>
        <v>5363.28</v>
      </c>
      <c r="H209" s="51"/>
      <c r="I209" s="6">
        <f>IF(ISERROR(G209/H209),0,G209/H209)</f>
        <v>0</v>
      </c>
      <c r="J209" s="51" t="s">
        <v>42</v>
      </c>
      <c r="K209" s="23">
        <f>I209*HLOOKUP(J209,'Auskunft SVS'!$C$2:$AZ$26,17,0)</f>
        <v>0</v>
      </c>
      <c r="L209" s="23">
        <f>+K209/D209</f>
        <v>0</v>
      </c>
    </row>
    <row r="210" spans="1:18" s="15" customFormat="1">
      <c r="A210" s="8" t="s">
        <v>575</v>
      </c>
      <c r="B210" s="3" t="s">
        <v>196</v>
      </c>
      <c r="C210" s="3" t="s">
        <v>98</v>
      </c>
      <c r="D210" s="10" t="s">
        <v>98</v>
      </c>
      <c r="E210" s="10"/>
      <c r="F210" s="10"/>
      <c r="G210" s="10"/>
      <c r="H210" s="10"/>
      <c r="I210" s="10"/>
      <c r="J210" s="10"/>
      <c r="K210" s="10"/>
      <c r="L210" s="13"/>
      <c r="M210"/>
      <c r="N210"/>
      <c r="O210"/>
      <c r="P210"/>
      <c r="Q210"/>
      <c r="R210"/>
    </row>
    <row r="211" spans="1:18" ht="101.5">
      <c r="A211" s="2" t="s">
        <v>576</v>
      </c>
      <c r="B211" s="2" t="s">
        <v>298</v>
      </c>
      <c r="C211" s="9" t="s">
        <v>622</v>
      </c>
      <c r="D211" s="6">
        <v>17.62</v>
      </c>
      <c r="E211" s="6" t="s">
        <v>136</v>
      </c>
      <c r="F211" s="6">
        <f>+VLOOKUP(E211,'VI_Legende Reinigungsverz.'!$B$3:$F$22,5,0)</f>
        <v>52</v>
      </c>
      <c r="G211" s="6">
        <f>+F211*D211</f>
        <v>916.24</v>
      </c>
      <c r="H211" s="51"/>
      <c r="I211" s="6">
        <f>IF(ISERROR(G211/H211),0,G211/H211)</f>
        <v>0</v>
      </c>
      <c r="J211" s="51" t="s">
        <v>42</v>
      </c>
      <c r="K211" s="23">
        <f>I211*HLOOKUP(J211,'Auskunft SVS'!$C$2:$AZ$26,17,0)</f>
        <v>0</v>
      </c>
      <c r="L211" s="23">
        <f>+K211/D211</f>
        <v>0</v>
      </c>
    </row>
    <row r="212" spans="1:18" s="15" customFormat="1">
      <c r="A212" s="8" t="s">
        <v>579</v>
      </c>
      <c r="B212" s="3" t="s">
        <v>200</v>
      </c>
      <c r="C212" s="3" t="s">
        <v>98</v>
      </c>
      <c r="D212" s="10" t="s">
        <v>98</v>
      </c>
      <c r="E212" s="10"/>
      <c r="F212" s="10"/>
      <c r="G212" s="10"/>
      <c r="H212" s="10"/>
      <c r="I212" s="10"/>
      <c r="J212" s="10"/>
      <c r="K212" s="10"/>
      <c r="L212" s="13"/>
      <c r="M212"/>
      <c r="N212"/>
      <c r="O212"/>
      <c r="P212"/>
      <c r="Q212"/>
      <c r="R212"/>
    </row>
    <row r="213" spans="1:18" ht="101.5">
      <c r="A213" s="2" t="s">
        <v>580</v>
      </c>
      <c r="B213" s="2" t="s">
        <v>307</v>
      </c>
      <c r="C213" s="9" t="s">
        <v>421</v>
      </c>
      <c r="D213" s="6">
        <v>2.77</v>
      </c>
      <c r="E213" s="6" t="s">
        <v>102</v>
      </c>
      <c r="F213" s="6">
        <f>+VLOOKUP(E213,'VI_Legende Reinigungsverz.'!$B$3:$F$22,5,0)</f>
        <v>251.5</v>
      </c>
      <c r="G213" s="6">
        <f t="shared" ref="G213:G215" si="78">+F213*D213</f>
        <v>696.65499999999997</v>
      </c>
      <c r="H213" s="51"/>
      <c r="I213" s="6">
        <f t="shared" ref="I213:I215" si="79">IF(ISERROR(G213/H213),0,G213/H213)</f>
        <v>0</v>
      </c>
      <c r="J213" s="51" t="s">
        <v>42</v>
      </c>
      <c r="K213" s="23">
        <f>I213*HLOOKUP(J213,'Auskunft SVS'!$C$2:$AZ$26,17,0)</f>
        <v>0</v>
      </c>
      <c r="L213" s="23">
        <f t="shared" ref="L213:L215" si="80">+K213/D213</f>
        <v>0</v>
      </c>
    </row>
    <row r="214" spans="1:18" ht="101.5">
      <c r="A214" s="2" t="s">
        <v>582</v>
      </c>
      <c r="B214" s="2" t="s">
        <v>202</v>
      </c>
      <c r="C214" s="9" t="s">
        <v>2056</v>
      </c>
      <c r="D214" s="6">
        <v>136.27000000000001</v>
      </c>
      <c r="E214" s="6" t="s">
        <v>102</v>
      </c>
      <c r="F214" s="6">
        <f>+VLOOKUP(E214,'VI_Legende Reinigungsverz.'!$B$3:$F$22,5,0)</f>
        <v>251.5</v>
      </c>
      <c r="G214" s="6">
        <f t="shared" si="78"/>
        <v>34271.905000000006</v>
      </c>
      <c r="H214" s="51"/>
      <c r="I214" s="6">
        <f t="shared" si="79"/>
        <v>0</v>
      </c>
      <c r="J214" s="51" t="s">
        <v>42</v>
      </c>
      <c r="K214" s="23">
        <f>I214*HLOOKUP(J214,'Auskunft SVS'!$C$2:$AZ$26,17,0)</f>
        <v>0</v>
      </c>
      <c r="L214" s="23">
        <f t="shared" si="80"/>
        <v>0</v>
      </c>
    </row>
    <row r="215" spans="1:18" ht="101.5">
      <c r="A215" s="2" t="s">
        <v>2057</v>
      </c>
      <c r="B215" s="2" t="s">
        <v>202</v>
      </c>
      <c r="C215" s="9" t="s">
        <v>2058</v>
      </c>
      <c r="D215" s="6">
        <v>37.08</v>
      </c>
      <c r="E215" s="6" t="s">
        <v>1005</v>
      </c>
      <c r="F215" s="6">
        <f>+VLOOKUP(E215,'VI_Legende Reinigungsverz.'!$B$3:$F$22,5,0)</f>
        <v>301.8</v>
      </c>
      <c r="G215" s="6">
        <f t="shared" si="78"/>
        <v>11190.744000000001</v>
      </c>
      <c r="H215" s="51"/>
      <c r="I215" s="6">
        <f t="shared" si="79"/>
        <v>0</v>
      </c>
      <c r="J215" s="51" t="s">
        <v>42</v>
      </c>
      <c r="K215" s="23">
        <f>I215*HLOOKUP(J215,'Auskunft SVS'!$C$2:$AZ$26,17,0)</f>
        <v>0</v>
      </c>
      <c r="L215" s="23">
        <f t="shared" si="80"/>
        <v>0</v>
      </c>
    </row>
    <row r="216" spans="1:18" s="15" customFormat="1">
      <c r="A216" s="8" t="s">
        <v>585</v>
      </c>
      <c r="B216" s="3" t="s">
        <v>206</v>
      </c>
      <c r="C216" s="3" t="s">
        <v>98</v>
      </c>
      <c r="D216" s="10" t="s">
        <v>98</v>
      </c>
      <c r="E216" s="10"/>
      <c r="F216" s="10"/>
      <c r="G216" s="10"/>
      <c r="H216" s="10"/>
      <c r="I216" s="10"/>
      <c r="J216" s="10"/>
      <c r="K216" s="10"/>
      <c r="L216" s="13"/>
      <c r="M216"/>
      <c r="N216"/>
      <c r="O216"/>
      <c r="P216"/>
      <c r="Q216"/>
      <c r="R216"/>
    </row>
    <row r="217" spans="1:18" ht="101.5">
      <c r="A217" s="2" t="s">
        <v>587</v>
      </c>
      <c r="B217" s="2" t="s">
        <v>208</v>
      </c>
      <c r="C217" s="9" t="s">
        <v>313</v>
      </c>
      <c r="D217" s="6">
        <v>17.87</v>
      </c>
      <c r="E217" s="6" t="s">
        <v>210</v>
      </c>
      <c r="F217" s="6">
        <f>+VLOOKUP(E217,'VI_Legende Reinigungsverz.'!$B$3:$F$22,5,0)</f>
        <v>104</v>
      </c>
      <c r="G217" s="6">
        <f t="shared" ref="G217:G219" si="81">+F217*D217</f>
        <v>1858.48</v>
      </c>
      <c r="H217" s="51"/>
      <c r="I217" s="6">
        <f t="shared" ref="I217:I219" si="82">IF(ISERROR(G217/H217),0,G217/H217)</f>
        <v>0</v>
      </c>
      <c r="J217" s="51" t="s">
        <v>42</v>
      </c>
      <c r="K217" s="23">
        <f>I217*HLOOKUP(J217,'Auskunft SVS'!$C$2:$AZ$26,17,0)</f>
        <v>0</v>
      </c>
      <c r="L217" s="23">
        <f t="shared" ref="L217:L219" si="83">+K217/D217</f>
        <v>0</v>
      </c>
    </row>
    <row r="218" spans="1:18" ht="101.5">
      <c r="A218" s="2" t="s">
        <v>2059</v>
      </c>
      <c r="B218" s="2" t="s">
        <v>208</v>
      </c>
      <c r="C218" s="9" t="s">
        <v>2060</v>
      </c>
      <c r="D218" s="6">
        <v>121.46</v>
      </c>
      <c r="E218" s="6" t="s">
        <v>163</v>
      </c>
      <c r="F218" s="6">
        <f>+VLOOKUP(E218,'VI_Legende Reinigungsverz.'!$B$3:$F$22,5,0)</f>
        <v>150.9</v>
      </c>
      <c r="G218" s="6">
        <f t="shared" si="81"/>
        <v>18328.313999999998</v>
      </c>
      <c r="H218" s="51"/>
      <c r="I218" s="6">
        <f t="shared" si="82"/>
        <v>0</v>
      </c>
      <c r="J218" s="51" t="s">
        <v>42</v>
      </c>
      <c r="K218" s="23">
        <f>I218*HLOOKUP(J218,'Auskunft SVS'!$C$2:$AZ$26,17,0)</f>
        <v>0</v>
      </c>
      <c r="L218" s="23">
        <f t="shared" si="83"/>
        <v>0</v>
      </c>
    </row>
    <row r="219" spans="1:18" ht="101.5">
      <c r="A219" s="2" t="s">
        <v>2061</v>
      </c>
      <c r="B219" s="2" t="s">
        <v>420</v>
      </c>
      <c r="C219" s="9" t="s">
        <v>1016</v>
      </c>
      <c r="D219" s="6">
        <v>209.53</v>
      </c>
      <c r="E219" s="6" t="s">
        <v>163</v>
      </c>
      <c r="F219" s="6">
        <f>+VLOOKUP(E219,'VI_Legende Reinigungsverz.'!$B$3:$F$22,5,0)</f>
        <v>150.9</v>
      </c>
      <c r="G219" s="6">
        <f t="shared" si="81"/>
        <v>31618.077000000001</v>
      </c>
      <c r="H219" s="51"/>
      <c r="I219" s="6">
        <f t="shared" si="82"/>
        <v>0</v>
      </c>
      <c r="J219" s="51" t="s">
        <v>42</v>
      </c>
      <c r="K219" s="23">
        <f>I219*HLOOKUP(J219,'Auskunft SVS'!$C$2:$AZ$26,17,0)</f>
        <v>0</v>
      </c>
      <c r="L219" s="23">
        <f t="shared" si="83"/>
        <v>0</v>
      </c>
    </row>
    <row r="220" spans="1:18" s="15" customFormat="1">
      <c r="A220" s="8" t="s">
        <v>590</v>
      </c>
      <c r="B220" s="3" t="s">
        <v>224</v>
      </c>
      <c r="C220" s="3" t="s">
        <v>98</v>
      </c>
      <c r="D220" s="10" t="s">
        <v>98</v>
      </c>
      <c r="E220" s="10"/>
      <c r="F220" s="10"/>
      <c r="G220" s="10"/>
      <c r="H220" s="10"/>
      <c r="I220" s="10"/>
      <c r="J220" s="10"/>
      <c r="K220" s="10"/>
      <c r="L220" s="13"/>
      <c r="M220"/>
      <c r="N220"/>
      <c r="O220"/>
      <c r="P220"/>
      <c r="Q220"/>
      <c r="R220"/>
    </row>
    <row r="221" spans="1:18" ht="101.5">
      <c r="A221" s="2" t="s">
        <v>591</v>
      </c>
      <c r="B221" s="2" t="s">
        <v>226</v>
      </c>
      <c r="C221" s="9" t="s">
        <v>469</v>
      </c>
      <c r="D221" s="6">
        <v>406.08</v>
      </c>
      <c r="E221" s="6" t="s">
        <v>163</v>
      </c>
      <c r="F221" s="6">
        <f>+VLOOKUP(E221,'VI_Legende Reinigungsverz.'!$B$3:$F$22,5,0)</f>
        <v>150.9</v>
      </c>
      <c r="G221" s="6">
        <f t="shared" ref="G221:G225" si="84">+F221*D221</f>
        <v>61277.472000000002</v>
      </c>
      <c r="H221" s="51"/>
      <c r="I221" s="6">
        <f t="shared" ref="I221:I225" si="85">IF(ISERROR(G221/H221),0,G221/H221)</f>
        <v>0</v>
      </c>
      <c r="J221" s="51" t="s">
        <v>42</v>
      </c>
      <c r="K221" s="23">
        <f>I221*HLOOKUP(J221,'Auskunft SVS'!$C$2:$AZ$26,17,0)</f>
        <v>0</v>
      </c>
      <c r="L221" s="23">
        <f t="shared" ref="L221:L225" si="86">+K221/D221</f>
        <v>0</v>
      </c>
    </row>
    <row r="222" spans="1:18" ht="101.5">
      <c r="A222" s="2" t="s">
        <v>593</v>
      </c>
      <c r="B222" s="2" t="s">
        <v>226</v>
      </c>
      <c r="C222" s="9" t="s">
        <v>1175</v>
      </c>
      <c r="D222" s="6">
        <v>231.47</v>
      </c>
      <c r="E222" s="6" t="s">
        <v>102</v>
      </c>
      <c r="F222" s="6">
        <f>+VLOOKUP(E222,'VI_Legende Reinigungsverz.'!$B$3:$F$22,5,0)</f>
        <v>251.5</v>
      </c>
      <c r="G222" s="6">
        <f t="shared" si="84"/>
        <v>58214.705000000002</v>
      </c>
      <c r="H222" s="51"/>
      <c r="I222" s="6">
        <f t="shared" si="85"/>
        <v>0</v>
      </c>
      <c r="J222" s="51" t="s">
        <v>42</v>
      </c>
      <c r="K222" s="23">
        <f>I222*HLOOKUP(J222,'Auskunft SVS'!$C$2:$AZ$26,17,0)</f>
        <v>0</v>
      </c>
      <c r="L222" s="23">
        <f t="shared" si="86"/>
        <v>0</v>
      </c>
    </row>
    <row r="223" spans="1:18" ht="101.5">
      <c r="A223" s="2" t="s">
        <v>594</v>
      </c>
      <c r="B223" s="2" t="s">
        <v>226</v>
      </c>
      <c r="C223" s="9" t="s">
        <v>1451</v>
      </c>
      <c r="D223" s="6">
        <v>136.47</v>
      </c>
      <c r="E223" s="6" t="s">
        <v>1005</v>
      </c>
      <c r="F223" s="6">
        <f>+VLOOKUP(E223,'VI_Legende Reinigungsverz.'!$B$3:$F$22,5,0)</f>
        <v>301.8</v>
      </c>
      <c r="G223" s="6">
        <f t="shared" si="84"/>
        <v>41186.646000000001</v>
      </c>
      <c r="H223" s="51"/>
      <c r="I223" s="6">
        <f t="shared" si="85"/>
        <v>0</v>
      </c>
      <c r="J223" s="51" t="s">
        <v>42</v>
      </c>
      <c r="K223" s="23">
        <f>I223*HLOOKUP(J223,'Auskunft SVS'!$C$2:$AZ$26,17,0)</f>
        <v>0</v>
      </c>
      <c r="L223" s="23">
        <f t="shared" si="86"/>
        <v>0</v>
      </c>
    </row>
    <row r="224" spans="1:18" ht="101.5">
      <c r="A224" s="2" t="s">
        <v>597</v>
      </c>
      <c r="B224" s="2" t="s">
        <v>229</v>
      </c>
      <c r="C224" s="9" t="s">
        <v>240</v>
      </c>
      <c r="D224" s="6">
        <v>2.76</v>
      </c>
      <c r="E224" s="6" t="s">
        <v>210</v>
      </c>
      <c r="F224" s="6">
        <f>+VLOOKUP(E224,'VI_Legende Reinigungsverz.'!$B$3:$F$22,5,0)</f>
        <v>104</v>
      </c>
      <c r="G224" s="6">
        <f t="shared" si="84"/>
        <v>287.03999999999996</v>
      </c>
      <c r="H224" s="51"/>
      <c r="I224" s="6">
        <f t="shared" si="85"/>
        <v>0</v>
      </c>
      <c r="J224" s="51" t="s">
        <v>42</v>
      </c>
      <c r="K224" s="23">
        <f>I224*HLOOKUP(J224,'Auskunft SVS'!$C$2:$AZ$26,17,0)</f>
        <v>0</v>
      </c>
      <c r="L224" s="23">
        <f t="shared" si="86"/>
        <v>0</v>
      </c>
    </row>
    <row r="225" spans="1:18" ht="101.5">
      <c r="A225" s="2" t="s">
        <v>600</v>
      </c>
      <c r="B225" s="2" t="s">
        <v>229</v>
      </c>
      <c r="C225" s="9" t="s">
        <v>451</v>
      </c>
      <c r="D225" s="6">
        <v>1.86</v>
      </c>
      <c r="E225" s="6" t="s">
        <v>102</v>
      </c>
      <c r="F225" s="6">
        <f>+VLOOKUP(E225,'VI_Legende Reinigungsverz.'!$B$3:$F$22,5,0)</f>
        <v>251.5</v>
      </c>
      <c r="G225" s="6">
        <f t="shared" si="84"/>
        <v>467.79</v>
      </c>
      <c r="H225" s="51"/>
      <c r="I225" s="6">
        <f t="shared" si="85"/>
        <v>0</v>
      </c>
      <c r="J225" s="51" t="s">
        <v>42</v>
      </c>
      <c r="K225" s="23">
        <f>I225*HLOOKUP(J225,'Auskunft SVS'!$C$2:$AZ$26,17,0)</f>
        <v>0</v>
      </c>
      <c r="L225" s="23">
        <f t="shared" si="86"/>
        <v>0</v>
      </c>
    </row>
    <row r="226" spans="1:18" s="15" customFormat="1">
      <c r="A226" s="8" t="s">
        <v>603</v>
      </c>
      <c r="B226" s="3" t="s">
        <v>232</v>
      </c>
      <c r="C226" s="3" t="s">
        <v>98</v>
      </c>
      <c r="D226" s="10" t="s">
        <v>98</v>
      </c>
      <c r="E226" s="10"/>
      <c r="F226" s="10"/>
      <c r="G226" s="10"/>
      <c r="H226" s="10"/>
      <c r="I226" s="10"/>
      <c r="J226" s="10"/>
      <c r="K226" s="10"/>
      <c r="L226" s="13"/>
      <c r="M226"/>
      <c r="N226"/>
      <c r="O226"/>
      <c r="P226"/>
      <c r="Q226"/>
      <c r="R226"/>
    </row>
    <row r="227" spans="1:18" ht="101.5">
      <c r="A227" s="2" t="s">
        <v>604</v>
      </c>
      <c r="B227" s="2" t="s">
        <v>234</v>
      </c>
      <c r="C227" s="9" t="s">
        <v>439</v>
      </c>
      <c r="D227" s="6">
        <v>37.380000000000003</v>
      </c>
      <c r="E227" s="6" t="s">
        <v>340</v>
      </c>
      <c r="F227" s="6">
        <f>+VLOOKUP(E227,'VI_Legende Reinigungsverz.'!$B$3:$F$22,5,0)</f>
        <v>12</v>
      </c>
      <c r="G227" s="6">
        <f t="shared" ref="G227:G233" si="87">+F227*D227</f>
        <v>448.56000000000006</v>
      </c>
      <c r="H227" s="51"/>
      <c r="I227" s="6">
        <f t="shared" ref="I227:I233" si="88">IF(ISERROR(G227/H227),0,G227/H227)</f>
        <v>0</v>
      </c>
      <c r="J227" s="51" t="s">
        <v>42</v>
      </c>
      <c r="K227" s="23">
        <f>I227*HLOOKUP(J227,'Auskunft SVS'!$C$2:$AZ$26,17,0)</f>
        <v>0</v>
      </c>
      <c r="L227" s="23">
        <f t="shared" ref="L227:L233" si="89">+K227/D227</f>
        <v>0</v>
      </c>
    </row>
    <row r="228" spans="1:18" ht="101.5">
      <c r="A228" s="2" t="s">
        <v>605</v>
      </c>
      <c r="B228" s="2" t="s">
        <v>234</v>
      </c>
      <c r="C228" s="9" t="s">
        <v>441</v>
      </c>
      <c r="D228" s="6">
        <v>16.920000000000002</v>
      </c>
      <c r="E228" s="6" t="s">
        <v>136</v>
      </c>
      <c r="F228" s="6">
        <f>+VLOOKUP(E228,'VI_Legende Reinigungsverz.'!$B$3:$F$22,5,0)</f>
        <v>52</v>
      </c>
      <c r="G228" s="6">
        <f t="shared" si="87"/>
        <v>879.84000000000015</v>
      </c>
      <c r="H228" s="51"/>
      <c r="I228" s="6">
        <f t="shared" si="88"/>
        <v>0</v>
      </c>
      <c r="J228" s="51" t="s">
        <v>42</v>
      </c>
      <c r="K228" s="23">
        <f>I228*HLOOKUP(J228,'Auskunft SVS'!$C$2:$AZ$26,17,0)</f>
        <v>0</v>
      </c>
      <c r="L228" s="23">
        <f t="shared" si="89"/>
        <v>0</v>
      </c>
    </row>
    <row r="229" spans="1:18" ht="101.5">
      <c r="A229" s="2" t="s">
        <v>606</v>
      </c>
      <c r="B229" s="2" t="s">
        <v>234</v>
      </c>
      <c r="C229" s="9" t="s">
        <v>240</v>
      </c>
      <c r="D229" s="6">
        <v>15.92</v>
      </c>
      <c r="E229" s="6" t="s">
        <v>210</v>
      </c>
      <c r="F229" s="6">
        <f>+VLOOKUP(E229,'VI_Legende Reinigungsverz.'!$B$3:$F$22,5,0)</f>
        <v>104</v>
      </c>
      <c r="G229" s="6">
        <f t="shared" si="87"/>
        <v>1655.68</v>
      </c>
      <c r="H229" s="51"/>
      <c r="I229" s="6">
        <f t="shared" si="88"/>
        <v>0</v>
      </c>
      <c r="J229" s="51" t="s">
        <v>42</v>
      </c>
      <c r="K229" s="23">
        <f>I229*HLOOKUP(J229,'Auskunft SVS'!$C$2:$AZ$26,17,0)</f>
        <v>0</v>
      </c>
      <c r="L229" s="23">
        <f t="shared" si="89"/>
        <v>0</v>
      </c>
    </row>
    <row r="230" spans="1:18" ht="101.5">
      <c r="A230" s="2" t="s">
        <v>609</v>
      </c>
      <c r="B230" s="2" t="s">
        <v>234</v>
      </c>
      <c r="C230" s="9" t="s">
        <v>2062</v>
      </c>
      <c r="D230" s="6">
        <v>229.46</v>
      </c>
      <c r="E230" s="6" t="s">
        <v>163</v>
      </c>
      <c r="F230" s="6">
        <f>+VLOOKUP(E230,'VI_Legende Reinigungsverz.'!$B$3:$F$22,5,0)</f>
        <v>150.9</v>
      </c>
      <c r="G230" s="6">
        <f t="shared" si="87"/>
        <v>34625.514000000003</v>
      </c>
      <c r="H230" s="51"/>
      <c r="I230" s="6">
        <f t="shared" si="88"/>
        <v>0</v>
      </c>
      <c r="J230" s="51" t="s">
        <v>42</v>
      </c>
      <c r="K230" s="23">
        <f>I230*HLOOKUP(J230,'Auskunft SVS'!$C$2:$AZ$26,17,0)</f>
        <v>0</v>
      </c>
      <c r="L230" s="23">
        <f t="shared" si="89"/>
        <v>0</v>
      </c>
    </row>
    <row r="231" spans="1:18" ht="101.5">
      <c r="A231" s="2" t="s">
        <v>2063</v>
      </c>
      <c r="B231" s="2" t="s">
        <v>234</v>
      </c>
      <c r="C231" s="9" t="s">
        <v>446</v>
      </c>
      <c r="D231" s="6">
        <v>118.8</v>
      </c>
      <c r="E231" s="6" t="s">
        <v>102</v>
      </c>
      <c r="F231" s="6">
        <f>+VLOOKUP(E231,'VI_Legende Reinigungsverz.'!$B$3:$F$22,5,0)</f>
        <v>251.5</v>
      </c>
      <c r="G231" s="6">
        <f t="shared" si="87"/>
        <v>29878.2</v>
      </c>
      <c r="H231" s="51"/>
      <c r="I231" s="6">
        <f t="shared" si="88"/>
        <v>0</v>
      </c>
      <c r="J231" s="51" t="s">
        <v>42</v>
      </c>
      <c r="K231" s="23">
        <f>I231*HLOOKUP(J231,'Auskunft SVS'!$C$2:$AZ$26,17,0)</f>
        <v>0</v>
      </c>
      <c r="L231" s="23">
        <f t="shared" si="89"/>
        <v>0</v>
      </c>
    </row>
    <row r="232" spans="1:18" ht="101.5">
      <c r="A232" s="2" t="s">
        <v>2064</v>
      </c>
      <c r="B232" s="2" t="s">
        <v>466</v>
      </c>
      <c r="C232" s="9" t="s">
        <v>451</v>
      </c>
      <c r="D232" s="6">
        <v>9.69</v>
      </c>
      <c r="E232" s="6" t="s">
        <v>102</v>
      </c>
      <c r="F232" s="6">
        <f>+VLOOKUP(E232,'VI_Legende Reinigungsverz.'!$B$3:$F$22,5,0)</f>
        <v>251.5</v>
      </c>
      <c r="G232" s="6">
        <f t="shared" si="87"/>
        <v>2437.0349999999999</v>
      </c>
      <c r="H232" s="51"/>
      <c r="I232" s="6">
        <f t="shared" si="88"/>
        <v>0</v>
      </c>
      <c r="J232" s="51" t="s">
        <v>42</v>
      </c>
      <c r="K232" s="23">
        <f>I232*HLOOKUP(J232,'Auskunft SVS'!$C$2:$AZ$26,17,0)</f>
        <v>0</v>
      </c>
      <c r="L232" s="23">
        <f t="shared" si="89"/>
        <v>0</v>
      </c>
    </row>
    <row r="233" spans="1:18" ht="101.5">
      <c r="A233" s="2" t="s">
        <v>2065</v>
      </c>
      <c r="B233" s="2" t="s">
        <v>472</v>
      </c>
      <c r="C233" s="9" t="s">
        <v>328</v>
      </c>
      <c r="D233" s="6">
        <v>5.24</v>
      </c>
      <c r="E233" s="6" t="s">
        <v>102</v>
      </c>
      <c r="F233" s="6">
        <f>+VLOOKUP(E233,'VI_Legende Reinigungsverz.'!$B$3:$F$22,5,0)</f>
        <v>251.5</v>
      </c>
      <c r="G233" s="6">
        <f t="shared" si="87"/>
        <v>1317.8600000000001</v>
      </c>
      <c r="H233" s="51"/>
      <c r="I233" s="6">
        <f t="shared" si="88"/>
        <v>0</v>
      </c>
      <c r="J233" s="51" t="s">
        <v>42</v>
      </c>
      <c r="K233" s="23">
        <f>I233*HLOOKUP(J233,'Auskunft SVS'!$C$2:$AZ$26,17,0)</f>
        <v>0</v>
      </c>
      <c r="L233" s="23">
        <f t="shared" si="89"/>
        <v>0</v>
      </c>
    </row>
    <row r="234" spans="1:18" s="16" customFormat="1" ht="25.5" customHeight="1">
      <c r="A234" s="7" t="s">
        <v>680</v>
      </c>
      <c r="B234" s="17" t="s">
        <v>2066</v>
      </c>
      <c r="C234" s="11" t="s">
        <v>98</v>
      </c>
      <c r="D234" s="18" t="s">
        <v>98</v>
      </c>
      <c r="E234" s="18"/>
      <c r="F234" s="18"/>
      <c r="G234" s="18"/>
      <c r="H234" s="18"/>
      <c r="I234" s="18"/>
      <c r="J234" s="18"/>
      <c r="K234" s="19"/>
      <c r="L234" s="20"/>
      <c r="M234"/>
      <c r="N234"/>
      <c r="O234"/>
      <c r="P234"/>
      <c r="Q234"/>
      <c r="R234"/>
    </row>
    <row r="235" spans="1:18" s="15" customFormat="1">
      <c r="A235" s="8" t="s">
        <v>682</v>
      </c>
      <c r="B235" s="3" t="s">
        <v>95</v>
      </c>
      <c r="C235" s="3" t="s">
        <v>98</v>
      </c>
      <c r="D235" s="10" t="s">
        <v>98</v>
      </c>
      <c r="E235" s="10"/>
      <c r="F235" s="10"/>
      <c r="G235" s="10"/>
      <c r="H235" s="10"/>
      <c r="I235" s="10"/>
      <c r="J235" s="10"/>
      <c r="K235" s="10"/>
      <c r="L235" s="13"/>
      <c r="M235"/>
      <c r="N235"/>
      <c r="O235"/>
      <c r="P235"/>
      <c r="Q235"/>
      <c r="R235"/>
    </row>
    <row r="236" spans="1:18" s="15" customFormat="1">
      <c r="A236" s="8" t="s">
        <v>1366</v>
      </c>
      <c r="B236" s="3" t="s">
        <v>97</v>
      </c>
      <c r="C236" s="3" t="s">
        <v>98</v>
      </c>
      <c r="D236" s="10" t="s">
        <v>98</v>
      </c>
      <c r="E236" s="10"/>
      <c r="F236" s="10"/>
      <c r="G236" s="10"/>
      <c r="H236" s="10"/>
      <c r="I236" s="10"/>
      <c r="J236" s="10"/>
      <c r="K236" s="10"/>
      <c r="L236" s="13"/>
      <c r="M236"/>
      <c r="N236"/>
      <c r="O236"/>
      <c r="P236"/>
      <c r="Q236"/>
      <c r="R236"/>
    </row>
    <row r="237" spans="1:18" ht="101.5">
      <c r="A237" s="2" t="s">
        <v>1367</v>
      </c>
      <c r="B237" s="2" t="s">
        <v>104</v>
      </c>
      <c r="C237" s="9" t="s">
        <v>916</v>
      </c>
      <c r="D237" s="6">
        <v>17.62</v>
      </c>
      <c r="E237" s="6" t="s">
        <v>163</v>
      </c>
      <c r="F237" s="6">
        <f>+VLOOKUP(E237,'VI_Legende Reinigungsverz.'!$B$3:$F$22,5,0)</f>
        <v>150.9</v>
      </c>
      <c r="G237" s="6">
        <f t="shared" ref="G237:G238" si="90">+F237*D237</f>
        <v>2658.8580000000002</v>
      </c>
      <c r="H237" s="51"/>
      <c r="I237" s="6">
        <f t="shared" ref="I237:I238" si="91">IF(ISERROR(G237/H237),0,G237/H237)</f>
        <v>0</v>
      </c>
      <c r="J237" s="51" t="s">
        <v>42</v>
      </c>
      <c r="K237" s="23">
        <f>I237*HLOOKUP(J237,'Auskunft SVS'!$C$2:$AZ$26,17,0)</f>
        <v>0</v>
      </c>
      <c r="L237" s="23">
        <f t="shared" ref="L237:L238" si="92">+K237/D237</f>
        <v>0</v>
      </c>
    </row>
    <row r="238" spans="1:18" ht="101.5">
      <c r="A238" s="2" t="s">
        <v>2067</v>
      </c>
      <c r="B238" s="2" t="s">
        <v>104</v>
      </c>
      <c r="C238" s="9" t="s">
        <v>120</v>
      </c>
      <c r="D238" s="6">
        <v>35.24</v>
      </c>
      <c r="E238" s="6" t="s">
        <v>102</v>
      </c>
      <c r="F238" s="6">
        <f>+VLOOKUP(E238,'VI_Legende Reinigungsverz.'!$B$3:$F$22,5,0)</f>
        <v>251.5</v>
      </c>
      <c r="G238" s="6">
        <f t="shared" si="90"/>
        <v>8862.86</v>
      </c>
      <c r="H238" s="51"/>
      <c r="I238" s="6">
        <f t="shared" si="91"/>
        <v>0</v>
      </c>
      <c r="J238" s="51" t="s">
        <v>42</v>
      </c>
      <c r="K238" s="23">
        <f>I238*HLOOKUP(J238,'Auskunft SVS'!$C$2:$AZ$26,17,0)</f>
        <v>0</v>
      </c>
      <c r="L238" s="23">
        <f t="shared" si="92"/>
        <v>0</v>
      </c>
    </row>
    <row r="239" spans="1:18" s="15" customFormat="1">
      <c r="A239" s="8" t="s">
        <v>2068</v>
      </c>
      <c r="B239" s="3" t="s">
        <v>107</v>
      </c>
      <c r="C239" s="3" t="s">
        <v>98</v>
      </c>
      <c r="D239" s="10" t="s">
        <v>98</v>
      </c>
      <c r="E239" s="10"/>
      <c r="F239" s="10"/>
      <c r="G239" s="10"/>
      <c r="H239" s="10"/>
      <c r="I239" s="10"/>
      <c r="J239" s="10"/>
      <c r="K239" s="10"/>
      <c r="L239" s="13"/>
      <c r="M239"/>
      <c r="N239"/>
      <c r="O239"/>
      <c r="P239"/>
      <c r="Q239"/>
      <c r="R239"/>
    </row>
    <row r="240" spans="1:18" ht="101.5">
      <c r="A240" s="2" t="s">
        <v>2069</v>
      </c>
      <c r="B240" s="2" t="s">
        <v>109</v>
      </c>
      <c r="C240" s="9" t="s">
        <v>558</v>
      </c>
      <c r="D240" s="6">
        <v>16.39</v>
      </c>
      <c r="E240" s="6" t="s">
        <v>340</v>
      </c>
      <c r="F240" s="6">
        <f>+VLOOKUP(E240,'VI_Legende Reinigungsverz.'!$B$3:$F$22,5,0)</f>
        <v>12</v>
      </c>
      <c r="G240" s="6">
        <f t="shared" ref="G240:G241" si="93">+F240*D240</f>
        <v>196.68</v>
      </c>
      <c r="H240" s="51"/>
      <c r="I240" s="6">
        <f t="shared" ref="I240:I241" si="94">IF(ISERROR(G240/H240),0,G240/H240)</f>
        <v>0</v>
      </c>
      <c r="J240" s="51" t="s">
        <v>42</v>
      </c>
      <c r="K240" s="23">
        <f>I240*HLOOKUP(J240,'Auskunft SVS'!$C$2:$AZ$26,17,0)</f>
        <v>0</v>
      </c>
      <c r="L240" s="23">
        <f t="shared" ref="L240:L241" si="95">+K240/D240</f>
        <v>0</v>
      </c>
    </row>
    <row r="241" spans="1:18" ht="101.5">
      <c r="A241" s="2" t="s">
        <v>2070</v>
      </c>
      <c r="B241" s="2" t="s">
        <v>109</v>
      </c>
      <c r="C241" s="9" t="s">
        <v>120</v>
      </c>
      <c r="D241" s="6">
        <v>23</v>
      </c>
      <c r="E241" s="6" t="s">
        <v>102</v>
      </c>
      <c r="F241" s="6">
        <f>+VLOOKUP(E241,'VI_Legende Reinigungsverz.'!$B$3:$F$22,5,0)</f>
        <v>251.5</v>
      </c>
      <c r="G241" s="6">
        <f t="shared" si="93"/>
        <v>5784.5</v>
      </c>
      <c r="H241" s="51"/>
      <c r="I241" s="6">
        <f t="shared" si="94"/>
        <v>0</v>
      </c>
      <c r="J241" s="51" t="s">
        <v>42</v>
      </c>
      <c r="K241" s="23">
        <f>I241*HLOOKUP(J241,'Auskunft SVS'!$C$2:$AZ$26,17,0)</f>
        <v>0</v>
      </c>
      <c r="L241" s="23">
        <f t="shared" si="95"/>
        <v>0</v>
      </c>
    </row>
    <row r="242" spans="1:18" s="15" customFormat="1">
      <c r="A242" s="8" t="s">
        <v>2071</v>
      </c>
      <c r="B242" s="3" t="s">
        <v>122</v>
      </c>
      <c r="C242" s="3" t="s">
        <v>98</v>
      </c>
      <c r="D242" s="10" t="s">
        <v>98</v>
      </c>
      <c r="E242" s="10"/>
      <c r="F242" s="10"/>
      <c r="G242" s="10"/>
      <c r="H242" s="10"/>
      <c r="I242" s="10"/>
      <c r="J242" s="10"/>
      <c r="K242" s="10"/>
      <c r="L242" s="13"/>
      <c r="M242"/>
      <c r="N242"/>
      <c r="O242"/>
      <c r="P242"/>
      <c r="Q242"/>
      <c r="R242"/>
    </row>
    <row r="243" spans="1:18" ht="101.5">
      <c r="A243" s="2" t="s">
        <v>2072</v>
      </c>
      <c r="B243" s="2" t="s">
        <v>124</v>
      </c>
      <c r="C243" s="9" t="s">
        <v>1158</v>
      </c>
      <c r="D243" s="6">
        <v>50.1</v>
      </c>
      <c r="E243" s="6" t="s">
        <v>136</v>
      </c>
      <c r="F243" s="6">
        <f>+VLOOKUP(E243,'VI_Legende Reinigungsverz.'!$B$3:$F$22,5,0)</f>
        <v>52</v>
      </c>
      <c r="G243" s="6">
        <f>+F243*D243</f>
        <v>2605.2000000000003</v>
      </c>
      <c r="H243" s="51"/>
      <c r="I243" s="6">
        <f>IF(ISERROR(G243/H243),0,G243/H243)</f>
        <v>0</v>
      </c>
      <c r="J243" s="51" t="s">
        <v>42</v>
      </c>
      <c r="K243" s="23">
        <f>I243*HLOOKUP(J243,'Auskunft SVS'!$C$2:$AZ$26,17,0)</f>
        <v>0</v>
      </c>
      <c r="L243" s="23">
        <f>+K243/D243</f>
        <v>0</v>
      </c>
    </row>
    <row r="244" spans="1:18" s="15" customFormat="1">
      <c r="A244" s="8" t="s">
        <v>2073</v>
      </c>
      <c r="B244" s="3" t="s">
        <v>127</v>
      </c>
      <c r="C244" s="3" t="s">
        <v>98</v>
      </c>
      <c r="D244" s="10" t="s">
        <v>98</v>
      </c>
      <c r="E244" s="10"/>
      <c r="F244" s="10"/>
      <c r="G244" s="10"/>
      <c r="H244" s="10"/>
      <c r="I244" s="10"/>
      <c r="J244" s="10"/>
      <c r="K244" s="10"/>
      <c r="L244" s="13"/>
      <c r="M244"/>
      <c r="N244"/>
      <c r="O244"/>
      <c r="P244"/>
      <c r="Q244"/>
      <c r="R244"/>
    </row>
    <row r="245" spans="1:18" ht="101.5">
      <c r="A245" s="2" t="s">
        <v>2074</v>
      </c>
      <c r="B245" s="2" t="s">
        <v>132</v>
      </c>
      <c r="C245" s="9" t="s">
        <v>1415</v>
      </c>
      <c r="D245" s="6">
        <v>13.3</v>
      </c>
      <c r="E245" s="6" t="s">
        <v>340</v>
      </c>
      <c r="F245" s="6">
        <f>+VLOOKUP(E245,'VI_Legende Reinigungsverz.'!$B$3:$F$22,5,0)</f>
        <v>12</v>
      </c>
      <c r="G245" s="6">
        <f t="shared" ref="G245:G248" si="96">+F245*D245</f>
        <v>159.60000000000002</v>
      </c>
      <c r="H245" s="51"/>
      <c r="I245" s="6">
        <f t="shared" ref="I245:I248" si="97">IF(ISERROR(G245/H245),0,G245/H245)</f>
        <v>0</v>
      </c>
      <c r="J245" s="51" t="s">
        <v>42</v>
      </c>
      <c r="K245" s="23">
        <f>I245*HLOOKUP(J245,'Auskunft SVS'!$C$2:$AZ$26,17,0)</f>
        <v>0</v>
      </c>
      <c r="L245" s="23">
        <f t="shared" ref="L245:L248" si="98">+K245/D245</f>
        <v>0</v>
      </c>
    </row>
    <row r="246" spans="1:18" ht="101.5">
      <c r="A246" s="2" t="s">
        <v>2075</v>
      </c>
      <c r="B246" s="2" t="s">
        <v>132</v>
      </c>
      <c r="C246" s="9" t="s">
        <v>1641</v>
      </c>
      <c r="D246" s="6">
        <v>121.62</v>
      </c>
      <c r="E246" s="6" t="s">
        <v>210</v>
      </c>
      <c r="F246" s="6">
        <f>+VLOOKUP(E246,'VI_Legende Reinigungsverz.'!$B$3:$F$22,5,0)</f>
        <v>104</v>
      </c>
      <c r="G246" s="6">
        <f t="shared" si="96"/>
        <v>12648.48</v>
      </c>
      <c r="H246" s="51"/>
      <c r="I246" s="6">
        <f t="shared" si="97"/>
        <v>0</v>
      </c>
      <c r="J246" s="51" t="s">
        <v>42</v>
      </c>
      <c r="K246" s="23">
        <f>I246*HLOOKUP(J246,'Auskunft SVS'!$C$2:$AZ$26,17,0)</f>
        <v>0</v>
      </c>
      <c r="L246" s="23">
        <f t="shared" si="98"/>
        <v>0</v>
      </c>
    </row>
    <row r="247" spans="1:18" ht="101.5">
      <c r="A247" s="2" t="s">
        <v>2076</v>
      </c>
      <c r="B247" s="2" t="s">
        <v>132</v>
      </c>
      <c r="C247" s="9" t="s">
        <v>2077</v>
      </c>
      <c r="D247" s="6">
        <v>1091.6300000000001</v>
      </c>
      <c r="E247" s="6" t="s">
        <v>163</v>
      </c>
      <c r="F247" s="6">
        <f>+VLOOKUP(E247,'VI_Legende Reinigungsverz.'!$B$3:$F$22,5,0)</f>
        <v>150.9</v>
      </c>
      <c r="G247" s="6">
        <f t="shared" si="96"/>
        <v>164726.96700000003</v>
      </c>
      <c r="H247" s="51"/>
      <c r="I247" s="6">
        <f t="shared" si="97"/>
        <v>0</v>
      </c>
      <c r="J247" s="51" t="s">
        <v>42</v>
      </c>
      <c r="K247" s="23">
        <f>I247*HLOOKUP(J247,'Auskunft SVS'!$C$2:$AZ$26,17,0)</f>
        <v>0</v>
      </c>
      <c r="L247" s="23">
        <f t="shared" si="98"/>
        <v>0</v>
      </c>
    </row>
    <row r="248" spans="1:18" ht="101.5">
      <c r="A248" s="2" t="s">
        <v>2078</v>
      </c>
      <c r="B248" s="2" t="s">
        <v>132</v>
      </c>
      <c r="C248" s="9" t="s">
        <v>703</v>
      </c>
      <c r="D248" s="6">
        <v>112.13</v>
      </c>
      <c r="E248" s="6" t="s">
        <v>102</v>
      </c>
      <c r="F248" s="6">
        <f>+VLOOKUP(E248,'VI_Legende Reinigungsverz.'!$B$3:$F$22,5,0)</f>
        <v>251.5</v>
      </c>
      <c r="G248" s="6">
        <f t="shared" si="96"/>
        <v>28200.695</v>
      </c>
      <c r="H248" s="51"/>
      <c r="I248" s="6">
        <f t="shared" si="97"/>
        <v>0</v>
      </c>
      <c r="J248" s="51" t="s">
        <v>42</v>
      </c>
      <c r="K248" s="23">
        <f>I248*HLOOKUP(J248,'Auskunft SVS'!$C$2:$AZ$26,17,0)</f>
        <v>0</v>
      </c>
      <c r="L248" s="23">
        <f t="shared" si="98"/>
        <v>0</v>
      </c>
    </row>
    <row r="249" spans="1:18" s="15" customFormat="1">
      <c r="A249" s="8" t="s">
        <v>2079</v>
      </c>
      <c r="B249" s="3" t="s">
        <v>138</v>
      </c>
      <c r="C249" s="3" t="s">
        <v>98</v>
      </c>
      <c r="D249" s="10" t="s">
        <v>98</v>
      </c>
      <c r="E249" s="10"/>
      <c r="F249" s="10"/>
      <c r="G249" s="10"/>
      <c r="H249" s="10"/>
      <c r="I249" s="10"/>
      <c r="J249" s="10"/>
      <c r="K249" s="10"/>
      <c r="L249" s="13"/>
      <c r="M249"/>
      <c r="N249"/>
      <c r="O249"/>
      <c r="P249"/>
      <c r="Q249"/>
      <c r="R249"/>
    </row>
    <row r="250" spans="1:18" ht="101.5">
      <c r="A250" s="2" t="s">
        <v>2080</v>
      </c>
      <c r="B250" s="2" t="s">
        <v>140</v>
      </c>
      <c r="C250" s="9" t="s">
        <v>276</v>
      </c>
      <c r="D250" s="6">
        <v>70.33</v>
      </c>
      <c r="E250" s="6" t="s">
        <v>136</v>
      </c>
      <c r="F250" s="6">
        <f>+VLOOKUP(E250,'VI_Legende Reinigungsverz.'!$B$3:$F$22,5,0)</f>
        <v>52</v>
      </c>
      <c r="G250" s="6">
        <f>+F250*D250</f>
        <v>3657.16</v>
      </c>
      <c r="H250" s="51"/>
      <c r="I250" s="6">
        <f>IF(ISERROR(G250/H250),0,G250/H250)</f>
        <v>0</v>
      </c>
      <c r="J250" s="51" t="s">
        <v>42</v>
      </c>
      <c r="K250" s="23">
        <f>I250*HLOOKUP(J250,'Auskunft SVS'!$C$2:$AZ$26,17,0)</f>
        <v>0</v>
      </c>
      <c r="L250" s="23">
        <f>+K250/D250</f>
        <v>0</v>
      </c>
    </row>
    <row r="251" spans="1:18" s="15" customFormat="1">
      <c r="A251" s="8" t="s">
        <v>2081</v>
      </c>
      <c r="B251" s="3" t="s">
        <v>154</v>
      </c>
      <c r="C251" s="3" t="s">
        <v>98</v>
      </c>
      <c r="D251" s="10" t="s">
        <v>98</v>
      </c>
      <c r="E251" s="10"/>
      <c r="F251" s="10"/>
      <c r="G251" s="10"/>
      <c r="H251" s="10"/>
      <c r="I251" s="10"/>
      <c r="J251" s="10"/>
      <c r="K251" s="10"/>
      <c r="L251" s="13"/>
      <c r="M251"/>
      <c r="N251"/>
      <c r="O251"/>
      <c r="P251"/>
      <c r="Q251"/>
      <c r="R251"/>
    </row>
    <row r="252" spans="1:18" ht="101.5">
      <c r="A252" s="2" t="s">
        <v>2082</v>
      </c>
      <c r="B252" s="2" t="s">
        <v>156</v>
      </c>
      <c r="C252" s="9" t="s">
        <v>929</v>
      </c>
      <c r="D252" s="6">
        <v>32.68</v>
      </c>
      <c r="E252" s="6" t="s">
        <v>163</v>
      </c>
      <c r="F252" s="6">
        <f>+VLOOKUP(E252,'VI_Legende Reinigungsverz.'!$B$3:$F$22,5,0)</f>
        <v>150.9</v>
      </c>
      <c r="G252" s="6">
        <f>+F252*D252</f>
        <v>4931.4120000000003</v>
      </c>
      <c r="H252" s="51"/>
      <c r="I252" s="6">
        <f>IF(ISERROR(G252/H252),0,G252/H252)</f>
        <v>0</v>
      </c>
      <c r="J252" s="51" t="s">
        <v>42</v>
      </c>
      <c r="K252" s="23">
        <f>I252*HLOOKUP(J252,'Auskunft SVS'!$C$2:$AZ$26,17,0)</f>
        <v>0</v>
      </c>
      <c r="L252" s="23">
        <f>+K252/D252</f>
        <v>0</v>
      </c>
    </row>
    <row r="253" spans="1:18" s="15" customFormat="1">
      <c r="A253" s="8" t="s">
        <v>2083</v>
      </c>
      <c r="B253" s="3" t="s">
        <v>807</v>
      </c>
      <c r="C253" s="3" t="s">
        <v>98</v>
      </c>
      <c r="D253" s="10" t="s">
        <v>98</v>
      </c>
      <c r="E253" s="10"/>
      <c r="F253" s="10"/>
      <c r="G253" s="10"/>
      <c r="H253" s="10"/>
      <c r="I253" s="10"/>
      <c r="J253" s="10"/>
      <c r="K253" s="10"/>
      <c r="L253" s="13"/>
      <c r="M253"/>
      <c r="N253"/>
      <c r="O253"/>
      <c r="P253"/>
      <c r="Q253"/>
      <c r="R253"/>
    </row>
    <row r="254" spans="1:18" ht="101.5">
      <c r="A254" s="2" t="s">
        <v>2084</v>
      </c>
      <c r="B254" s="2" t="s">
        <v>942</v>
      </c>
      <c r="C254" s="9" t="s">
        <v>584</v>
      </c>
      <c r="D254" s="6">
        <v>16.14</v>
      </c>
      <c r="E254" s="6" t="s">
        <v>102</v>
      </c>
      <c r="F254" s="6">
        <f>+VLOOKUP(E254,'VI_Legende Reinigungsverz.'!$B$3:$F$22,5,0)</f>
        <v>251.5</v>
      </c>
      <c r="G254" s="6">
        <f>+F254*D254</f>
        <v>4059.21</v>
      </c>
      <c r="H254" s="51"/>
      <c r="I254" s="6">
        <f>IF(ISERROR(G254/H254),0,G254/H254)</f>
        <v>0</v>
      </c>
      <c r="J254" s="51" t="s">
        <v>42</v>
      </c>
      <c r="K254" s="23">
        <f>I254*HLOOKUP(J254,'Auskunft SVS'!$C$2:$AZ$26,17,0)</f>
        <v>0</v>
      </c>
      <c r="L254" s="23">
        <f>+K254/D254</f>
        <v>0</v>
      </c>
    </row>
    <row r="255" spans="1:18" s="15" customFormat="1">
      <c r="A255" s="8" t="s">
        <v>2085</v>
      </c>
      <c r="B255" s="3" t="s">
        <v>159</v>
      </c>
      <c r="C255" s="3" t="s">
        <v>98</v>
      </c>
      <c r="D255" s="10" t="s">
        <v>98</v>
      </c>
      <c r="E255" s="10"/>
      <c r="F255" s="10"/>
      <c r="G255" s="10"/>
      <c r="H255" s="10"/>
      <c r="I255" s="10"/>
      <c r="J255" s="10"/>
      <c r="K255" s="10"/>
      <c r="L255" s="13"/>
      <c r="M255"/>
      <c r="N255"/>
      <c r="O255"/>
      <c r="P255"/>
      <c r="Q255"/>
      <c r="R255"/>
    </row>
    <row r="256" spans="1:18" ht="101.5">
      <c r="A256" s="2" t="s">
        <v>2086</v>
      </c>
      <c r="B256" s="2" t="s">
        <v>284</v>
      </c>
      <c r="C256" s="9" t="s">
        <v>1649</v>
      </c>
      <c r="D256" s="6">
        <v>37.369999999999997</v>
      </c>
      <c r="E256" s="6" t="s">
        <v>102</v>
      </c>
      <c r="F256" s="6">
        <f>+VLOOKUP(E256,'VI_Legende Reinigungsverz.'!$B$3:$F$22,5,0)</f>
        <v>251.5</v>
      </c>
      <c r="G256" s="6">
        <f>+F256*D256</f>
        <v>9398.5549999999985</v>
      </c>
      <c r="H256" s="51"/>
      <c r="I256" s="6">
        <f>IF(ISERROR(G256/H256),0,G256/H256)</f>
        <v>0</v>
      </c>
      <c r="J256" s="51" t="s">
        <v>42</v>
      </c>
      <c r="K256" s="23">
        <f>I256*HLOOKUP(J256,'Auskunft SVS'!$C$2:$AZ$26,17,0)</f>
        <v>0</v>
      </c>
      <c r="L256" s="23">
        <f>+K256/D256</f>
        <v>0</v>
      </c>
    </row>
    <row r="257" spans="1:18" s="15" customFormat="1">
      <c r="A257" s="8" t="s">
        <v>2087</v>
      </c>
      <c r="B257" s="3" t="s">
        <v>167</v>
      </c>
      <c r="C257" s="3" t="s">
        <v>98</v>
      </c>
      <c r="D257" s="10" t="s">
        <v>98</v>
      </c>
      <c r="E257" s="10"/>
      <c r="F257" s="10"/>
      <c r="G257" s="10"/>
      <c r="H257" s="10"/>
      <c r="I257" s="10"/>
      <c r="J257" s="10"/>
      <c r="K257" s="10"/>
      <c r="L257" s="13"/>
      <c r="M257"/>
      <c r="N257"/>
      <c r="O257"/>
      <c r="P257"/>
      <c r="Q257"/>
      <c r="R257"/>
    </row>
    <row r="258" spans="1:18" ht="101.5">
      <c r="A258" s="2" t="s">
        <v>2088</v>
      </c>
      <c r="B258" s="2" t="s">
        <v>288</v>
      </c>
      <c r="C258" s="9" t="s">
        <v>387</v>
      </c>
      <c r="D258" s="6">
        <v>43.75</v>
      </c>
      <c r="E258" s="6" t="s">
        <v>340</v>
      </c>
      <c r="F258" s="6">
        <f>+VLOOKUP(E258,'VI_Legende Reinigungsverz.'!$B$3:$F$22,5,0)</f>
        <v>12</v>
      </c>
      <c r="G258" s="6">
        <f t="shared" ref="G258:G260" si="99">+F258*D258</f>
        <v>525</v>
      </c>
      <c r="H258" s="51"/>
      <c r="I258" s="6">
        <f t="shared" ref="I258:I260" si="100">IF(ISERROR(G258/H258),0,G258/H258)</f>
        <v>0</v>
      </c>
      <c r="J258" s="51" t="s">
        <v>42</v>
      </c>
      <c r="K258" s="23">
        <f>I258*HLOOKUP(J258,'Auskunft SVS'!$C$2:$AZ$26,17,0)</f>
        <v>0</v>
      </c>
      <c r="L258" s="23">
        <f t="shared" ref="L258:L260" si="101">+K258/D258</f>
        <v>0</v>
      </c>
    </row>
    <row r="259" spans="1:18" ht="101.5">
      <c r="A259" s="2" t="s">
        <v>2089</v>
      </c>
      <c r="B259" s="2" t="s">
        <v>288</v>
      </c>
      <c r="C259" s="9" t="s">
        <v>1162</v>
      </c>
      <c r="D259" s="6">
        <v>32.01</v>
      </c>
      <c r="E259" s="6" t="s">
        <v>136</v>
      </c>
      <c r="F259" s="6">
        <f>+VLOOKUP(E259,'VI_Legende Reinigungsverz.'!$B$3:$F$22,5,0)</f>
        <v>52</v>
      </c>
      <c r="G259" s="6">
        <f t="shared" si="99"/>
        <v>1664.52</v>
      </c>
      <c r="H259" s="51"/>
      <c r="I259" s="6">
        <f t="shared" si="100"/>
        <v>0</v>
      </c>
      <c r="J259" s="51" t="s">
        <v>42</v>
      </c>
      <c r="K259" s="23">
        <f>I259*HLOOKUP(J259,'Auskunft SVS'!$C$2:$AZ$26,17,0)</f>
        <v>0</v>
      </c>
      <c r="L259" s="23">
        <f t="shared" si="101"/>
        <v>0</v>
      </c>
    </row>
    <row r="260" spans="1:18" ht="101.5">
      <c r="A260" s="2" t="s">
        <v>2090</v>
      </c>
      <c r="B260" s="2" t="s">
        <v>595</v>
      </c>
      <c r="C260" s="9" t="s">
        <v>952</v>
      </c>
      <c r="D260" s="6">
        <v>15.09</v>
      </c>
      <c r="E260" s="6" t="s">
        <v>340</v>
      </c>
      <c r="F260" s="6">
        <f>+VLOOKUP(E260,'VI_Legende Reinigungsverz.'!$B$3:$F$22,5,0)</f>
        <v>12</v>
      </c>
      <c r="G260" s="6">
        <f t="shared" si="99"/>
        <v>181.07999999999998</v>
      </c>
      <c r="H260" s="51"/>
      <c r="I260" s="6">
        <f t="shared" si="100"/>
        <v>0</v>
      </c>
      <c r="J260" s="51" t="s">
        <v>42</v>
      </c>
      <c r="K260" s="23">
        <f>I260*HLOOKUP(J260,'Auskunft SVS'!$C$2:$AZ$26,17,0)</f>
        <v>0</v>
      </c>
      <c r="L260" s="23">
        <f t="shared" si="101"/>
        <v>0</v>
      </c>
    </row>
    <row r="261" spans="1:18" s="15" customFormat="1">
      <c r="A261" s="8" t="s">
        <v>2091</v>
      </c>
      <c r="B261" s="3" t="s">
        <v>399</v>
      </c>
      <c r="C261" s="3" t="s">
        <v>98</v>
      </c>
      <c r="D261" s="10" t="s">
        <v>98</v>
      </c>
      <c r="E261" s="10"/>
      <c r="F261" s="10"/>
      <c r="G261" s="10"/>
      <c r="H261" s="10"/>
      <c r="I261" s="10"/>
      <c r="J261" s="10"/>
      <c r="K261" s="10"/>
      <c r="L261" s="13"/>
      <c r="M261"/>
      <c r="N261"/>
      <c r="O261"/>
      <c r="P261"/>
      <c r="Q261"/>
      <c r="R261"/>
    </row>
    <row r="262" spans="1:18" ht="101.5">
      <c r="A262" s="2" t="s">
        <v>2092</v>
      </c>
      <c r="B262" s="2" t="s">
        <v>400</v>
      </c>
      <c r="C262" s="9" t="s">
        <v>952</v>
      </c>
      <c r="D262" s="6">
        <v>12.15</v>
      </c>
      <c r="E262" s="6" t="s">
        <v>340</v>
      </c>
      <c r="F262" s="6">
        <f>+VLOOKUP(E262,'VI_Legende Reinigungsverz.'!$B$3:$F$22,5,0)</f>
        <v>12</v>
      </c>
      <c r="G262" s="6">
        <f>+F262*D262</f>
        <v>145.80000000000001</v>
      </c>
      <c r="H262" s="51"/>
      <c r="I262" s="6">
        <f>IF(ISERROR(G262/H262),0,G262/H262)</f>
        <v>0</v>
      </c>
      <c r="J262" s="51" t="s">
        <v>42</v>
      </c>
      <c r="K262" s="23">
        <f>I262*HLOOKUP(J262,'Auskunft SVS'!$C$2:$AZ$26,17,0)</f>
        <v>0</v>
      </c>
      <c r="L262" s="23">
        <f>+K262/D262</f>
        <v>0</v>
      </c>
    </row>
    <row r="263" spans="1:18" s="15" customFormat="1">
      <c r="A263" s="8" t="s">
        <v>2093</v>
      </c>
      <c r="B263" s="3" t="s">
        <v>848</v>
      </c>
      <c r="C263" s="3" t="s">
        <v>98</v>
      </c>
      <c r="D263" s="10" t="s">
        <v>98</v>
      </c>
      <c r="E263" s="10"/>
      <c r="F263" s="10"/>
      <c r="G263" s="10"/>
      <c r="H263" s="10"/>
      <c r="I263" s="10"/>
      <c r="J263" s="10"/>
      <c r="K263" s="10"/>
      <c r="L263" s="13"/>
      <c r="M263"/>
      <c r="N263"/>
      <c r="O263"/>
      <c r="P263"/>
      <c r="Q263"/>
      <c r="R263"/>
    </row>
    <row r="264" spans="1:18" ht="101.5">
      <c r="A264" s="2" t="s">
        <v>2094</v>
      </c>
      <c r="B264" s="2" t="s">
        <v>1001</v>
      </c>
      <c r="C264" s="9" t="s">
        <v>198</v>
      </c>
      <c r="D264" s="6">
        <v>34.36</v>
      </c>
      <c r="E264" s="6" t="s">
        <v>136</v>
      </c>
      <c r="F264" s="6">
        <f>+VLOOKUP(E264,'VI_Legende Reinigungsverz.'!$B$3:$F$22,5,0)</f>
        <v>52</v>
      </c>
      <c r="G264" s="6">
        <f>+F264*D264</f>
        <v>1786.72</v>
      </c>
      <c r="H264" s="51"/>
      <c r="I264" s="6">
        <f>IF(ISERROR(G264/H264),0,G264/H264)</f>
        <v>0</v>
      </c>
      <c r="J264" s="51" t="s">
        <v>42</v>
      </c>
      <c r="K264" s="23">
        <f>I264*HLOOKUP(J264,'Auskunft SVS'!$C$2:$AZ$26,17,0)</f>
        <v>0</v>
      </c>
      <c r="L264" s="23">
        <f>+K264/D264</f>
        <v>0</v>
      </c>
    </row>
    <row r="265" spans="1:18" s="15" customFormat="1">
      <c r="A265" s="8" t="s">
        <v>2095</v>
      </c>
      <c r="B265" s="3" t="s">
        <v>2096</v>
      </c>
      <c r="C265" s="3" t="s">
        <v>98</v>
      </c>
      <c r="D265" s="10" t="s">
        <v>98</v>
      </c>
      <c r="E265" s="10"/>
      <c r="F265" s="10"/>
      <c r="G265" s="10"/>
      <c r="H265" s="10"/>
      <c r="I265" s="10"/>
      <c r="J265" s="10"/>
      <c r="K265" s="10"/>
      <c r="L265" s="13"/>
      <c r="M265"/>
      <c r="N265"/>
      <c r="O265"/>
      <c r="P265"/>
      <c r="Q265"/>
      <c r="R265"/>
    </row>
    <row r="266" spans="1:18" ht="101.5">
      <c r="A266" s="2" t="s">
        <v>2097</v>
      </c>
      <c r="B266" s="2" t="s">
        <v>2098</v>
      </c>
      <c r="C266" s="9" t="s">
        <v>1309</v>
      </c>
      <c r="D266" s="6">
        <v>12.66</v>
      </c>
      <c r="E266" s="6" t="s">
        <v>163</v>
      </c>
      <c r="F266" s="6">
        <f>+VLOOKUP(E266,'VI_Legende Reinigungsverz.'!$B$3:$F$22,5,0)</f>
        <v>150.9</v>
      </c>
      <c r="G266" s="6">
        <f>+F266*D266</f>
        <v>1910.394</v>
      </c>
      <c r="H266" s="51"/>
      <c r="I266" s="6">
        <f>IF(ISERROR(G266/H266),0,G266/H266)</f>
        <v>0</v>
      </c>
      <c r="J266" s="51" t="s">
        <v>42</v>
      </c>
      <c r="K266" s="23">
        <f>I266*HLOOKUP(J266,'Auskunft SVS'!$C$2:$AZ$26,17,0)</f>
        <v>0</v>
      </c>
      <c r="L266" s="23">
        <f>+K266/D266</f>
        <v>0</v>
      </c>
    </row>
    <row r="267" spans="1:18" s="15" customFormat="1">
      <c r="A267" s="8" t="s">
        <v>2099</v>
      </c>
      <c r="B267" s="3" t="s">
        <v>200</v>
      </c>
      <c r="C267" s="3" t="s">
        <v>98</v>
      </c>
      <c r="D267" s="10" t="s">
        <v>98</v>
      </c>
      <c r="E267" s="10"/>
      <c r="F267" s="10"/>
      <c r="G267" s="10"/>
      <c r="H267" s="10"/>
      <c r="I267" s="10"/>
      <c r="J267" s="10"/>
      <c r="K267" s="10"/>
      <c r="L267" s="13"/>
      <c r="M267"/>
      <c r="N267"/>
      <c r="O267"/>
      <c r="P267"/>
      <c r="Q267"/>
      <c r="R267"/>
    </row>
    <row r="268" spans="1:18" ht="101.5">
      <c r="A268" s="2" t="s">
        <v>2100</v>
      </c>
      <c r="B268" s="2" t="s">
        <v>307</v>
      </c>
      <c r="C268" s="9" t="s">
        <v>741</v>
      </c>
      <c r="D268" s="6">
        <v>1.54</v>
      </c>
      <c r="E268" s="6" t="s">
        <v>136</v>
      </c>
      <c r="F268" s="6">
        <f>+VLOOKUP(E268,'VI_Legende Reinigungsverz.'!$B$3:$F$22,5,0)</f>
        <v>52</v>
      </c>
      <c r="G268" s="6">
        <f t="shared" ref="G268:G269" si="102">+F268*D268</f>
        <v>80.08</v>
      </c>
      <c r="H268" s="51"/>
      <c r="I268" s="6">
        <f t="shared" ref="I268:I269" si="103">IF(ISERROR(G268/H268),0,G268/H268)</f>
        <v>0</v>
      </c>
      <c r="J268" s="51" t="s">
        <v>42</v>
      </c>
      <c r="K268" s="23">
        <f>I268*HLOOKUP(J268,'Auskunft SVS'!$C$2:$AZ$26,17,0)</f>
        <v>0</v>
      </c>
      <c r="L268" s="23">
        <f t="shared" ref="L268:L269" si="104">+K268/D268</f>
        <v>0</v>
      </c>
    </row>
    <row r="269" spans="1:18" ht="101.5">
      <c r="A269" s="2" t="s">
        <v>2101</v>
      </c>
      <c r="B269" s="2" t="s">
        <v>202</v>
      </c>
      <c r="C269" s="9" t="s">
        <v>2102</v>
      </c>
      <c r="D269" s="6">
        <v>121.71</v>
      </c>
      <c r="E269" s="6" t="s">
        <v>102</v>
      </c>
      <c r="F269" s="6">
        <f>+VLOOKUP(E269,'VI_Legende Reinigungsverz.'!$B$3:$F$22,5,0)</f>
        <v>251.5</v>
      </c>
      <c r="G269" s="6">
        <f t="shared" si="102"/>
        <v>30610.064999999999</v>
      </c>
      <c r="H269" s="51"/>
      <c r="I269" s="6">
        <f t="shared" si="103"/>
        <v>0</v>
      </c>
      <c r="J269" s="51" t="s">
        <v>42</v>
      </c>
      <c r="K269" s="23">
        <f>I269*HLOOKUP(J269,'Auskunft SVS'!$C$2:$AZ$26,17,0)</f>
        <v>0</v>
      </c>
      <c r="L269" s="23">
        <f t="shared" si="104"/>
        <v>0</v>
      </c>
    </row>
    <row r="270" spans="1:18" s="15" customFormat="1">
      <c r="A270" s="8" t="s">
        <v>2103</v>
      </c>
      <c r="B270" s="3" t="s">
        <v>206</v>
      </c>
      <c r="C270" s="3" t="s">
        <v>98</v>
      </c>
      <c r="D270" s="10" t="s">
        <v>98</v>
      </c>
      <c r="E270" s="10"/>
      <c r="F270" s="10"/>
      <c r="G270" s="10"/>
      <c r="H270" s="10"/>
      <c r="I270" s="10"/>
      <c r="J270" s="10"/>
      <c r="K270" s="10"/>
      <c r="L270" s="13"/>
      <c r="M270"/>
      <c r="N270"/>
      <c r="O270"/>
      <c r="P270"/>
      <c r="Q270"/>
      <c r="R270"/>
    </row>
    <row r="271" spans="1:18" ht="101.5">
      <c r="A271" s="2" t="s">
        <v>2104</v>
      </c>
      <c r="B271" s="2" t="s">
        <v>208</v>
      </c>
      <c r="C271" s="9" t="s">
        <v>2105</v>
      </c>
      <c r="D271" s="6">
        <v>389.53</v>
      </c>
      <c r="E271" s="6" t="s">
        <v>163</v>
      </c>
      <c r="F271" s="6">
        <f>+VLOOKUP(E271,'VI_Legende Reinigungsverz.'!$B$3:$F$22,5,0)</f>
        <v>150.9</v>
      </c>
      <c r="G271" s="6">
        <f>+F271*D271</f>
        <v>58780.076999999997</v>
      </c>
      <c r="H271" s="51"/>
      <c r="I271" s="6">
        <f>IF(ISERROR(G271/H271),0,G271/H271)</f>
        <v>0</v>
      </c>
      <c r="J271" s="51" t="s">
        <v>42</v>
      </c>
      <c r="K271" s="23">
        <f>I271*HLOOKUP(J271,'Auskunft SVS'!$C$2:$AZ$26,17,0)</f>
        <v>0</v>
      </c>
      <c r="L271" s="23">
        <f>+K271/D271</f>
        <v>0</v>
      </c>
    </row>
    <row r="272" spans="1:18" s="15" customFormat="1">
      <c r="A272" s="8" t="s">
        <v>2106</v>
      </c>
      <c r="B272" s="3" t="s">
        <v>224</v>
      </c>
      <c r="C272" s="3" t="s">
        <v>98</v>
      </c>
      <c r="D272" s="10" t="s">
        <v>98</v>
      </c>
      <c r="E272" s="10"/>
      <c r="F272" s="10"/>
      <c r="G272" s="10"/>
      <c r="H272" s="10"/>
      <c r="I272" s="10"/>
      <c r="J272" s="10"/>
      <c r="K272" s="10"/>
      <c r="L272" s="13"/>
      <c r="M272"/>
      <c r="N272"/>
      <c r="O272"/>
      <c r="P272"/>
      <c r="Q272"/>
      <c r="R272"/>
    </row>
    <row r="273" spans="1:18" ht="101.5">
      <c r="A273" s="2" t="s">
        <v>2107</v>
      </c>
      <c r="B273" s="2" t="s">
        <v>226</v>
      </c>
      <c r="C273" s="9" t="s">
        <v>339</v>
      </c>
      <c r="D273" s="6">
        <v>63.68</v>
      </c>
      <c r="E273" s="6" t="s">
        <v>340</v>
      </c>
      <c r="F273" s="6">
        <f>+VLOOKUP(E273,'VI_Legende Reinigungsverz.'!$B$3:$F$22,5,0)</f>
        <v>12</v>
      </c>
      <c r="G273" s="6">
        <f t="shared" ref="G273:G275" si="105">+F273*D273</f>
        <v>764.16</v>
      </c>
      <c r="H273" s="51"/>
      <c r="I273" s="6">
        <f t="shared" ref="I273:I275" si="106">IF(ISERROR(G273/H273),0,G273/H273)</f>
        <v>0</v>
      </c>
      <c r="J273" s="51" t="s">
        <v>42</v>
      </c>
      <c r="K273" s="23">
        <f>I273*HLOOKUP(J273,'Auskunft SVS'!$C$2:$AZ$26,17,0)</f>
        <v>0</v>
      </c>
      <c r="L273" s="23">
        <f t="shared" ref="L273:L275" si="107">+K273/D273</f>
        <v>0</v>
      </c>
    </row>
    <row r="274" spans="1:18" ht="101.5">
      <c r="A274" s="2" t="s">
        <v>2108</v>
      </c>
      <c r="B274" s="2" t="s">
        <v>226</v>
      </c>
      <c r="C274" s="9" t="s">
        <v>722</v>
      </c>
      <c r="D274" s="6">
        <v>132.03</v>
      </c>
      <c r="E274" s="6" t="s">
        <v>210</v>
      </c>
      <c r="F274" s="6">
        <f>+VLOOKUP(E274,'VI_Legende Reinigungsverz.'!$B$3:$F$22,5,0)</f>
        <v>104</v>
      </c>
      <c r="G274" s="6">
        <f t="shared" si="105"/>
        <v>13731.12</v>
      </c>
      <c r="H274" s="51"/>
      <c r="I274" s="6">
        <f t="shared" si="106"/>
        <v>0</v>
      </c>
      <c r="J274" s="51" t="s">
        <v>42</v>
      </c>
      <c r="K274" s="23">
        <f>I274*HLOOKUP(J274,'Auskunft SVS'!$C$2:$AZ$26,17,0)</f>
        <v>0</v>
      </c>
      <c r="L274" s="23">
        <f t="shared" si="107"/>
        <v>0</v>
      </c>
    </row>
    <row r="275" spans="1:18" ht="101.5">
      <c r="A275" s="2" t="s">
        <v>2109</v>
      </c>
      <c r="B275" s="2" t="s">
        <v>226</v>
      </c>
      <c r="C275" s="9" t="s">
        <v>2110</v>
      </c>
      <c r="D275" s="6">
        <v>385.13</v>
      </c>
      <c r="E275" s="6" t="s">
        <v>102</v>
      </c>
      <c r="F275" s="6">
        <f>+VLOOKUP(E275,'VI_Legende Reinigungsverz.'!$B$3:$F$22,5,0)</f>
        <v>251.5</v>
      </c>
      <c r="G275" s="6">
        <f t="shared" si="105"/>
        <v>96860.194999999992</v>
      </c>
      <c r="H275" s="51"/>
      <c r="I275" s="6">
        <f t="shared" si="106"/>
        <v>0</v>
      </c>
      <c r="J275" s="51" t="s">
        <v>42</v>
      </c>
      <c r="K275" s="23">
        <f>I275*HLOOKUP(J275,'Auskunft SVS'!$C$2:$AZ$26,17,0)</f>
        <v>0</v>
      </c>
      <c r="L275" s="23">
        <f t="shared" si="107"/>
        <v>0</v>
      </c>
    </row>
    <row r="276" spans="1:18" s="15" customFormat="1">
      <c r="A276" s="8" t="s">
        <v>2111</v>
      </c>
      <c r="B276" s="3" t="s">
        <v>232</v>
      </c>
      <c r="C276" s="3" t="s">
        <v>98</v>
      </c>
      <c r="D276" s="10" t="s">
        <v>98</v>
      </c>
      <c r="E276" s="10"/>
      <c r="F276" s="10"/>
      <c r="G276" s="10"/>
      <c r="H276" s="10"/>
      <c r="I276" s="10"/>
      <c r="J276" s="10"/>
      <c r="K276" s="10"/>
      <c r="L276" s="13"/>
      <c r="M276"/>
      <c r="N276"/>
      <c r="O276"/>
      <c r="P276"/>
      <c r="Q276"/>
      <c r="R276"/>
    </row>
    <row r="277" spans="1:18" ht="101.5">
      <c r="A277" s="2" t="s">
        <v>2112</v>
      </c>
      <c r="B277" s="2" t="s">
        <v>234</v>
      </c>
      <c r="C277" s="9" t="s">
        <v>240</v>
      </c>
      <c r="D277" s="6">
        <v>16.72</v>
      </c>
      <c r="E277" s="6" t="s">
        <v>210</v>
      </c>
      <c r="F277" s="6">
        <f>+VLOOKUP(E277,'VI_Legende Reinigungsverz.'!$B$3:$F$22,5,0)</f>
        <v>104</v>
      </c>
      <c r="G277" s="6">
        <f t="shared" ref="G277:G280" si="108">+F277*D277</f>
        <v>1738.8799999999999</v>
      </c>
      <c r="H277" s="51"/>
      <c r="I277" s="6">
        <f t="shared" ref="I277:I280" si="109">IF(ISERROR(G277/H277),0,G277/H277)</f>
        <v>0</v>
      </c>
      <c r="J277" s="51" t="s">
        <v>42</v>
      </c>
      <c r="K277" s="23">
        <f>I277*HLOOKUP(J277,'Auskunft SVS'!$C$2:$AZ$26,17,0)</f>
        <v>0</v>
      </c>
      <c r="L277" s="23">
        <f t="shared" ref="L277:L280" si="110">+K277/D277</f>
        <v>0</v>
      </c>
    </row>
    <row r="278" spans="1:18" ht="101.5">
      <c r="A278" s="2" t="s">
        <v>2113</v>
      </c>
      <c r="B278" s="2" t="s">
        <v>234</v>
      </c>
      <c r="C278" s="9" t="s">
        <v>530</v>
      </c>
      <c r="D278" s="6">
        <v>40.67</v>
      </c>
      <c r="E278" s="6" t="s">
        <v>102</v>
      </c>
      <c r="F278" s="6">
        <f>+VLOOKUP(E278,'VI_Legende Reinigungsverz.'!$B$3:$F$22,5,0)</f>
        <v>251.5</v>
      </c>
      <c r="G278" s="6">
        <f t="shared" si="108"/>
        <v>10228.505000000001</v>
      </c>
      <c r="H278" s="51"/>
      <c r="I278" s="6">
        <f t="shared" si="109"/>
        <v>0</v>
      </c>
      <c r="J278" s="51" t="s">
        <v>42</v>
      </c>
      <c r="K278" s="23">
        <f>I278*HLOOKUP(J278,'Auskunft SVS'!$C$2:$AZ$26,17,0)</f>
        <v>0</v>
      </c>
      <c r="L278" s="23">
        <f t="shared" si="110"/>
        <v>0</v>
      </c>
    </row>
    <row r="279" spans="1:18" ht="101.5">
      <c r="A279" s="2" t="s">
        <v>2114</v>
      </c>
      <c r="B279" s="2" t="s">
        <v>466</v>
      </c>
      <c r="C279" s="9" t="s">
        <v>334</v>
      </c>
      <c r="D279" s="6">
        <v>28.36</v>
      </c>
      <c r="E279" s="6" t="s">
        <v>210</v>
      </c>
      <c r="F279" s="6">
        <f>+VLOOKUP(E279,'VI_Legende Reinigungsverz.'!$B$3:$F$22,5,0)</f>
        <v>104</v>
      </c>
      <c r="G279" s="6">
        <f t="shared" si="108"/>
        <v>2949.44</v>
      </c>
      <c r="H279" s="51"/>
      <c r="I279" s="6">
        <f t="shared" si="109"/>
        <v>0</v>
      </c>
      <c r="J279" s="51" t="s">
        <v>42</v>
      </c>
      <c r="K279" s="23">
        <f>I279*HLOOKUP(J279,'Auskunft SVS'!$C$2:$AZ$26,17,0)</f>
        <v>0</v>
      </c>
      <c r="L279" s="23">
        <f t="shared" si="110"/>
        <v>0</v>
      </c>
    </row>
    <row r="280" spans="1:18" ht="101.5">
      <c r="A280" s="2" t="s">
        <v>2115</v>
      </c>
      <c r="B280" s="2" t="s">
        <v>466</v>
      </c>
      <c r="C280" s="9" t="s">
        <v>451</v>
      </c>
      <c r="D280" s="6">
        <v>15.56</v>
      </c>
      <c r="E280" s="6" t="s">
        <v>102</v>
      </c>
      <c r="F280" s="6">
        <f>+VLOOKUP(E280,'VI_Legende Reinigungsverz.'!$B$3:$F$22,5,0)</f>
        <v>251.5</v>
      </c>
      <c r="G280" s="6">
        <f t="shared" si="108"/>
        <v>3913.34</v>
      </c>
      <c r="H280" s="51"/>
      <c r="I280" s="6">
        <f t="shared" si="109"/>
        <v>0</v>
      </c>
      <c r="J280" s="51" t="s">
        <v>42</v>
      </c>
      <c r="K280" s="23">
        <f>I280*HLOOKUP(J280,'Auskunft SVS'!$C$2:$AZ$26,17,0)</f>
        <v>0</v>
      </c>
      <c r="L280" s="23">
        <f t="shared" si="110"/>
        <v>0</v>
      </c>
    </row>
    <row r="281" spans="1:18" s="15" customFormat="1">
      <c r="A281" s="8" t="s">
        <v>2116</v>
      </c>
      <c r="B281" s="3" t="s">
        <v>242</v>
      </c>
      <c r="C281" s="3" t="s">
        <v>98</v>
      </c>
      <c r="D281" s="10" t="s">
        <v>98</v>
      </c>
      <c r="E281" s="10"/>
      <c r="F281" s="10"/>
      <c r="G281" s="10"/>
      <c r="H281" s="10"/>
      <c r="I281" s="10"/>
      <c r="J281" s="10"/>
      <c r="K281" s="10"/>
      <c r="L281" s="13"/>
      <c r="M281"/>
      <c r="N281"/>
      <c r="O281"/>
      <c r="P281"/>
      <c r="Q281"/>
      <c r="R281"/>
    </row>
    <row r="282" spans="1:18" ht="101.5">
      <c r="A282" s="2" t="s">
        <v>2117</v>
      </c>
      <c r="B282" s="2" t="s">
        <v>479</v>
      </c>
      <c r="C282" s="9" t="s">
        <v>334</v>
      </c>
      <c r="D282" s="6">
        <v>7.61</v>
      </c>
      <c r="E282" s="6" t="s">
        <v>210</v>
      </c>
      <c r="F282" s="6">
        <f>+VLOOKUP(E282,'VI_Legende Reinigungsverz.'!$B$3:$F$22,5,0)</f>
        <v>104</v>
      </c>
      <c r="G282" s="6">
        <f>+F282*D282</f>
        <v>791.44</v>
      </c>
      <c r="H282" s="51"/>
      <c r="I282" s="6">
        <f>IF(ISERROR(G282/H282),0,G282/H282)</f>
        <v>0</v>
      </c>
      <c r="J282" s="51" t="s">
        <v>42</v>
      </c>
      <c r="K282" s="23">
        <f>I282*HLOOKUP(J282,'Auskunft SVS'!$C$2:$AZ$26,17,0)</f>
        <v>0</v>
      </c>
      <c r="L282" s="23">
        <f>+K282/D282</f>
        <v>0</v>
      </c>
    </row>
  </sheetData>
  <sheetProtection algorithmName="SHA-512" hashValue="e0zP+Rb/oQ45sMsVU6lej5Q8UOFH+GPH30p3HtKWvKwyoHOkMudoSH/F95KFW3xajH+qN324L2Wbm/QY96QrLg==" saltValue="B9ec/N/z2TbUOecdC5bIvw==" spinCount="100000" sheet="1" autoFilter="0"/>
  <autoFilter ref="A7:L282"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C883D05E-17B6-42AF-9F2B-504F40EC61AC}">
          <x14:formula1>
            <xm:f>'Auskunft SVS'!$C$2:$AZ$2</xm:f>
          </x14:formula1>
          <xm:sqref>J12 J14 J16 J18 J20 J22 J24:J25 J27 J31 J33 J35:J38 J40 J42 J44:J45 J47 J49:J51 J53:J54 J56 J58 J60 J62 J64:J65 J67:J69 J71 J73:J74 J76 J80:J83 J85 J87 J89:J90 J92 J94 J96:J97 J99 J101 J103 J105 J107:J109 J111:J112 J114 J118 J120 J122 J124 J126 J130 J132:J134 J136 J138 J142 J144:J146 J148 J150:J152 J154 J156 J158 J160 J162:J163 J165:J167 J169:J170 J172 J174:J178 J180:J184 J188:J189 J191:J196 J198:J199 J201 J203:J204 J206:J207 J209 J211 J213:J215 J217:J219 J221:J225 J227:J233 J237:J238 J240:J241 J243 J245:J248 J250 J252 J254 J256 J258:J260 J262 J264 J266 J268:J269 J271 J273:J275 J277:J280 J282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090F-D74B-4641-B650-042D4A4F0B8E}">
  <sheetPr>
    <tabColor theme="4" tint="0.79998168889431442"/>
  </sheetPr>
  <dimension ref="A2:R212"/>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29</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+SUM(D10:D565)</f>
        <v>44555.16</v>
      </c>
      <c r="E8" s="5"/>
      <c r="F8" s="66"/>
      <c r="G8" s="12">
        <f>+SUM(G10:G565)</f>
        <v>6429581.8190000001</v>
      </c>
      <c r="H8" s="65"/>
      <c r="I8" s="29">
        <f>+SUM(I10:I10)</f>
        <v>0</v>
      </c>
      <c r="J8" s="5"/>
      <c r="K8" s="56"/>
      <c r="L8" s="56"/>
      <c r="M8"/>
      <c r="N8"/>
      <c r="O8"/>
      <c r="P8"/>
      <c r="Q8"/>
      <c r="R8"/>
    </row>
    <row r="9" spans="1:18" s="16" customFormat="1" ht="25.5" customHeight="1">
      <c r="A9" s="7" t="s">
        <v>92</v>
      </c>
      <c r="B9" s="17" t="s">
        <v>2118</v>
      </c>
      <c r="C9" s="11" t="s">
        <v>98</v>
      </c>
      <c r="D9" s="18"/>
      <c r="E9" s="18"/>
      <c r="F9" s="18"/>
      <c r="G9" s="18"/>
      <c r="H9" s="18"/>
      <c r="I9" s="18"/>
      <c r="J9" s="18"/>
      <c r="K9" s="19"/>
      <c r="L9" s="20"/>
      <c r="M9"/>
      <c r="N9"/>
      <c r="O9"/>
      <c r="P9"/>
      <c r="Q9"/>
      <c r="R9"/>
    </row>
    <row r="10" spans="1:18" s="15" customFormat="1">
      <c r="A10" s="8" t="s">
        <v>2119</v>
      </c>
      <c r="B10" s="3" t="s">
        <v>95</v>
      </c>
      <c r="C10" s="3" t="s">
        <v>98</v>
      </c>
      <c r="D10" s="10"/>
      <c r="E10" s="10"/>
      <c r="F10" s="10"/>
      <c r="G10" s="10"/>
      <c r="H10" s="10"/>
      <c r="I10" s="10"/>
      <c r="J10" s="10"/>
      <c r="K10" s="10"/>
      <c r="L10" s="13"/>
      <c r="M10"/>
      <c r="N10"/>
      <c r="O10"/>
      <c r="P10"/>
      <c r="Q10"/>
      <c r="R10"/>
    </row>
    <row r="11" spans="1:18" s="15" customFormat="1">
      <c r="A11" s="8" t="s">
        <v>96</v>
      </c>
      <c r="B11" s="3" t="s">
        <v>344</v>
      </c>
      <c r="C11" s="3" t="s">
        <v>98</v>
      </c>
      <c r="D11" s="10"/>
      <c r="E11" s="10"/>
      <c r="F11" s="10"/>
      <c r="G11" s="10"/>
      <c r="H11" s="10"/>
      <c r="I11" s="10"/>
      <c r="J11" s="10"/>
      <c r="K11" s="10"/>
      <c r="L11" s="13"/>
      <c r="M11"/>
      <c r="N11"/>
      <c r="O11"/>
      <c r="P11"/>
      <c r="Q11"/>
      <c r="R11"/>
    </row>
    <row r="12" spans="1:18" ht="101.5">
      <c r="A12" s="2" t="s">
        <v>99</v>
      </c>
      <c r="B12" s="2" t="s">
        <v>345</v>
      </c>
      <c r="C12" s="9" t="s">
        <v>2120</v>
      </c>
      <c r="D12" s="6">
        <v>9.9</v>
      </c>
      <c r="E12" s="6" t="s">
        <v>136</v>
      </c>
      <c r="F12" s="6">
        <f>+VLOOKUP(E12,'VI_Legende Reinigungsverz.'!$B$3:$F$22,5,0)</f>
        <v>52</v>
      </c>
      <c r="G12" s="6">
        <f>+F12*D12</f>
        <v>514.80000000000007</v>
      </c>
      <c r="H12" s="51"/>
      <c r="I12" s="6">
        <f>IF(ISERROR(G12/H12),0,G12/H12)</f>
        <v>0</v>
      </c>
      <c r="J12" s="51" t="s">
        <v>42</v>
      </c>
      <c r="K12" s="23">
        <f>I12*HLOOKUP(J12,'Auskunft SVS'!$C$2:$AZ$26,17,0)</f>
        <v>0</v>
      </c>
      <c r="L12" s="23">
        <f>+K12/D12</f>
        <v>0</v>
      </c>
    </row>
    <row r="13" spans="1:18" ht="101.5">
      <c r="A13" s="2" t="s">
        <v>103</v>
      </c>
      <c r="B13" s="2" t="s">
        <v>2121</v>
      </c>
      <c r="C13" s="9" t="s">
        <v>2122</v>
      </c>
      <c r="D13" s="6">
        <v>64.180000000000007</v>
      </c>
      <c r="E13" s="6" t="s">
        <v>136</v>
      </c>
      <c r="F13" s="6">
        <f>+VLOOKUP(E13,'VI_Legende Reinigungsverz.'!$B$3:$F$22,5,0)</f>
        <v>52</v>
      </c>
      <c r="G13" s="6">
        <f>+F13*D13</f>
        <v>3337.3600000000006</v>
      </c>
      <c r="H13" s="51"/>
      <c r="I13" s="6">
        <f>IF(ISERROR(G13/H13),0,G13/H13)</f>
        <v>0</v>
      </c>
      <c r="J13" s="51" t="s">
        <v>42</v>
      </c>
      <c r="K13" s="23">
        <f>I13*HLOOKUP(J13,'Auskunft SVS'!$C$2:$AZ$26,17,0)</f>
        <v>0</v>
      </c>
      <c r="L13" s="23">
        <f>+K13/D13</f>
        <v>0</v>
      </c>
    </row>
    <row r="14" spans="1:18" s="15" customFormat="1">
      <c r="A14" s="8" t="s">
        <v>106</v>
      </c>
      <c r="B14" s="3" t="s">
        <v>97</v>
      </c>
      <c r="C14" s="3" t="s">
        <v>98</v>
      </c>
      <c r="D14" s="10" t="s">
        <v>98</v>
      </c>
      <c r="E14" s="10"/>
      <c r="F14" s="10"/>
      <c r="G14" s="10"/>
      <c r="H14" s="10"/>
      <c r="I14" s="10"/>
      <c r="J14" s="10"/>
      <c r="K14" s="10"/>
      <c r="L14" s="13"/>
      <c r="M14"/>
      <c r="N14"/>
      <c r="O14"/>
      <c r="P14"/>
      <c r="Q14"/>
      <c r="R14"/>
    </row>
    <row r="15" spans="1:18" ht="101.5">
      <c r="A15" s="2" t="s">
        <v>108</v>
      </c>
      <c r="B15" s="2" t="s">
        <v>100</v>
      </c>
      <c r="C15" s="9" t="s">
        <v>2123</v>
      </c>
      <c r="D15" s="6">
        <v>105.69</v>
      </c>
      <c r="E15" s="6" t="s">
        <v>163</v>
      </c>
      <c r="F15" s="6">
        <f>+VLOOKUP(E15,'VI_Legende Reinigungsverz.'!$B$3:$F$22,5,0)</f>
        <v>150.9</v>
      </c>
      <c r="G15" s="6">
        <f>+F15*D15</f>
        <v>15948.621000000001</v>
      </c>
      <c r="H15" s="51"/>
      <c r="I15" s="6">
        <f>IF(ISERROR(G15/H15),0,G15/H15)</f>
        <v>0</v>
      </c>
      <c r="J15" s="51" t="s">
        <v>42</v>
      </c>
      <c r="K15" s="23">
        <f>I15*HLOOKUP(J15,'Auskunft SVS'!$C$2:$AZ$26,17,0)</f>
        <v>0</v>
      </c>
      <c r="L15" s="23">
        <f>+K15/D15</f>
        <v>0</v>
      </c>
    </row>
    <row r="16" spans="1:18" ht="101.5">
      <c r="A16" s="2" t="s">
        <v>917</v>
      </c>
      <c r="B16" s="2" t="s">
        <v>2124</v>
      </c>
      <c r="C16" s="9" t="s">
        <v>2125</v>
      </c>
      <c r="D16" s="6">
        <v>240.34</v>
      </c>
      <c r="E16" s="6" t="s">
        <v>163</v>
      </c>
      <c r="F16" s="6">
        <f>+VLOOKUP(E16,'VI_Legende Reinigungsverz.'!$B$3:$F$22,5,0)</f>
        <v>150.9</v>
      </c>
      <c r="G16" s="6">
        <f>+F16*D16</f>
        <v>36267.306000000004</v>
      </c>
      <c r="H16" s="51"/>
      <c r="I16" s="6">
        <f>IF(ISERROR(G16/H16),0,G16/H16)</f>
        <v>0</v>
      </c>
      <c r="J16" s="51" t="s">
        <v>42</v>
      </c>
      <c r="K16" s="23">
        <f>I16*HLOOKUP(J16,'Auskunft SVS'!$C$2:$AZ$26,17,0)</f>
        <v>0</v>
      </c>
      <c r="L16" s="23">
        <f>+K16/D16</f>
        <v>0</v>
      </c>
    </row>
    <row r="17" spans="1:18" ht="101.5">
      <c r="A17" s="2" t="s">
        <v>2126</v>
      </c>
      <c r="B17" s="2" t="s">
        <v>1156</v>
      </c>
      <c r="C17" s="9" t="s">
        <v>2123</v>
      </c>
      <c r="D17" s="6">
        <v>49.18</v>
      </c>
      <c r="E17" s="6" t="s">
        <v>163</v>
      </c>
      <c r="F17" s="6">
        <f>+VLOOKUP(E17,'VI_Legende Reinigungsverz.'!$B$3:$F$22,5,0)</f>
        <v>150.9</v>
      </c>
      <c r="G17" s="6">
        <f>+F17*D17</f>
        <v>7421.2620000000006</v>
      </c>
      <c r="H17" s="51"/>
      <c r="I17" s="6">
        <f>IF(ISERROR(G17/H17),0,G17/H17)</f>
        <v>0</v>
      </c>
      <c r="J17" s="51" t="s">
        <v>42</v>
      </c>
      <c r="K17" s="23">
        <f>I17*HLOOKUP(J17,'Auskunft SVS'!$C$2:$AZ$26,17,0)</f>
        <v>0</v>
      </c>
      <c r="L17" s="23">
        <f>+K17/D17</f>
        <v>0</v>
      </c>
    </row>
    <row r="18" spans="1:18" s="15" customFormat="1">
      <c r="A18" s="8" t="s">
        <v>111</v>
      </c>
      <c r="B18" s="3" t="s">
        <v>107</v>
      </c>
      <c r="C18" s="3" t="s">
        <v>98</v>
      </c>
      <c r="D18" s="10" t="s">
        <v>98</v>
      </c>
      <c r="E18" s="10"/>
      <c r="F18" s="10"/>
      <c r="G18" s="10"/>
      <c r="H18" s="10"/>
      <c r="I18" s="10"/>
      <c r="J18" s="10"/>
      <c r="K18" s="10"/>
      <c r="L18" s="13"/>
      <c r="M18"/>
      <c r="N18"/>
      <c r="O18"/>
      <c r="P18"/>
      <c r="Q18"/>
      <c r="R18"/>
    </row>
    <row r="19" spans="1:18" ht="101.5">
      <c r="A19" s="2" t="s">
        <v>113</v>
      </c>
      <c r="B19" s="2" t="s">
        <v>109</v>
      </c>
      <c r="C19" s="9" t="s">
        <v>2127</v>
      </c>
      <c r="D19" s="6">
        <v>41.79</v>
      </c>
      <c r="E19" s="6" t="s">
        <v>136</v>
      </c>
      <c r="F19" s="6">
        <f>+VLOOKUP(E19,'VI_Legende Reinigungsverz.'!$B$3:$F$22,5,0)</f>
        <v>52</v>
      </c>
      <c r="G19" s="6">
        <f t="shared" ref="G19:G26" si="0">+F19*D19</f>
        <v>2173.08</v>
      </c>
      <c r="H19" s="51"/>
      <c r="I19" s="6">
        <f t="shared" ref="I19:I26" si="1">IF(ISERROR(G19/H19),0,G19/H19)</f>
        <v>0</v>
      </c>
      <c r="J19" s="51" t="s">
        <v>42</v>
      </c>
      <c r="K19" s="23">
        <f>I19*HLOOKUP(J19,'Auskunft SVS'!$C$2:$AZ$26,17,0)</f>
        <v>0</v>
      </c>
      <c r="L19" s="23">
        <f t="shared" ref="L19:L26" si="2">+K19/D19</f>
        <v>0</v>
      </c>
    </row>
    <row r="20" spans="1:18" ht="101.5">
      <c r="A20" s="2" t="s">
        <v>700</v>
      </c>
      <c r="B20" s="2" t="s">
        <v>109</v>
      </c>
      <c r="C20" s="9" t="s">
        <v>1873</v>
      </c>
      <c r="D20" s="6">
        <v>95.5</v>
      </c>
      <c r="E20" s="6" t="s">
        <v>210</v>
      </c>
      <c r="F20" s="6">
        <f>+VLOOKUP(E20,'VI_Legende Reinigungsverz.'!$B$3:$F$22,5,0)</f>
        <v>104</v>
      </c>
      <c r="G20" s="6">
        <f t="shared" si="0"/>
        <v>9932</v>
      </c>
      <c r="H20" s="51"/>
      <c r="I20" s="6">
        <f t="shared" si="1"/>
        <v>0</v>
      </c>
      <c r="J20" s="51" t="s">
        <v>42</v>
      </c>
      <c r="K20" s="23">
        <f>I20*HLOOKUP(J20,'Auskunft SVS'!$C$2:$AZ$26,17,0)</f>
        <v>0</v>
      </c>
      <c r="L20" s="23">
        <f t="shared" si="2"/>
        <v>0</v>
      </c>
    </row>
    <row r="21" spans="1:18" ht="101.5">
      <c r="A21" s="2" t="s">
        <v>702</v>
      </c>
      <c r="B21" s="2" t="s">
        <v>109</v>
      </c>
      <c r="C21" s="9" t="s">
        <v>2128</v>
      </c>
      <c r="D21" s="6">
        <v>1386.16</v>
      </c>
      <c r="E21" s="6" t="s">
        <v>163</v>
      </c>
      <c r="F21" s="6">
        <f>+VLOOKUP(E21,'VI_Legende Reinigungsverz.'!$B$3:$F$22,5,0)</f>
        <v>150.9</v>
      </c>
      <c r="G21" s="6">
        <f t="shared" si="0"/>
        <v>209171.54400000002</v>
      </c>
      <c r="H21" s="51"/>
      <c r="I21" s="6">
        <f t="shared" si="1"/>
        <v>0</v>
      </c>
      <c r="J21" s="51" t="s">
        <v>42</v>
      </c>
      <c r="K21" s="23">
        <f>I21*HLOOKUP(J21,'Auskunft SVS'!$C$2:$AZ$26,17,0)</f>
        <v>0</v>
      </c>
      <c r="L21" s="23">
        <f t="shared" si="2"/>
        <v>0</v>
      </c>
    </row>
    <row r="22" spans="1:18" ht="101.5">
      <c r="A22" s="2" t="s">
        <v>704</v>
      </c>
      <c r="B22" s="2" t="s">
        <v>109</v>
      </c>
      <c r="C22" s="9" t="s">
        <v>2129</v>
      </c>
      <c r="D22" s="6">
        <v>298.81</v>
      </c>
      <c r="E22" s="6" t="s">
        <v>102</v>
      </c>
      <c r="F22" s="6">
        <f>+VLOOKUP(E22,'VI_Legende Reinigungsverz.'!$B$3:$F$22,5,0)</f>
        <v>251.5</v>
      </c>
      <c r="G22" s="6">
        <f t="shared" si="0"/>
        <v>75150.714999999997</v>
      </c>
      <c r="H22" s="51"/>
      <c r="I22" s="6">
        <f t="shared" si="1"/>
        <v>0</v>
      </c>
      <c r="J22" s="51" t="s">
        <v>42</v>
      </c>
      <c r="K22" s="23">
        <f>I22*HLOOKUP(J22,'Auskunft SVS'!$C$2:$AZ$26,17,0)</f>
        <v>0</v>
      </c>
      <c r="L22" s="23">
        <f t="shared" si="2"/>
        <v>0</v>
      </c>
    </row>
    <row r="23" spans="1:18" ht="101.5">
      <c r="A23" s="2" t="s">
        <v>705</v>
      </c>
      <c r="B23" s="2" t="s">
        <v>109</v>
      </c>
      <c r="C23" s="9" t="s">
        <v>2130</v>
      </c>
      <c r="D23" s="6">
        <v>26.36</v>
      </c>
      <c r="E23" s="6" t="s">
        <v>924</v>
      </c>
      <c r="F23" s="6">
        <f>+VLOOKUP(E23,'VI_Legende Reinigungsverz.'!$B$3:$F$22,5,0)</f>
        <v>352.1</v>
      </c>
      <c r="G23" s="6">
        <f t="shared" si="0"/>
        <v>9281.3559999999998</v>
      </c>
      <c r="H23" s="51"/>
      <c r="I23" s="6">
        <f t="shared" si="1"/>
        <v>0</v>
      </c>
      <c r="J23" s="51" t="s">
        <v>42</v>
      </c>
      <c r="K23" s="23">
        <f>I23*HLOOKUP(J23,'Auskunft SVS'!$C$2:$AZ$26,17,0)</f>
        <v>0</v>
      </c>
      <c r="L23" s="23">
        <f t="shared" si="2"/>
        <v>0</v>
      </c>
    </row>
    <row r="24" spans="1:18" ht="101.5">
      <c r="A24" s="2" t="s">
        <v>2131</v>
      </c>
      <c r="B24" s="2" t="s">
        <v>2132</v>
      </c>
      <c r="C24" s="9" t="s">
        <v>101</v>
      </c>
      <c r="D24" s="6">
        <v>32.61</v>
      </c>
      <c r="E24" s="6" t="s">
        <v>102</v>
      </c>
      <c r="F24" s="6">
        <f>+VLOOKUP(E24,'VI_Legende Reinigungsverz.'!$B$3:$F$22,5,0)</f>
        <v>251.5</v>
      </c>
      <c r="G24" s="6">
        <f t="shared" si="0"/>
        <v>8201.4149999999991</v>
      </c>
      <c r="H24" s="51"/>
      <c r="I24" s="6">
        <f t="shared" si="1"/>
        <v>0</v>
      </c>
      <c r="J24" s="51" t="s">
        <v>42</v>
      </c>
      <c r="K24" s="23">
        <f>I24*HLOOKUP(J24,'Auskunft SVS'!$C$2:$AZ$26,17,0)</f>
        <v>0</v>
      </c>
      <c r="L24" s="23">
        <f t="shared" si="2"/>
        <v>0</v>
      </c>
    </row>
    <row r="25" spans="1:18" ht="101.5">
      <c r="A25" s="2" t="s">
        <v>2133</v>
      </c>
      <c r="B25" s="2" t="s">
        <v>549</v>
      </c>
      <c r="C25" s="9" t="s">
        <v>2120</v>
      </c>
      <c r="D25" s="6">
        <v>26.54</v>
      </c>
      <c r="E25" s="6" t="s">
        <v>136</v>
      </c>
      <c r="F25" s="6">
        <f>+VLOOKUP(E25,'VI_Legende Reinigungsverz.'!$B$3:$F$22,5,0)</f>
        <v>52</v>
      </c>
      <c r="G25" s="6">
        <f t="shared" si="0"/>
        <v>1380.08</v>
      </c>
      <c r="H25" s="51"/>
      <c r="I25" s="6">
        <f t="shared" si="1"/>
        <v>0</v>
      </c>
      <c r="J25" s="51" t="s">
        <v>42</v>
      </c>
      <c r="K25" s="23">
        <f>I25*HLOOKUP(J25,'Auskunft SVS'!$C$2:$AZ$26,17,0)</f>
        <v>0</v>
      </c>
      <c r="L25" s="23">
        <f t="shared" si="2"/>
        <v>0</v>
      </c>
    </row>
    <row r="26" spans="1:18" ht="101.5">
      <c r="A26" s="2" t="s">
        <v>2134</v>
      </c>
      <c r="B26" s="2" t="s">
        <v>356</v>
      </c>
      <c r="C26" s="9" t="s">
        <v>1468</v>
      </c>
      <c r="D26" s="6">
        <v>16.63</v>
      </c>
      <c r="E26" s="6" t="s">
        <v>102</v>
      </c>
      <c r="F26" s="6">
        <f>+VLOOKUP(E26,'VI_Legende Reinigungsverz.'!$B$3:$F$22,5,0)</f>
        <v>251.5</v>
      </c>
      <c r="G26" s="6">
        <f t="shared" si="0"/>
        <v>4182.4449999999997</v>
      </c>
      <c r="H26" s="51"/>
      <c r="I26" s="6">
        <f t="shared" si="1"/>
        <v>0</v>
      </c>
      <c r="J26" s="51" t="s">
        <v>42</v>
      </c>
      <c r="K26" s="23">
        <f>I26*HLOOKUP(J26,'Auskunft SVS'!$C$2:$AZ$26,17,0)</f>
        <v>0</v>
      </c>
      <c r="L26" s="23">
        <f t="shared" si="2"/>
        <v>0</v>
      </c>
    </row>
    <row r="27" spans="1:18" s="15" customFormat="1">
      <c r="A27" s="8" t="s">
        <v>116</v>
      </c>
      <c r="B27" s="3" t="s">
        <v>112</v>
      </c>
      <c r="C27" s="3" t="s">
        <v>98</v>
      </c>
      <c r="D27" s="10" t="s">
        <v>98</v>
      </c>
      <c r="E27" s="10"/>
      <c r="F27" s="10"/>
      <c r="G27" s="10"/>
      <c r="H27" s="10"/>
      <c r="I27" s="10"/>
      <c r="J27" s="10"/>
      <c r="K27" s="10"/>
      <c r="L27" s="13"/>
      <c r="M27"/>
      <c r="N27"/>
      <c r="O27"/>
      <c r="P27"/>
      <c r="Q27"/>
      <c r="R27"/>
    </row>
    <row r="28" spans="1:18" ht="101.5">
      <c r="A28" s="2" t="s">
        <v>118</v>
      </c>
      <c r="B28" s="2" t="s">
        <v>114</v>
      </c>
      <c r="C28" s="9" t="s">
        <v>2135</v>
      </c>
      <c r="D28" s="6">
        <v>46.25</v>
      </c>
      <c r="E28" s="6" t="s">
        <v>2136</v>
      </c>
      <c r="F28" s="6">
        <f>+VLOOKUP(E28,'VI_Legende Reinigungsverz.'!$B$3:$F$22,5,0)</f>
        <v>704.2</v>
      </c>
      <c r="G28" s="6">
        <f>+F28*D28</f>
        <v>32569.250000000004</v>
      </c>
      <c r="H28" s="51"/>
      <c r="I28" s="6">
        <f>IF(ISERROR(G28/H28),0,G28/H28)</f>
        <v>0</v>
      </c>
      <c r="J28" s="51" t="s">
        <v>42</v>
      </c>
      <c r="K28" s="23">
        <f>I28*HLOOKUP(J28,'Auskunft SVS'!$C$2:$AZ$26,17,0)</f>
        <v>0</v>
      </c>
      <c r="L28" s="23">
        <f>+K28/D28</f>
        <v>0</v>
      </c>
    </row>
    <row r="29" spans="1:18" s="15" customFormat="1">
      <c r="A29" s="8" t="s">
        <v>121</v>
      </c>
      <c r="B29" s="3" t="s">
        <v>122</v>
      </c>
      <c r="C29" s="3" t="s">
        <v>98</v>
      </c>
      <c r="D29" s="10" t="s">
        <v>98</v>
      </c>
      <c r="E29" s="10"/>
      <c r="F29" s="10"/>
      <c r="G29" s="10"/>
      <c r="H29" s="10"/>
      <c r="I29" s="10"/>
      <c r="J29" s="10"/>
      <c r="K29" s="10"/>
      <c r="L29" s="13"/>
      <c r="M29"/>
      <c r="N29"/>
      <c r="O29"/>
      <c r="P29"/>
      <c r="Q29"/>
      <c r="R29"/>
    </row>
    <row r="30" spans="1:18" ht="101.5">
      <c r="A30" s="2" t="s">
        <v>123</v>
      </c>
      <c r="B30" s="2" t="s">
        <v>922</v>
      </c>
      <c r="C30" s="9" t="s">
        <v>2137</v>
      </c>
      <c r="D30" s="6">
        <v>167.19</v>
      </c>
      <c r="E30" s="6" t="s">
        <v>924</v>
      </c>
      <c r="F30" s="6">
        <f>+VLOOKUP(E30,'VI_Legende Reinigungsverz.'!$B$3:$F$22,5,0)</f>
        <v>352.1</v>
      </c>
      <c r="G30" s="6">
        <f>+F30*D30</f>
        <v>58867.599000000002</v>
      </c>
      <c r="H30" s="51"/>
      <c r="I30" s="6">
        <f>IF(ISERROR(G30/H30),0,G30/H30)</f>
        <v>0</v>
      </c>
      <c r="J30" s="51" t="s">
        <v>42</v>
      </c>
      <c r="K30" s="23">
        <f>I30*HLOOKUP(J30,'Auskunft SVS'!$C$2:$AZ$26,17,0)</f>
        <v>0</v>
      </c>
      <c r="L30" s="23">
        <f>+K30/D30</f>
        <v>0</v>
      </c>
    </row>
    <row r="31" spans="1:18" s="15" customFormat="1">
      <c r="A31" s="8" t="s">
        <v>126</v>
      </c>
      <c r="B31" s="3" t="s">
        <v>2138</v>
      </c>
      <c r="C31" s="3" t="s">
        <v>98</v>
      </c>
      <c r="D31" s="10" t="s">
        <v>98</v>
      </c>
      <c r="E31" s="10"/>
      <c r="F31" s="10"/>
      <c r="G31" s="10"/>
      <c r="H31" s="10"/>
      <c r="I31" s="10"/>
      <c r="J31" s="10"/>
      <c r="K31" s="10"/>
      <c r="L31" s="13"/>
      <c r="M31"/>
      <c r="N31"/>
      <c r="O31"/>
      <c r="P31"/>
      <c r="Q31"/>
      <c r="R31"/>
    </row>
    <row r="32" spans="1:18" ht="101.5">
      <c r="A32" s="2" t="s">
        <v>128</v>
      </c>
      <c r="B32" s="2" t="s">
        <v>132</v>
      </c>
      <c r="C32" s="9" t="s">
        <v>1875</v>
      </c>
      <c r="D32" s="6">
        <v>9.59</v>
      </c>
      <c r="E32" s="6" t="s">
        <v>340</v>
      </c>
      <c r="F32" s="6">
        <f>+VLOOKUP(E32,'VI_Legende Reinigungsverz.'!$B$3:$F$22,5,0)</f>
        <v>12</v>
      </c>
      <c r="G32" s="6">
        <f t="shared" ref="G32:G46" si="3">+F32*D32</f>
        <v>115.08</v>
      </c>
      <c r="H32" s="51"/>
      <c r="I32" s="6">
        <f t="shared" ref="I32:I46" si="4">IF(ISERROR(G32/H32),0,G32/H32)</f>
        <v>0</v>
      </c>
      <c r="J32" s="51" t="s">
        <v>42</v>
      </c>
      <c r="K32" s="23">
        <f>I32*HLOOKUP(J32,'Auskunft SVS'!$C$2:$AZ$26,17,0)</f>
        <v>0</v>
      </c>
      <c r="L32" s="23">
        <f t="shared" ref="L32:L46" si="5">+K32/D32</f>
        <v>0</v>
      </c>
    </row>
    <row r="33" spans="1:18" ht="101.5">
      <c r="A33" s="2" t="s">
        <v>131</v>
      </c>
      <c r="B33" s="2" t="s">
        <v>132</v>
      </c>
      <c r="C33" s="9" t="s">
        <v>1478</v>
      </c>
      <c r="D33" s="6">
        <v>45.85</v>
      </c>
      <c r="E33" s="6" t="s">
        <v>136</v>
      </c>
      <c r="F33" s="6">
        <f>+VLOOKUP(E33,'VI_Legende Reinigungsverz.'!$B$3:$F$22,5,0)</f>
        <v>52</v>
      </c>
      <c r="G33" s="6">
        <f t="shared" si="3"/>
        <v>2384.2000000000003</v>
      </c>
      <c r="H33" s="51"/>
      <c r="I33" s="6">
        <f t="shared" si="4"/>
        <v>0</v>
      </c>
      <c r="J33" s="51" t="s">
        <v>42</v>
      </c>
      <c r="K33" s="23">
        <f>I33*HLOOKUP(J33,'Auskunft SVS'!$C$2:$AZ$26,17,0)</f>
        <v>0</v>
      </c>
      <c r="L33" s="23">
        <f t="shared" si="5"/>
        <v>0</v>
      </c>
    </row>
    <row r="34" spans="1:18" ht="101.5">
      <c r="A34" s="2" t="s">
        <v>134</v>
      </c>
      <c r="B34" s="2" t="s">
        <v>132</v>
      </c>
      <c r="C34" s="9" t="s">
        <v>2139</v>
      </c>
      <c r="D34" s="6">
        <v>5188.18</v>
      </c>
      <c r="E34" s="6" t="s">
        <v>210</v>
      </c>
      <c r="F34" s="6">
        <f>+VLOOKUP(E34,'VI_Legende Reinigungsverz.'!$B$3:$F$22,5,0)</f>
        <v>104</v>
      </c>
      <c r="G34" s="6">
        <f t="shared" si="3"/>
        <v>539570.72</v>
      </c>
      <c r="H34" s="51"/>
      <c r="I34" s="6">
        <f t="shared" si="4"/>
        <v>0</v>
      </c>
      <c r="J34" s="51" t="s">
        <v>42</v>
      </c>
      <c r="K34" s="23">
        <f>I34*HLOOKUP(J34,'Auskunft SVS'!$C$2:$AZ$26,17,0)</f>
        <v>0</v>
      </c>
      <c r="L34" s="23">
        <f t="shared" si="5"/>
        <v>0</v>
      </c>
    </row>
    <row r="35" spans="1:18" ht="101.5">
      <c r="A35" s="2" t="s">
        <v>927</v>
      </c>
      <c r="B35" s="2" t="s">
        <v>132</v>
      </c>
      <c r="C35" s="9" t="s">
        <v>2140</v>
      </c>
      <c r="D35" s="6">
        <v>1905.82</v>
      </c>
      <c r="E35" s="6" t="s">
        <v>163</v>
      </c>
      <c r="F35" s="6">
        <f>+VLOOKUP(E35,'VI_Legende Reinigungsverz.'!$B$3:$F$22,5,0)</f>
        <v>150.9</v>
      </c>
      <c r="G35" s="6">
        <f t="shared" si="3"/>
        <v>287588.23800000001</v>
      </c>
      <c r="H35" s="51"/>
      <c r="I35" s="6">
        <f t="shared" si="4"/>
        <v>0</v>
      </c>
      <c r="J35" s="51" t="s">
        <v>42</v>
      </c>
      <c r="K35" s="23">
        <f>I35*HLOOKUP(J35,'Auskunft SVS'!$C$2:$AZ$26,17,0)</f>
        <v>0</v>
      </c>
      <c r="L35" s="23">
        <f t="shared" si="5"/>
        <v>0</v>
      </c>
    </row>
    <row r="36" spans="1:18" ht="101.5">
      <c r="A36" s="2" t="s">
        <v>930</v>
      </c>
      <c r="B36" s="2" t="s">
        <v>132</v>
      </c>
      <c r="C36" s="9" t="s">
        <v>2141</v>
      </c>
      <c r="D36" s="6">
        <v>154.22999999999999</v>
      </c>
      <c r="E36" s="6" t="s">
        <v>102</v>
      </c>
      <c r="F36" s="6">
        <f>+VLOOKUP(E36,'VI_Legende Reinigungsverz.'!$B$3:$F$22,5,0)</f>
        <v>251.5</v>
      </c>
      <c r="G36" s="6">
        <f t="shared" si="3"/>
        <v>38788.844999999994</v>
      </c>
      <c r="H36" s="51"/>
      <c r="I36" s="6">
        <f t="shared" si="4"/>
        <v>0</v>
      </c>
      <c r="J36" s="51" t="s">
        <v>42</v>
      </c>
      <c r="K36" s="23">
        <f>I36*HLOOKUP(J36,'Auskunft SVS'!$C$2:$AZ$26,17,0)</f>
        <v>0</v>
      </c>
      <c r="L36" s="23">
        <f t="shared" si="5"/>
        <v>0</v>
      </c>
    </row>
    <row r="37" spans="1:18" ht="101.5">
      <c r="A37" s="2" t="s">
        <v>931</v>
      </c>
      <c r="B37" s="2" t="s">
        <v>132</v>
      </c>
      <c r="C37" s="9" t="s">
        <v>2142</v>
      </c>
      <c r="D37" s="6">
        <v>57.24</v>
      </c>
      <c r="E37" s="6" t="s">
        <v>924</v>
      </c>
      <c r="F37" s="6">
        <f>+VLOOKUP(E37,'VI_Legende Reinigungsverz.'!$B$3:$F$22,5,0)</f>
        <v>352.1</v>
      </c>
      <c r="G37" s="6">
        <f t="shared" si="3"/>
        <v>20154.204000000002</v>
      </c>
      <c r="H37" s="51"/>
      <c r="I37" s="6">
        <f t="shared" si="4"/>
        <v>0</v>
      </c>
      <c r="J37" s="51" t="s">
        <v>42</v>
      </c>
      <c r="K37" s="23">
        <f>I37*HLOOKUP(J37,'Auskunft SVS'!$C$2:$AZ$26,17,0)</f>
        <v>0</v>
      </c>
      <c r="L37" s="23">
        <f t="shared" si="5"/>
        <v>0</v>
      </c>
    </row>
    <row r="38" spans="1:18" ht="101.5">
      <c r="A38" s="2" t="s">
        <v>2143</v>
      </c>
      <c r="B38" s="2" t="s">
        <v>928</v>
      </c>
      <c r="C38" s="9" t="s">
        <v>2144</v>
      </c>
      <c r="D38" s="6">
        <v>28.48</v>
      </c>
      <c r="E38" s="6" t="s">
        <v>210</v>
      </c>
      <c r="F38" s="6">
        <f>+VLOOKUP(E38,'VI_Legende Reinigungsverz.'!$B$3:$F$22,5,0)</f>
        <v>104</v>
      </c>
      <c r="G38" s="6">
        <f t="shared" si="3"/>
        <v>2961.92</v>
      </c>
      <c r="H38" s="51"/>
      <c r="I38" s="6">
        <f t="shared" si="4"/>
        <v>0</v>
      </c>
      <c r="J38" s="51" t="s">
        <v>42</v>
      </c>
      <c r="K38" s="23">
        <f>I38*HLOOKUP(J38,'Auskunft SVS'!$C$2:$AZ$26,17,0)</f>
        <v>0</v>
      </c>
      <c r="L38" s="23">
        <f t="shared" si="5"/>
        <v>0</v>
      </c>
    </row>
    <row r="39" spans="1:18" ht="101.5">
      <c r="A39" s="2" t="s">
        <v>2145</v>
      </c>
      <c r="B39" s="2" t="s">
        <v>2146</v>
      </c>
      <c r="C39" s="9" t="s">
        <v>1478</v>
      </c>
      <c r="D39" s="6">
        <v>17.18</v>
      </c>
      <c r="E39" s="6" t="s">
        <v>136</v>
      </c>
      <c r="F39" s="6">
        <f>+VLOOKUP(E39,'VI_Legende Reinigungsverz.'!$B$3:$F$22,5,0)</f>
        <v>52</v>
      </c>
      <c r="G39" s="6">
        <f t="shared" si="3"/>
        <v>893.36</v>
      </c>
      <c r="H39" s="51"/>
      <c r="I39" s="6">
        <f t="shared" si="4"/>
        <v>0</v>
      </c>
      <c r="J39" s="51" t="s">
        <v>42</v>
      </c>
      <c r="K39" s="23">
        <f>I39*HLOOKUP(J39,'Auskunft SVS'!$C$2:$AZ$26,17,0)</f>
        <v>0</v>
      </c>
      <c r="L39" s="23">
        <f t="shared" si="5"/>
        <v>0</v>
      </c>
    </row>
    <row r="40" spans="1:18" ht="101.5">
      <c r="A40" s="2" t="s">
        <v>2147</v>
      </c>
      <c r="B40" s="2" t="s">
        <v>2146</v>
      </c>
      <c r="C40" s="9" t="s">
        <v>2139</v>
      </c>
      <c r="D40" s="6">
        <v>589.15</v>
      </c>
      <c r="E40" s="6" t="s">
        <v>210</v>
      </c>
      <c r="F40" s="6">
        <f>+VLOOKUP(E40,'VI_Legende Reinigungsverz.'!$B$3:$F$22,5,0)</f>
        <v>104</v>
      </c>
      <c r="G40" s="6">
        <f t="shared" si="3"/>
        <v>61271.6</v>
      </c>
      <c r="H40" s="51"/>
      <c r="I40" s="6">
        <f t="shared" si="4"/>
        <v>0</v>
      </c>
      <c r="J40" s="51" t="s">
        <v>42</v>
      </c>
      <c r="K40" s="23">
        <f>I40*HLOOKUP(J40,'Auskunft SVS'!$C$2:$AZ$26,17,0)</f>
        <v>0</v>
      </c>
      <c r="L40" s="23">
        <f t="shared" si="5"/>
        <v>0</v>
      </c>
    </row>
    <row r="41" spans="1:18" ht="101.5">
      <c r="A41" s="2" t="s">
        <v>2148</v>
      </c>
      <c r="B41" s="2" t="s">
        <v>2146</v>
      </c>
      <c r="C41" s="9" t="s">
        <v>2140</v>
      </c>
      <c r="D41" s="6">
        <v>892.17</v>
      </c>
      <c r="E41" s="6" t="s">
        <v>163</v>
      </c>
      <c r="F41" s="6">
        <f>+VLOOKUP(E41,'VI_Legende Reinigungsverz.'!$B$3:$F$22,5,0)</f>
        <v>150.9</v>
      </c>
      <c r="G41" s="6">
        <f t="shared" si="3"/>
        <v>134628.45300000001</v>
      </c>
      <c r="H41" s="51"/>
      <c r="I41" s="6">
        <f t="shared" si="4"/>
        <v>0</v>
      </c>
      <c r="J41" s="51" t="s">
        <v>42</v>
      </c>
      <c r="K41" s="23">
        <f>I41*HLOOKUP(J41,'Auskunft SVS'!$C$2:$AZ$26,17,0)</f>
        <v>0</v>
      </c>
      <c r="L41" s="23">
        <f t="shared" si="5"/>
        <v>0</v>
      </c>
    </row>
    <row r="42" spans="1:18" ht="101.5">
      <c r="A42" s="2" t="s">
        <v>2149</v>
      </c>
      <c r="B42" s="2" t="s">
        <v>2146</v>
      </c>
      <c r="C42" s="9" t="s">
        <v>2141</v>
      </c>
      <c r="D42" s="6">
        <v>409.21</v>
      </c>
      <c r="E42" s="6" t="s">
        <v>102</v>
      </c>
      <c r="F42" s="6">
        <f>+VLOOKUP(E42,'VI_Legende Reinigungsverz.'!$B$3:$F$22,5,0)</f>
        <v>251.5</v>
      </c>
      <c r="G42" s="6">
        <f t="shared" si="3"/>
        <v>102916.31499999999</v>
      </c>
      <c r="H42" s="51"/>
      <c r="I42" s="6">
        <f t="shared" si="4"/>
        <v>0</v>
      </c>
      <c r="J42" s="51" t="s">
        <v>42</v>
      </c>
      <c r="K42" s="23">
        <f>I42*HLOOKUP(J42,'Auskunft SVS'!$C$2:$AZ$26,17,0)</f>
        <v>0</v>
      </c>
      <c r="L42" s="23">
        <f t="shared" si="5"/>
        <v>0</v>
      </c>
    </row>
    <row r="43" spans="1:18" ht="101.5">
      <c r="A43" s="2" t="s">
        <v>2150</v>
      </c>
      <c r="B43" s="2" t="s">
        <v>129</v>
      </c>
      <c r="C43" s="9" t="s">
        <v>1478</v>
      </c>
      <c r="D43" s="6">
        <v>84.01</v>
      </c>
      <c r="E43" s="6" t="s">
        <v>136</v>
      </c>
      <c r="F43" s="6">
        <f>+VLOOKUP(E43,'VI_Legende Reinigungsverz.'!$B$3:$F$22,5,0)</f>
        <v>52</v>
      </c>
      <c r="G43" s="6">
        <f t="shared" si="3"/>
        <v>4368.5200000000004</v>
      </c>
      <c r="H43" s="51"/>
      <c r="I43" s="6">
        <f t="shared" si="4"/>
        <v>0</v>
      </c>
      <c r="J43" s="51" t="s">
        <v>42</v>
      </c>
      <c r="K43" s="23">
        <f>I43*HLOOKUP(J43,'Auskunft SVS'!$C$2:$AZ$26,17,0)</f>
        <v>0</v>
      </c>
      <c r="L43" s="23">
        <f t="shared" si="5"/>
        <v>0</v>
      </c>
    </row>
    <row r="44" spans="1:18" ht="101.5">
      <c r="A44" s="2" t="s">
        <v>2151</v>
      </c>
      <c r="B44" s="2" t="s">
        <v>129</v>
      </c>
      <c r="C44" s="9" t="s">
        <v>2139</v>
      </c>
      <c r="D44" s="6">
        <v>525</v>
      </c>
      <c r="E44" s="6" t="s">
        <v>210</v>
      </c>
      <c r="F44" s="6">
        <f>+VLOOKUP(E44,'VI_Legende Reinigungsverz.'!$B$3:$F$22,5,0)</f>
        <v>104</v>
      </c>
      <c r="G44" s="6">
        <f t="shared" si="3"/>
        <v>54600</v>
      </c>
      <c r="H44" s="51"/>
      <c r="I44" s="6">
        <f t="shared" si="4"/>
        <v>0</v>
      </c>
      <c r="J44" s="51" t="s">
        <v>42</v>
      </c>
      <c r="K44" s="23">
        <f>I44*HLOOKUP(J44,'Auskunft SVS'!$C$2:$AZ$26,17,0)</f>
        <v>0</v>
      </c>
      <c r="L44" s="23">
        <f t="shared" si="5"/>
        <v>0</v>
      </c>
    </row>
    <row r="45" spans="1:18" ht="101.5">
      <c r="A45" s="2" t="s">
        <v>2152</v>
      </c>
      <c r="B45" s="2" t="s">
        <v>129</v>
      </c>
      <c r="C45" s="9" t="s">
        <v>2140</v>
      </c>
      <c r="D45" s="6">
        <v>58.56</v>
      </c>
      <c r="E45" s="6" t="s">
        <v>163</v>
      </c>
      <c r="F45" s="6">
        <f>+VLOOKUP(E45,'VI_Legende Reinigungsverz.'!$B$3:$F$22,5,0)</f>
        <v>150.9</v>
      </c>
      <c r="G45" s="6">
        <f t="shared" si="3"/>
        <v>8836.7040000000015</v>
      </c>
      <c r="H45" s="51"/>
      <c r="I45" s="6">
        <f t="shared" si="4"/>
        <v>0</v>
      </c>
      <c r="J45" s="51" t="s">
        <v>42</v>
      </c>
      <c r="K45" s="23">
        <f>I45*HLOOKUP(J45,'Auskunft SVS'!$C$2:$AZ$26,17,0)</f>
        <v>0</v>
      </c>
      <c r="L45" s="23">
        <f t="shared" si="5"/>
        <v>0</v>
      </c>
    </row>
    <row r="46" spans="1:18" ht="101.5">
      <c r="A46" s="2" t="s">
        <v>2153</v>
      </c>
      <c r="B46" s="2" t="s">
        <v>129</v>
      </c>
      <c r="C46" s="9" t="s">
        <v>2141</v>
      </c>
      <c r="D46" s="6">
        <v>118.08</v>
      </c>
      <c r="E46" s="6" t="s">
        <v>102</v>
      </c>
      <c r="F46" s="6">
        <f>+VLOOKUP(E46,'VI_Legende Reinigungsverz.'!$B$3:$F$22,5,0)</f>
        <v>251.5</v>
      </c>
      <c r="G46" s="6">
        <f t="shared" si="3"/>
        <v>29697.119999999999</v>
      </c>
      <c r="H46" s="51"/>
      <c r="I46" s="6">
        <f t="shared" si="4"/>
        <v>0</v>
      </c>
      <c r="J46" s="51" t="s">
        <v>42</v>
      </c>
      <c r="K46" s="23">
        <f>I46*HLOOKUP(J46,'Auskunft SVS'!$C$2:$AZ$26,17,0)</f>
        <v>0</v>
      </c>
      <c r="L46" s="23">
        <f t="shared" si="5"/>
        <v>0</v>
      </c>
    </row>
    <row r="47" spans="1:18" s="15" customFormat="1">
      <c r="A47" s="8" t="s">
        <v>137</v>
      </c>
      <c r="B47" s="3" t="s">
        <v>565</v>
      </c>
      <c r="C47" s="3" t="s">
        <v>98</v>
      </c>
      <c r="D47" s="10" t="s">
        <v>98</v>
      </c>
      <c r="E47" s="10"/>
      <c r="F47" s="10"/>
      <c r="G47" s="10"/>
      <c r="H47" s="10"/>
      <c r="I47" s="10"/>
      <c r="J47" s="10"/>
      <c r="K47" s="10"/>
      <c r="L47" s="13"/>
      <c r="M47"/>
      <c r="N47"/>
      <c r="O47"/>
      <c r="P47"/>
      <c r="Q47"/>
      <c r="R47"/>
    </row>
    <row r="48" spans="1:18" ht="101.5">
      <c r="A48" s="2" t="s">
        <v>139</v>
      </c>
      <c r="B48" s="2" t="s">
        <v>567</v>
      </c>
      <c r="C48" s="9" t="s">
        <v>1896</v>
      </c>
      <c r="D48" s="6">
        <v>32.33</v>
      </c>
      <c r="E48" s="6" t="s">
        <v>210</v>
      </c>
      <c r="F48" s="6">
        <f>+VLOOKUP(E48,'VI_Legende Reinigungsverz.'!$B$3:$F$22,5,0)</f>
        <v>104</v>
      </c>
      <c r="G48" s="6">
        <f>+F48*D48</f>
        <v>3362.3199999999997</v>
      </c>
      <c r="H48" s="51"/>
      <c r="I48" s="6">
        <f>IF(ISERROR(G48/H48),0,G48/H48)</f>
        <v>0</v>
      </c>
      <c r="J48" s="51" t="s">
        <v>42</v>
      </c>
      <c r="K48" s="23">
        <f>I48*HLOOKUP(J48,'Auskunft SVS'!$C$2:$AZ$26,17,0)</f>
        <v>0</v>
      </c>
      <c r="L48" s="23">
        <f>+K48/D48</f>
        <v>0</v>
      </c>
    </row>
    <row r="49" spans="1:18" s="15" customFormat="1">
      <c r="A49" s="8" t="s">
        <v>148</v>
      </c>
      <c r="B49" s="3" t="s">
        <v>278</v>
      </c>
      <c r="C49" s="3" t="s">
        <v>98</v>
      </c>
      <c r="D49" s="10" t="s">
        <v>98</v>
      </c>
      <c r="E49" s="10"/>
      <c r="F49" s="10"/>
      <c r="G49" s="10"/>
      <c r="H49" s="10"/>
      <c r="I49" s="10"/>
      <c r="J49" s="10"/>
      <c r="K49" s="10"/>
      <c r="L49" s="13"/>
      <c r="M49"/>
      <c r="N49"/>
      <c r="O49"/>
      <c r="P49"/>
      <c r="Q49"/>
      <c r="R49"/>
    </row>
    <row r="50" spans="1:18" ht="101.5">
      <c r="A50" s="2" t="s">
        <v>150</v>
      </c>
      <c r="B50" s="2" t="s">
        <v>151</v>
      </c>
      <c r="C50" s="9" t="s">
        <v>2154</v>
      </c>
      <c r="D50" s="6">
        <v>22.1</v>
      </c>
      <c r="E50" s="6" t="s">
        <v>210</v>
      </c>
      <c r="F50" s="6">
        <f>+VLOOKUP(E50,'VI_Legende Reinigungsverz.'!$B$3:$F$22,5,0)</f>
        <v>104</v>
      </c>
      <c r="G50" s="6">
        <f>+F50*D50</f>
        <v>2298.4</v>
      </c>
      <c r="H50" s="51"/>
      <c r="I50" s="6">
        <f>IF(ISERROR(G50/H50),0,G50/H50)</f>
        <v>0</v>
      </c>
      <c r="J50" s="51" t="s">
        <v>42</v>
      </c>
      <c r="K50" s="23">
        <f>I50*HLOOKUP(J50,'Auskunft SVS'!$C$2:$AZ$26,17,0)</f>
        <v>0</v>
      </c>
      <c r="L50" s="23">
        <f>+K50/D50</f>
        <v>0</v>
      </c>
    </row>
    <row r="51" spans="1:18" ht="101.5">
      <c r="A51" s="2" t="s">
        <v>711</v>
      </c>
      <c r="B51" s="2" t="s">
        <v>151</v>
      </c>
      <c r="C51" s="9" t="s">
        <v>1486</v>
      </c>
      <c r="D51" s="6">
        <v>53.12</v>
      </c>
      <c r="E51" s="6" t="s">
        <v>163</v>
      </c>
      <c r="F51" s="6">
        <f>+VLOOKUP(E51,'VI_Legende Reinigungsverz.'!$B$3:$F$22,5,0)</f>
        <v>150.9</v>
      </c>
      <c r="G51" s="6">
        <f>+F51*D51</f>
        <v>8015.808</v>
      </c>
      <c r="H51" s="51"/>
      <c r="I51" s="6">
        <f>IF(ISERROR(G51/H51),0,G51/H51)</f>
        <v>0</v>
      </c>
      <c r="J51" s="51" t="s">
        <v>42</v>
      </c>
      <c r="K51" s="23">
        <f>I51*HLOOKUP(J51,'Auskunft SVS'!$C$2:$AZ$26,17,0)</f>
        <v>0</v>
      </c>
      <c r="L51" s="23">
        <f>+K51/D51</f>
        <v>0</v>
      </c>
    </row>
    <row r="52" spans="1:18" ht="101.5">
      <c r="A52" s="2" t="s">
        <v>937</v>
      </c>
      <c r="B52" s="2" t="s">
        <v>151</v>
      </c>
      <c r="C52" s="9" t="s">
        <v>2142</v>
      </c>
      <c r="D52" s="6">
        <v>26.48</v>
      </c>
      <c r="E52" s="6" t="s">
        <v>924</v>
      </c>
      <c r="F52" s="6">
        <f>+VLOOKUP(E52,'VI_Legende Reinigungsverz.'!$B$3:$F$22,5,0)</f>
        <v>352.1</v>
      </c>
      <c r="G52" s="6">
        <f>+F52*D52</f>
        <v>9323.6080000000002</v>
      </c>
      <c r="H52" s="51"/>
      <c r="I52" s="6">
        <f>IF(ISERROR(G52/H52),0,G52/H52)</f>
        <v>0</v>
      </c>
      <c r="J52" s="51" t="s">
        <v>42</v>
      </c>
      <c r="K52" s="23">
        <f>I52*HLOOKUP(J52,'Auskunft SVS'!$C$2:$AZ$26,17,0)</f>
        <v>0</v>
      </c>
      <c r="L52" s="23">
        <f>+K52/D52</f>
        <v>0</v>
      </c>
    </row>
    <row r="53" spans="1:18" ht="101.5">
      <c r="A53" s="2" t="s">
        <v>2155</v>
      </c>
      <c r="B53" s="2" t="s">
        <v>151</v>
      </c>
      <c r="C53" s="9" t="s">
        <v>2156</v>
      </c>
      <c r="D53" s="6">
        <v>13.99</v>
      </c>
      <c r="E53" s="6" t="s">
        <v>2136</v>
      </c>
      <c r="F53" s="6">
        <f>+VLOOKUP(E53,'VI_Legende Reinigungsverz.'!$B$3:$F$22,5,0)</f>
        <v>704.2</v>
      </c>
      <c r="G53" s="6">
        <f>+F53*D53</f>
        <v>9851.7580000000016</v>
      </c>
      <c r="H53" s="51"/>
      <c r="I53" s="6">
        <f>IF(ISERROR(G53/H53),0,G53/H53)</f>
        <v>0</v>
      </c>
      <c r="J53" s="51" t="s">
        <v>42</v>
      </c>
      <c r="K53" s="23">
        <f>I53*HLOOKUP(J53,'Auskunft SVS'!$C$2:$AZ$26,17,0)</f>
        <v>0</v>
      </c>
      <c r="L53" s="23">
        <f>+K53/D53</f>
        <v>0</v>
      </c>
    </row>
    <row r="54" spans="1:18" ht="101.5">
      <c r="A54" s="2" t="s">
        <v>2157</v>
      </c>
      <c r="B54" s="2" t="s">
        <v>2158</v>
      </c>
      <c r="C54" s="9" t="s">
        <v>1478</v>
      </c>
      <c r="D54" s="6">
        <v>49.7</v>
      </c>
      <c r="E54" s="6" t="s">
        <v>136</v>
      </c>
      <c r="F54" s="6">
        <f>+VLOOKUP(E54,'VI_Legende Reinigungsverz.'!$B$3:$F$22,5,0)</f>
        <v>52</v>
      </c>
      <c r="G54" s="6">
        <f>+F54*D54</f>
        <v>2584.4</v>
      </c>
      <c r="H54" s="51"/>
      <c r="I54" s="6">
        <f>IF(ISERROR(G54/H54),0,G54/H54)</f>
        <v>0</v>
      </c>
      <c r="J54" s="51" t="s">
        <v>42</v>
      </c>
      <c r="K54" s="23">
        <f>I54*HLOOKUP(J54,'Auskunft SVS'!$C$2:$AZ$26,17,0)</f>
        <v>0</v>
      </c>
      <c r="L54" s="23">
        <f>+K54/D54</f>
        <v>0</v>
      </c>
    </row>
    <row r="55" spans="1:18" s="15" customFormat="1">
      <c r="A55" s="8" t="s">
        <v>153</v>
      </c>
      <c r="B55" s="3" t="s">
        <v>154</v>
      </c>
      <c r="C55" s="3" t="s">
        <v>98</v>
      </c>
      <c r="D55" s="10" t="s">
        <v>98</v>
      </c>
      <c r="E55" s="10"/>
      <c r="F55" s="10"/>
      <c r="G55" s="10"/>
      <c r="H55" s="10"/>
      <c r="I55" s="10"/>
      <c r="J55" s="10"/>
      <c r="K55" s="10"/>
      <c r="L55" s="13"/>
      <c r="M55"/>
      <c r="N55"/>
      <c r="O55"/>
      <c r="P55"/>
      <c r="Q55"/>
      <c r="R55"/>
    </row>
    <row r="56" spans="1:18" ht="101.5">
      <c r="A56" s="2" t="s">
        <v>155</v>
      </c>
      <c r="B56" s="2" t="s">
        <v>156</v>
      </c>
      <c r="C56" s="9" t="s">
        <v>2154</v>
      </c>
      <c r="D56" s="6">
        <v>15.93</v>
      </c>
      <c r="E56" s="6" t="s">
        <v>210</v>
      </c>
      <c r="F56" s="6">
        <f>+VLOOKUP(E56,'VI_Legende Reinigungsverz.'!$B$3:$F$22,5,0)</f>
        <v>104</v>
      </c>
      <c r="G56" s="6">
        <f>+F56*D56</f>
        <v>1656.72</v>
      </c>
      <c r="H56" s="51"/>
      <c r="I56" s="6">
        <f>IF(ISERROR(G56/H56),0,G56/H56)</f>
        <v>0</v>
      </c>
      <c r="J56" s="51" t="s">
        <v>42</v>
      </c>
      <c r="K56" s="23">
        <f>I56*HLOOKUP(J56,'Auskunft SVS'!$C$2:$AZ$26,17,0)</f>
        <v>0</v>
      </c>
      <c r="L56" s="23">
        <f>+K56/D56</f>
        <v>0</v>
      </c>
    </row>
    <row r="57" spans="1:18" s="15" customFormat="1">
      <c r="A57" s="8" t="s">
        <v>158</v>
      </c>
      <c r="B57" s="3" t="s">
        <v>159</v>
      </c>
      <c r="C57" s="3" t="s">
        <v>98</v>
      </c>
      <c r="D57" s="10" t="s">
        <v>98</v>
      </c>
      <c r="E57" s="10"/>
      <c r="F57" s="10"/>
      <c r="G57" s="10"/>
      <c r="H57" s="10"/>
      <c r="I57" s="10"/>
      <c r="J57" s="10"/>
      <c r="K57" s="10"/>
      <c r="L57" s="13"/>
      <c r="M57"/>
      <c r="N57"/>
      <c r="O57"/>
      <c r="P57"/>
      <c r="Q57"/>
      <c r="R57"/>
    </row>
    <row r="58" spans="1:18" ht="101.5">
      <c r="A58" s="2" t="s">
        <v>160</v>
      </c>
      <c r="B58" s="2" t="s">
        <v>284</v>
      </c>
      <c r="C58" s="9" t="s">
        <v>2159</v>
      </c>
      <c r="D58" s="6">
        <v>198.39</v>
      </c>
      <c r="E58" s="6" t="s">
        <v>102</v>
      </c>
      <c r="F58" s="6">
        <f>+VLOOKUP(E58,'VI_Legende Reinigungsverz.'!$B$3:$F$22,5,0)</f>
        <v>251.5</v>
      </c>
      <c r="G58" s="6">
        <f>+F58*D58</f>
        <v>49895.084999999999</v>
      </c>
      <c r="H58" s="51"/>
      <c r="I58" s="6">
        <f>IF(ISERROR(G58/H58),0,G58/H58)</f>
        <v>0</v>
      </c>
      <c r="J58" s="51" t="s">
        <v>42</v>
      </c>
      <c r="K58" s="23">
        <f>I58*HLOOKUP(J58,'Auskunft SVS'!$C$2:$AZ$26,17,0)</f>
        <v>0</v>
      </c>
      <c r="L58" s="23">
        <f>+K58/D58</f>
        <v>0</v>
      </c>
    </row>
    <row r="59" spans="1:18" ht="101.5">
      <c r="A59" s="2" t="s">
        <v>164</v>
      </c>
      <c r="B59" s="2" t="s">
        <v>161</v>
      </c>
      <c r="C59" s="9" t="s">
        <v>2160</v>
      </c>
      <c r="D59" s="6">
        <v>29.85</v>
      </c>
      <c r="E59" s="6" t="s">
        <v>210</v>
      </c>
      <c r="F59" s="6">
        <f>+VLOOKUP(E59,'VI_Legende Reinigungsverz.'!$B$3:$F$22,5,0)</f>
        <v>104</v>
      </c>
      <c r="G59" s="6">
        <f>+F59*D59</f>
        <v>3104.4</v>
      </c>
      <c r="H59" s="51"/>
      <c r="I59" s="6">
        <f>IF(ISERROR(G59/H59),0,G59/H59)</f>
        <v>0</v>
      </c>
      <c r="J59" s="51" t="s">
        <v>42</v>
      </c>
      <c r="K59" s="23">
        <f>I59*HLOOKUP(J59,'Auskunft SVS'!$C$2:$AZ$26,17,0)</f>
        <v>0</v>
      </c>
      <c r="L59" s="23">
        <f>+K59/D59</f>
        <v>0</v>
      </c>
    </row>
    <row r="60" spans="1:18" ht="101.5">
      <c r="A60" s="2" t="s">
        <v>938</v>
      </c>
      <c r="B60" s="2" t="s">
        <v>161</v>
      </c>
      <c r="C60" s="9" t="s">
        <v>2161</v>
      </c>
      <c r="D60" s="6">
        <v>67.27</v>
      </c>
      <c r="E60" s="6" t="s">
        <v>163</v>
      </c>
      <c r="F60" s="6">
        <f>+VLOOKUP(E60,'VI_Legende Reinigungsverz.'!$B$3:$F$22,5,0)</f>
        <v>150.9</v>
      </c>
      <c r="G60" s="6">
        <f>+F60*D60</f>
        <v>10151.043</v>
      </c>
      <c r="H60" s="51"/>
      <c r="I60" s="6">
        <f>IF(ISERROR(G60/H60),0,G60/H60)</f>
        <v>0</v>
      </c>
      <c r="J60" s="51" t="s">
        <v>42</v>
      </c>
      <c r="K60" s="23">
        <f>I60*HLOOKUP(J60,'Auskunft SVS'!$C$2:$AZ$26,17,0)</f>
        <v>0</v>
      </c>
      <c r="L60" s="23">
        <f>+K60/D60</f>
        <v>0</v>
      </c>
    </row>
    <row r="61" spans="1:18" ht="101.5">
      <c r="A61" s="2" t="s">
        <v>2162</v>
      </c>
      <c r="B61" s="2" t="s">
        <v>161</v>
      </c>
      <c r="C61" s="9" t="s">
        <v>2163</v>
      </c>
      <c r="D61" s="6">
        <v>146.02000000000001</v>
      </c>
      <c r="E61" s="6" t="s">
        <v>102</v>
      </c>
      <c r="F61" s="6">
        <f>+VLOOKUP(E61,'VI_Legende Reinigungsverz.'!$B$3:$F$22,5,0)</f>
        <v>251.5</v>
      </c>
      <c r="G61" s="6">
        <f>+F61*D61</f>
        <v>36724.030000000006</v>
      </c>
      <c r="H61" s="51"/>
      <c r="I61" s="6">
        <f>IF(ISERROR(G61/H61),0,G61/H61)</f>
        <v>0</v>
      </c>
      <c r="J61" s="51" t="s">
        <v>42</v>
      </c>
      <c r="K61" s="23">
        <f>I61*HLOOKUP(J61,'Auskunft SVS'!$C$2:$AZ$26,17,0)</f>
        <v>0</v>
      </c>
      <c r="L61" s="23">
        <f>+K61/D61</f>
        <v>0</v>
      </c>
    </row>
    <row r="62" spans="1:18" s="15" customFormat="1">
      <c r="A62" s="8" t="s">
        <v>166</v>
      </c>
      <c r="B62" s="3" t="s">
        <v>167</v>
      </c>
      <c r="C62" s="3" t="s">
        <v>98</v>
      </c>
      <c r="D62" s="10" t="s">
        <v>98</v>
      </c>
      <c r="E62" s="10"/>
      <c r="F62" s="10"/>
      <c r="G62" s="10"/>
      <c r="H62" s="10"/>
      <c r="I62" s="10"/>
      <c r="J62" s="10"/>
      <c r="K62" s="10"/>
      <c r="L62" s="13"/>
      <c r="M62"/>
      <c r="N62"/>
      <c r="O62"/>
      <c r="P62"/>
      <c r="Q62"/>
      <c r="R62"/>
    </row>
    <row r="63" spans="1:18" ht="101.5">
      <c r="A63" s="2" t="s">
        <v>168</v>
      </c>
      <c r="B63" s="2" t="s">
        <v>288</v>
      </c>
      <c r="C63" s="9" t="s">
        <v>1909</v>
      </c>
      <c r="D63" s="6">
        <v>4.0199999999999996</v>
      </c>
      <c r="E63" s="6" t="s">
        <v>340</v>
      </c>
      <c r="F63" s="6">
        <f>+VLOOKUP(E63,'VI_Legende Reinigungsverz.'!$B$3:$F$22,5,0)</f>
        <v>12</v>
      </c>
      <c r="G63" s="6">
        <f t="shared" ref="G63:G73" si="6">+F63*D63</f>
        <v>48.239999999999995</v>
      </c>
      <c r="H63" s="51"/>
      <c r="I63" s="6">
        <f t="shared" ref="I63:I73" si="7">IF(ISERROR(G63/H63),0,G63/H63)</f>
        <v>0</v>
      </c>
      <c r="J63" s="51" t="s">
        <v>42</v>
      </c>
      <c r="K63" s="23">
        <f>I63*HLOOKUP(J63,'Auskunft SVS'!$C$2:$AZ$26,17,0)</f>
        <v>0</v>
      </c>
      <c r="L63" s="23">
        <f t="shared" ref="L63:L73" si="8">+K63/D63</f>
        <v>0</v>
      </c>
    </row>
    <row r="64" spans="1:18" ht="101.5">
      <c r="A64" s="2" t="s">
        <v>172</v>
      </c>
      <c r="B64" s="2" t="s">
        <v>288</v>
      </c>
      <c r="C64" s="9" t="s">
        <v>2164</v>
      </c>
      <c r="D64" s="6">
        <v>1119.18</v>
      </c>
      <c r="E64" s="6" t="s">
        <v>136</v>
      </c>
      <c r="F64" s="6">
        <f>+VLOOKUP(E64,'VI_Legende Reinigungsverz.'!$B$3:$F$22,5,0)</f>
        <v>52</v>
      </c>
      <c r="G64" s="6">
        <f t="shared" si="6"/>
        <v>58197.36</v>
      </c>
      <c r="H64" s="51"/>
      <c r="I64" s="6">
        <f t="shared" si="7"/>
        <v>0</v>
      </c>
      <c r="J64" s="51" t="s">
        <v>42</v>
      </c>
      <c r="K64" s="23">
        <f>I64*HLOOKUP(J64,'Auskunft SVS'!$C$2:$AZ$26,17,0)</f>
        <v>0</v>
      </c>
      <c r="L64" s="23">
        <f t="shared" si="8"/>
        <v>0</v>
      </c>
    </row>
    <row r="65" spans="1:18" ht="101.5">
      <c r="A65" s="2" t="s">
        <v>174</v>
      </c>
      <c r="B65" s="2" t="s">
        <v>288</v>
      </c>
      <c r="C65" s="9" t="s">
        <v>2165</v>
      </c>
      <c r="D65" s="6">
        <v>46.14</v>
      </c>
      <c r="E65" s="6" t="s">
        <v>210</v>
      </c>
      <c r="F65" s="6">
        <f>+VLOOKUP(E65,'VI_Legende Reinigungsverz.'!$B$3:$F$22,5,0)</f>
        <v>104</v>
      </c>
      <c r="G65" s="6">
        <f t="shared" si="6"/>
        <v>4798.5600000000004</v>
      </c>
      <c r="H65" s="51"/>
      <c r="I65" s="6">
        <f t="shared" si="7"/>
        <v>0</v>
      </c>
      <c r="J65" s="51" t="s">
        <v>42</v>
      </c>
      <c r="K65" s="23">
        <f>I65*HLOOKUP(J65,'Auskunft SVS'!$C$2:$AZ$26,17,0)</f>
        <v>0</v>
      </c>
      <c r="L65" s="23">
        <f t="shared" si="8"/>
        <v>0</v>
      </c>
    </row>
    <row r="66" spans="1:18" ht="101.5">
      <c r="A66" s="2" t="s">
        <v>2166</v>
      </c>
      <c r="B66" s="2" t="s">
        <v>288</v>
      </c>
      <c r="C66" s="9" t="s">
        <v>2167</v>
      </c>
      <c r="D66" s="6">
        <v>175.79</v>
      </c>
      <c r="E66" s="6" t="s">
        <v>163</v>
      </c>
      <c r="F66" s="6">
        <f>+VLOOKUP(E66,'VI_Legende Reinigungsverz.'!$B$3:$F$22,5,0)</f>
        <v>150.9</v>
      </c>
      <c r="G66" s="6">
        <f t="shared" si="6"/>
        <v>26526.710999999999</v>
      </c>
      <c r="H66" s="51"/>
      <c r="I66" s="6">
        <f t="shared" si="7"/>
        <v>0</v>
      </c>
      <c r="J66" s="51" t="s">
        <v>42</v>
      </c>
      <c r="K66" s="23">
        <f>I66*HLOOKUP(J66,'Auskunft SVS'!$C$2:$AZ$26,17,0)</f>
        <v>0</v>
      </c>
      <c r="L66" s="23">
        <f t="shared" si="8"/>
        <v>0</v>
      </c>
    </row>
    <row r="67" spans="1:18" ht="101.5">
      <c r="A67" s="2" t="s">
        <v>2168</v>
      </c>
      <c r="B67" s="2" t="s">
        <v>288</v>
      </c>
      <c r="C67" s="9" t="s">
        <v>2169</v>
      </c>
      <c r="D67" s="6">
        <v>218.76</v>
      </c>
      <c r="E67" s="6" t="s">
        <v>102</v>
      </c>
      <c r="F67" s="6">
        <f>+VLOOKUP(E67,'VI_Legende Reinigungsverz.'!$B$3:$F$22,5,0)</f>
        <v>251.5</v>
      </c>
      <c r="G67" s="6">
        <f t="shared" si="6"/>
        <v>55018.14</v>
      </c>
      <c r="H67" s="51"/>
      <c r="I67" s="6">
        <f t="shared" si="7"/>
        <v>0</v>
      </c>
      <c r="J67" s="51" t="s">
        <v>42</v>
      </c>
      <c r="K67" s="23">
        <f>I67*HLOOKUP(J67,'Auskunft SVS'!$C$2:$AZ$26,17,0)</f>
        <v>0</v>
      </c>
      <c r="L67" s="23">
        <f t="shared" si="8"/>
        <v>0</v>
      </c>
    </row>
    <row r="68" spans="1:18" ht="101.5">
      <c r="A68" s="2" t="s">
        <v>2170</v>
      </c>
      <c r="B68" s="2" t="s">
        <v>288</v>
      </c>
      <c r="C68" s="9" t="s">
        <v>2171</v>
      </c>
      <c r="D68" s="6">
        <v>23.63</v>
      </c>
      <c r="E68" s="6" t="s">
        <v>924</v>
      </c>
      <c r="F68" s="6">
        <f>+VLOOKUP(E68,'VI_Legende Reinigungsverz.'!$B$3:$F$22,5,0)</f>
        <v>352.1</v>
      </c>
      <c r="G68" s="6">
        <f t="shared" si="6"/>
        <v>8320.1229999999996</v>
      </c>
      <c r="H68" s="51"/>
      <c r="I68" s="6">
        <f t="shared" si="7"/>
        <v>0</v>
      </c>
      <c r="J68" s="51" t="s">
        <v>42</v>
      </c>
      <c r="K68" s="23">
        <f>I68*HLOOKUP(J68,'Auskunft SVS'!$C$2:$AZ$26,17,0)</f>
        <v>0</v>
      </c>
      <c r="L68" s="23">
        <f t="shared" si="8"/>
        <v>0</v>
      </c>
    </row>
    <row r="69" spans="1:18" ht="101.5">
      <c r="A69" s="2" t="s">
        <v>2172</v>
      </c>
      <c r="B69" s="2" t="s">
        <v>288</v>
      </c>
      <c r="C69" s="9" t="s">
        <v>2173</v>
      </c>
      <c r="D69" s="6">
        <v>11.31</v>
      </c>
      <c r="E69" s="6" t="s">
        <v>2136</v>
      </c>
      <c r="F69" s="6">
        <f>+VLOOKUP(E69,'VI_Legende Reinigungsverz.'!$B$3:$F$22,5,0)</f>
        <v>704.2</v>
      </c>
      <c r="G69" s="6">
        <f t="shared" si="6"/>
        <v>7964.5020000000013</v>
      </c>
      <c r="H69" s="51"/>
      <c r="I69" s="6">
        <f t="shared" si="7"/>
        <v>0</v>
      </c>
      <c r="J69" s="51" t="s">
        <v>42</v>
      </c>
      <c r="K69" s="23">
        <f>I69*HLOOKUP(J69,'Auskunft SVS'!$C$2:$AZ$26,17,0)</f>
        <v>0</v>
      </c>
      <c r="L69" s="23">
        <f t="shared" si="8"/>
        <v>0</v>
      </c>
    </row>
    <row r="70" spans="1:18" ht="101.5">
      <c r="A70" s="2" t="s">
        <v>2174</v>
      </c>
      <c r="B70" s="2" t="s">
        <v>2175</v>
      </c>
      <c r="C70" s="9" t="s">
        <v>2176</v>
      </c>
      <c r="D70" s="6">
        <v>281.67</v>
      </c>
      <c r="E70" s="6" t="s">
        <v>136</v>
      </c>
      <c r="F70" s="6">
        <f>+VLOOKUP(E70,'VI_Legende Reinigungsverz.'!$B$3:$F$22,5,0)</f>
        <v>52</v>
      </c>
      <c r="G70" s="6">
        <f t="shared" si="6"/>
        <v>14646.84</v>
      </c>
      <c r="H70" s="51"/>
      <c r="I70" s="6">
        <f t="shared" si="7"/>
        <v>0</v>
      </c>
      <c r="J70" s="51" t="s">
        <v>42</v>
      </c>
      <c r="K70" s="23">
        <f>I70*HLOOKUP(J70,'Auskunft SVS'!$C$2:$AZ$26,17,0)</f>
        <v>0</v>
      </c>
      <c r="L70" s="23">
        <f t="shared" si="8"/>
        <v>0</v>
      </c>
    </row>
    <row r="71" spans="1:18" ht="101.5">
      <c r="A71" s="2" t="s">
        <v>2177</v>
      </c>
      <c r="B71" s="2" t="s">
        <v>595</v>
      </c>
      <c r="C71" s="9" t="s">
        <v>1910</v>
      </c>
      <c r="D71" s="6">
        <v>140.69</v>
      </c>
      <c r="E71" s="6" t="s">
        <v>340</v>
      </c>
      <c r="F71" s="6">
        <f>+VLOOKUP(E71,'VI_Legende Reinigungsverz.'!$B$3:$F$22,5,0)</f>
        <v>12</v>
      </c>
      <c r="G71" s="6">
        <f t="shared" si="6"/>
        <v>1688.28</v>
      </c>
      <c r="H71" s="51"/>
      <c r="I71" s="6">
        <f t="shared" si="7"/>
        <v>0</v>
      </c>
      <c r="J71" s="51" t="s">
        <v>42</v>
      </c>
      <c r="K71" s="23">
        <f>I71*HLOOKUP(J71,'Auskunft SVS'!$C$2:$AZ$26,17,0)</f>
        <v>0</v>
      </c>
      <c r="L71" s="23">
        <f t="shared" si="8"/>
        <v>0</v>
      </c>
    </row>
    <row r="72" spans="1:18" ht="101.5">
      <c r="A72" s="2" t="s">
        <v>2178</v>
      </c>
      <c r="B72" s="2" t="s">
        <v>595</v>
      </c>
      <c r="C72" s="9" t="s">
        <v>2179</v>
      </c>
      <c r="D72" s="6">
        <v>379.98</v>
      </c>
      <c r="E72" s="6" t="s">
        <v>136</v>
      </c>
      <c r="F72" s="6">
        <f>+VLOOKUP(E72,'VI_Legende Reinigungsverz.'!$B$3:$F$22,5,0)</f>
        <v>52</v>
      </c>
      <c r="G72" s="6">
        <f t="shared" si="6"/>
        <v>19758.96</v>
      </c>
      <c r="H72" s="51"/>
      <c r="I72" s="6">
        <f t="shared" si="7"/>
        <v>0</v>
      </c>
      <c r="J72" s="51" t="s">
        <v>42</v>
      </c>
      <c r="K72" s="23">
        <f>I72*HLOOKUP(J72,'Auskunft SVS'!$C$2:$AZ$26,17,0)</f>
        <v>0</v>
      </c>
      <c r="L72" s="23">
        <f t="shared" si="8"/>
        <v>0</v>
      </c>
    </row>
    <row r="73" spans="1:18" ht="101.5">
      <c r="A73" s="2" t="s">
        <v>2180</v>
      </c>
      <c r="B73" s="2" t="s">
        <v>595</v>
      </c>
      <c r="C73" s="9" t="s">
        <v>2181</v>
      </c>
      <c r="D73" s="6">
        <v>11.02</v>
      </c>
      <c r="E73" s="6" t="s">
        <v>163</v>
      </c>
      <c r="F73" s="6">
        <f>+VLOOKUP(E73,'VI_Legende Reinigungsverz.'!$B$3:$F$22,5,0)</f>
        <v>150.9</v>
      </c>
      <c r="G73" s="6">
        <f t="shared" si="6"/>
        <v>1662.9179999999999</v>
      </c>
      <c r="H73" s="51"/>
      <c r="I73" s="6">
        <f t="shared" si="7"/>
        <v>0</v>
      </c>
      <c r="J73" s="51" t="s">
        <v>42</v>
      </c>
      <c r="K73" s="23">
        <f>I73*HLOOKUP(J73,'Auskunft SVS'!$C$2:$AZ$26,17,0)</f>
        <v>0</v>
      </c>
      <c r="L73" s="23">
        <f t="shared" si="8"/>
        <v>0</v>
      </c>
    </row>
    <row r="74" spans="1:18" s="15" customFormat="1">
      <c r="A74" s="8" t="s">
        <v>177</v>
      </c>
      <c r="B74" s="3" t="s">
        <v>972</v>
      </c>
      <c r="C74" s="3" t="s">
        <v>98</v>
      </c>
      <c r="D74" s="10" t="s">
        <v>98</v>
      </c>
      <c r="E74" s="10"/>
      <c r="F74" s="10"/>
      <c r="G74" s="10"/>
      <c r="H74" s="10"/>
      <c r="I74" s="10"/>
      <c r="J74" s="10"/>
      <c r="K74" s="10"/>
      <c r="L74" s="13"/>
      <c r="M74"/>
      <c r="N74"/>
      <c r="O74"/>
      <c r="P74"/>
      <c r="Q74"/>
      <c r="R74"/>
    </row>
    <row r="75" spans="1:18" ht="101.5">
      <c r="A75" s="2" t="s">
        <v>179</v>
      </c>
      <c r="B75" s="2" t="s">
        <v>975</v>
      </c>
      <c r="C75" s="9" t="s">
        <v>2182</v>
      </c>
      <c r="D75" s="6">
        <v>45.61</v>
      </c>
      <c r="E75" s="6" t="s">
        <v>136</v>
      </c>
      <c r="F75" s="6">
        <f>+VLOOKUP(E75,'VI_Legende Reinigungsverz.'!$B$3:$F$22,5,0)</f>
        <v>52</v>
      </c>
      <c r="G75" s="6">
        <f>+F75*D75</f>
        <v>2371.7199999999998</v>
      </c>
      <c r="H75" s="51"/>
      <c r="I75" s="6">
        <f>IF(ISERROR(G75/H75),0,G75/H75)</f>
        <v>0</v>
      </c>
      <c r="J75" s="51" t="s">
        <v>42</v>
      </c>
      <c r="K75" s="23">
        <f>I75*HLOOKUP(J75,'Auskunft SVS'!$C$2:$AZ$26,17,0)</f>
        <v>0</v>
      </c>
      <c r="L75" s="23">
        <f>+K75/D75</f>
        <v>0</v>
      </c>
    </row>
    <row r="76" spans="1:18" s="15" customFormat="1">
      <c r="A76" s="8" t="s">
        <v>182</v>
      </c>
      <c r="B76" s="3" t="s">
        <v>178</v>
      </c>
      <c r="C76" s="3" t="s">
        <v>98</v>
      </c>
      <c r="D76" s="10" t="s">
        <v>98</v>
      </c>
      <c r="E76" s="10"/>
      <c r="F76" s="10"/>
      <c r="G76" s="10"/>
      <c r="H76" s="10"/>
      <c r="I76" s="10"/>
      <c r="J76" s="10"/>
      <c r="K76" s="10"/>
      <c r="L76" s="13"/>
      <c r="M76"/>
      <c r="N76"/>
      <c r="O76"/>
      <c r="P76"/>
      <c r="Q76"/>
      <c r="R76"/>
    </row>
    <row r="77" spans="1:18" ht="101.5">
      <c r="A77" s="2" t="s">
        <v>184</v>
      </c>
      <c r="B77" s="2" t="s">
        <v>169</v>
      </c>
      <c r="C77" s="9" t="s">
        <v>2182</v>
      </c>
      <c r="D77" s="6">
        <v>157.66999999999999</v>
      </c>
      <c r="E77" s="6" t="s">
        <v>136</v>
      </c>
      <c r="F77" s="6">
        <f>+VLOOKUP(E77,'VI_Legende Reinigungsverz.'!$B$3:$F$22,5,0)</f>
        <v>52</v>
      </c>
      <c r="G77" s="6">
        <f>+F77*D77</f>
        <v>8198.84</v>
      </c>
      <c r="H77" s="51"/>
      <c r="I77" s="6">
        <f>IF(ISERROR(G77/H77),0,G77/H77)</f>
        <v>0</v>
      </c>
      <c r="J77" s="51" t="s">
        <v>42</v>
      </c>
      <c r="K77" s="23">
        <f>I77*HLOOKUP(J77,'Auskunft SVS'!$C$2:$AZ$26,17,0)</f>
        <v>0</v>
      </c>
      <c r="L77" s="23">
        <f>+K77/D77</f>
        <v>0</v>
      </c>
    </row>
    <row r="78" spans="1:18" ht="101.5">
      <c r="A78" s="2" t="s">
        <v>947</v>
      </c>
      <c r="B78" s="2" t="s">
        <v>169</v>
      </c>
      <c r="C78" s="9" t="s">
        <v>2183</v>
      </c>
      <c r="D78" s="6">
        <v>138.25</v>
      </c>
      <c r="E78" s="6" t="s">
        <v>210</v>
      </c>
      <c r="F78" s="6">
        <f>+VLOOKUP(E78,'VI_Legende Reinigungsverz.'!$B$3:$F$22,5,0)</f>
        <v>104</v>
      </c>
      <c r="G78" s="6">
        <f>+F78*D78</f>
        <v>14378</v>
      </c>
      <c r="H78" s="51"/>
      <c r="I78" s="6">
        <f>IF(ISERROR(G78/H78),0,G78/H78)</f>
        <v>0</v>
      </c>
      <c r="J78" s="51" t="s">
        <v>42</v>
      </c>
      <c r="K78" s="23">
        <f>I78*HLOOKUP(J78,'Auskunft SVS'!$C$2:$AZ$26,17,0)</f>
        <v>0</v>
      </c>
      <c r="L78" s="23">
        <f>+K78/D78</f>
        <v>0</v>
      </c>
    </row>
    <row r="79" spans="1:18" ht="101.5">
      <c r="A79" s="2" t="s">
        <v>948</v>
      </c>
      <c r="B79" s="2" t="s">
        <v>2184</v>
      </c>
      <c r="C79" s="9" t="s">
        <v>2181</v>
      </c>
      <c r="D79" s="6">
        <v>110.78</v>
      </c>
      <c r="E79" s="6" t="s">
        <v>163</v>
      </c>
      <c r="F79" s="6">
        <f>+VLOOKUP(E79,'VI_Legende Reinigungsverz.'!$B$3:$F$22,5,0)</f>
        <v>150.9</v>
      </c>
      <c r="G79" s="6">
        <f>+F79*D79</f>
        <v>16716.702000000001</v>
      </c>
      <c r="H79" s="51"/>
      <c r="I79" s="6">
        <f>IF(ISERROR(G79/H79),0,G79/H79)</f>
        <v>0</v>
      </c>
      <c r="J79" s="51" t="s">
        <v>42</v>
      </c>
      <c r="K79" s="23">
        <f>I79*HLOOKUP(J79,'Auskunft SVS'!$C$2:$AZ$26,17,0)</f>
        <v>0</v>
      </c>
      <c r="L79" s="23">
        <f>+K79/D79</f>
        <v>0</v>
      </c>
    </row>
    <row r="80" spans="1:18" s="15" customFormat="1">
      <c r="A80" s="8" t="s">
        <v>186</v>
      </c>
      <c r="B80" s="3" t="s">
        <v>1285</v>
      </c>
      <c r="C80" s="3" t="s">
        <v>98</v>
      </c>
      <c r="D80" s="10" t="s">
        <v>98</v>
      </c>
      <c r="E80" s="10"/>
      <c r="F80" s="10"/>
      <c r="G80" s="10"/>
      <c r="H80" s="10"/>
      <c r="I80" s="10"/>
      <c r="J80" s="10"/>
      <c r="K80" s="10"/>
      <c r="L80" s="13"/>
      <c r="M80"/>
      <c r="N80"/>
      <c r="O80"/>
      <c r="P80"/>
      <c r="Q80"/>
      <c r="R80"/>
    </row>
    <row r="81" spans="1:18" ht="101.5">
      <c r="A81" s="2" t="s">
        <v>188</v>
      </c>
      <c r="B81" s="2" t="s">
        <v>2185</v>
      </c>
      <c r="C81" s="9" t="s">
        <v>1901</v>
      </c>
      <c r="D81" s="6">
        <v>10.09</v>
      </c>
      <c r="E81" s="6" t="s">
        <v>210</v>
      </c>
      <c r="F81" s="6">
        <f>+VLOOKUP(E81,'VI_Legende Reinigungsverz.'!$B$3:$F$22,5,0)</f>
        <v>104</v>
      </c>
      <c r="G81" s="6">
        <f>+F81*D81</f>
        <v>1049.3599999999999</v>
      </c>
      <c r="H81" s="51"/>
      <c r="I81" s="6">
        <f>IF(ISERROR(G81/H81),0,G81/H81)</f>
        <v>0</v>
      </c>
      <c r="J81" s="51" t="s">
        <v>42</v>
      </c>
      <c r="K81" s="23">
        <f>I81*HLOOKUP(J81,'Auskunft SVS'!$C$2:$AZ$26,17,0)</f>
        <v>0</v>
      </c>
      <c r="L81" s="23">
        <f>+K81/D81</f>
        <v>0</v>
      </c>
    </row>
    <row r="82" spans="1:18" s="15" customFormat="1">
      <c r="A82" s="8" t="s">
        <v>190</v>
      </c>
      <c r="B82" s="3" t="s">
        <v>614</v>
      </c>
      <c r="C82" s="3" t="s">
        <v>98</v>
      </c>
      <c r="D82" s="10" t="s">
        <v>98</v>
      </c>
      <c r="E82" s="10"/>
      <c r="F82" s="10"/>
      <c r="G82" s="10"/>
      <c r="H82" s="10"/>
      <c r="I82" s="10"/>
      <c r="J82" s="10"/>
      <c r="K82" s="10"/>
      <c r="L82" s="13"/>
      <c r="M82"/>
      <c r="N82"/>
      <c r="O82"/>
      <c r="P82"/>
      <c r="Q82"/>
      <c r="R82"/>
    </row>
    <row r="83" spans="1:18" ht="101.5">
      <c r="A83" s="2" t="s">
        <v>192</v>
      </c>
      <c r="B83" s="2" t="s">
        <v>180</v>
      </c>
      <c r="C83" s="9" t="s">
        <v>2186</v>
      </c>
      <c r="D83" s="6">
        <v>307.39</v>
      </c>
      <c r="E83" s="6" t="s">
        <v>136</v>
      </c>
      <c r="F83" s="6">
        <f>+VLOOKUP(E83,'VI_Legende Reinigungsverz.'!$B$3:$F$22,5,0)</f>
        <v>52</v>
      </c>
      <c r="G83" s="6">
        <f t="shared" ref="G83:G88" si="9">+F83*D83</f>
        <v>15984.279999999999</v>
      </c>
      <c r="H83" s="51"/>
      <c r="I83" s="6">
        <f t="shared" ref="I83:I88" si="10">IF(ISERROR(G83/H83),0,G83/H83)</f>
        <v>0</v>
      </c>
      <c r="J83" s="51" t="s">
        <v>42</v>
      </c>
      <c r="K83" s="23">
        <f>I83*HLOOKUP(J83,'Auskunft SVS'!$C$2:$AZ$26,17,0)</f>
        <v>0</v>
      </c>
      <c r="L83" s="23">
        <f t="shared" ref="L83:L88" si="11">+K83/D83</f>
        <v>0</v>
      </c>
    </row>
    <row r="84" spans="1:18" ht="101.5">
      <c r="A84" s="2" t="s">
        <v>953</v>
      </c>
      <c r="B84" s="2" t="s">
        <v>180</v>
      </c>
      <c r="C84" s="9" t="s">
        <v>2187</v>
      </c>
      <c r="D84" s="6">
        <v>352.57</v>
      </c>
      <c r="E84" s="6" t="s">
        <v>163</v>
      </c>
      <c r="F84" s="6">
        <f>+VLOOKUP(E84,'VI_Legende Reinigungsverz.'!$B$3:$F$22,5,0)</f>
        <v>150.9</v>
      </c>
      <c r="G84" s="6">
        <f t="shared" si="9"/>
        <v>53202.813000000002</v>
      </c>
      <c r="H84" s="51"/>
      <c r="I84" s="6">
        <f t="shared" si="10"/>
        <v>0</v>
      </c>
      <c r="J84" s="51" t="s">
        <v>42</v>
      </c>
      <c r="K84" s="23">
        <f>I84*HLOOKUP(J84,'Auskunft SVS'!$C$2:$AZ$26,17,0)</f>
        <v>0</v>
      </c>
      <c r="L84" s="23">
        <f t="shared" si="11"/>
        <v>0</v>
      </c>
    </row>
    <row r="85" spans="1:18" ht="101.5">
      <c r="A85" s="2" t="s">
        <v>955</v>
      </c>
      <c r="B85" s="2" t="s">
        <v>180</v>
      </c>
      <c r="C85" s="9" t="s">
        <v>2188</v>
      </c>
      <c r="D85" s="6">
        <v>44.9</v>
      </c>
      <c r="E85" s="6" t="s">
        <v>102</v>
      </c>
      <c r="F85" s="6">
        <f>+VLOOKUP(E85,'VI_Legende Reinigungsverz.'!$B$3:$F$22,5,0)</f>
        <v>251.5</v>
      </c>
      <c r="G85" s="6">
        <f t="shared" si="9"/>
        <v>11292.35</v>
      </c>
      <c r="H85" s="51"/>
      <c r="I85" s="6">
        <f t="shared" si="10"/>
        <v>0</v>
      </c>
      <c r="J85" s="51" t="s">
        <v>42</v>
      </c>
      <c r="K85" s="23">
        <f>I85*HLOOKUP(J85,'Auskunft SVS'!$C$2:$AZ$26,17,0)</f>
        <v>0</v>
      </c>
      <c r="L85" s="23">
        <f t="shared" si="11"/>
        <v>0</v>
      </c>
    </row>
    <row r="86" spans="1:18" ht="101.5">
      <c r="A86" s="2" t="s">
        <v>957</v>
      </c>
      <c r="B86" s="2" t="s">
        <v>180</v>
      </c>
      <c r="C86" s="9" t="s">
        <v>2189</v>
      </c>
      <c r="D86" s="6">
        <v>26.57</v>
      </c>
      <c r="E86" s="6" t="s">
        <v>924</v>
      </c>
      <c r="F86" s="6">
        <f>+VLOOKUP(E86,'VI_Legende Reinigungsverz.'!$B$3:$F$22,5,0)</f>
        <v>352.1</v>
      </c>
      <c r="G86" s="6">
        <f t="shared" si="9"/>
        <v>9355.2970000000005</v>
      </c>
      <c r="H86" s="51"/>
      <c r="I86" s="6">
        <f t="shared" si="10"/>
        <v>0</v>
      </c>
      <c r="J86" s="51" t="s">
        <v>42</v>
      </c>
      <c r="K86" s="23">
        <f>I86*HLOOKUP(J86,'Auskunft SVS'!$C$2:$AZ$26,17,0)</f>
        <v>0</v>
      </c>
      <c r="L86" s="23">
        <f t="shared" si="11"/>
        <v>0</v>
      </c>
    </row>
    <row r="87" spans="1:18" ht="101.5">
      <c r="A87" s="2" t="s">
        <v>959</v>
      </c>
      <c r="B87" s="2" t="s">
        <v>2190</v>
      </c>
      <c r="C87" s="9" t="s">
        <v>2191</v>
      </c>
      <c r="D87" s="6">
        <v>71.739999999999995</v>
      </c>
      <c r="E87" s="6" t="s">
        <v>136</v>
      </c>
      <c r="F87" s="6">
        <f>+VLOOKUP(E87,'VI_Legende Reinigungsverz.'!$B$3:$F$22,5,0)</f>
        <v>52</v>
      </c>
      <c r="G87" s="6">
        <f t="shared" si="9"/>
        <v>3730.4799999999996</v>
      </c>
      <c r="H87" s="51"/>
      <c r="I87" s="6">
        <f t="shared" si="10"/>
        <v>0</v>
      </c>
      <c r="J87" s="51" t="s">
        <v>42</v>
      </c>
      <c r="K87" s="23">
        <f>I87*HLOOKUP(J87,'Auskunft SVS'!$C$2:$AZ$26,17,0)</f>
        <v>0</v>
      </c>
      <c r="L87" s="23">
        <f t="shared" si="11"/>
        <v>0</v>
      </c>
    </row>
    <row r="88" spans="1:18" ht="101.5">
      <c r="A88" s="2" t="s">
        <v>961</v>
      </c>
      <c r="B88" s="2" t="s">
        <v>616</v>
      </c>
      <c r="C88" s="9" t="s">
        <v>2186</v>
      </c>
      <c r="D88" s="6">
        <v>141.74</v>
      </c>
      <c r="E88" s="6" t="s">
        <v>136</v>
      </c>
      <c r="F88" s="6">
        <f>+VLOOKUP(E88,'VI_Legende Reinigungsverz.'!$B$3:$F$22,5,0)</f>
        <v>52</v>
      </c>
      <c r="G88" s="6">
        <f t="shared" si="9"/>
        <v>7370.4800000000005</v>
      </c>
      <c r="H88" s="51"/>
      <c r="I88" s="6">
        <f t="shared" si="10"/>
        <v>0</v>
      </c>
      <c r="J88" s="51" t="s">
        <v>42</v>
      </c>
      <c r="K88" s="23">
        <f>I88*HLOOKUP(J88,'Auskunft SVS'!$C$2:$AZ$26,17,0)</f>
        <v>0</v>
      </c>
      <c r="L88" s="23">
        <f t="shared" si="11"/>
        <v>0</v>
      </c>
    </row>
    <row r="89" spans="1:18" s="15" customFormat="1">
      <c r="A89" s="8" t="s">
        <v>195</v>
      </c>
      <c r="B89" s="3" t="s">
        <v>2192</v>
      </c>
      <c r="C89" s="3" t="s">
        <v>98</v>
      </c>
      <c r="D89" s="10" t="s">
        <v>98</v>
      </c>
      <c r="E89" s="10"/>
      <c r="F89" s="10"/>
      <c r="G89" s="10"/>
      <c r="H89" s="10"/>
      <c r="I89" s="10"/>
      <c r="J89" s="10"/>
      <c r="K89" s="10"/>
      <c r="L89" s="13"/>
      <c r="M89"/>
      <c r="N89"/>
      <c r="O89"/>
      <c r="P89"/>
      <c r="Q89"/>
      <c r="R89"/>
    </row>
    <row r="90" spans="1:18" ht="101.5">
      <c r="A90" s="2" t="s">
        <v>197</v>
      </c>
      <c r="B90" s="2" t="s">
        <v>993</v>
      </c>
      <c r="C90" s="9" t="s">
        <v>2193</v>
      </c>
      <c r="D90" s="6">
        <v>208.49</v>
      </c>
      <c r="E90" s="6" t="s">
        <v>2136</v>
      </c>
      <c r="F90" s="6">
        <f>+VLOOKUP(E90,'VI_Legende Reinigungsverz.'!$B$3:$F$22,5,0)</f>
        <v>704.2</v>
      </c>
      <c r="G90" s="6">
        <f>+F90*D90</f>
        <v>146818.65800000002</v>
      </c>
      <c r="H90" s="51"/>
      <c r="I90" s="6">
        <f>IF(ISERROR(G90/H90),0,G90/H90)</f>
        <v>0</v>
      </c>
      <c r="J90" s="51" t="s">
        <v>42</v>
      </c>
      <c r="K90" s="23">
        <f>I90*HLOOKUP(J90,'Auskunft SVS'!$C$2:$AZ$26,17,0)</f>
        <v>0</v>
      </c>
      <c r="L90" s="23">
        <f>+K90/D90</f>
        <v>0</v>
      </c>
    </row>
    <row r="91" spans="1:18" s="15" customFormat="1">
      <c r="A91" s="8" t="s">
        <v>199</v>
      </c>
      <c r="B91" s="3" t="s">
        <v>848</v>
      </c>
      <c r="C91" s="3" t="s">
        <v>98</v>
      </c>
      <c r="D91" s="10" t="s">
        <v>98</v>
      </c>
      <c r="E91" s="10"/>
      <c r="F91" s="10"/>
      <c r="G91" s="10"/>
      <c r="H91" s="10"/>
      <c r="I91" s="10"/>
      <c r="J91" s="10"/>
      <c r="K91" s="10"/>
      <c r="L91" s="13"/>
      <c r="M91"/>
      <c r="N91"/>
      <c r="O91"/>
      <c r="P91"/>
      <c r="Q91"/>
      <c r="R91"/>
    </row>
    <row r="92" spans="1:18" ht="101.5">
      <c r="A92" s="2" t="s">
        <v>201</v>
      </c>
      <c r="B92" s="2" t="s">
        <v>1001</v>
      </c>
      <c r="C92" s="9" t="s">
        <v>2194</v>
      </c>
      <c r="D92" s="6">
        <v>1775.94</v>
      </c>
      <c r="E92" s="6" t="s">
        <v>102</v>
      </c>
      <c r="F92" s="6">
        <f>+VLOOKUP(E92,'VI_Legende Reinigungsverz.'!$B$3:$F$22,5,0)</f>
        <v>251.5</v>
      </c>
      <c r="G92" s="6">
        <f>+F92*D92</f>
        <v>446648.91000000003</v>
      </c>
      <c r="H92" s="51"/>
      <c r="I92" s="6">
        <f>IF(ISERROR(G92/H92),0,G92/H92)</f>
        <v>0</v>
      </c>
      <c r="J92" s="51" t="s">
        <v>42</v>
      </c>
      <c r="K92" s="23">
        <f>I92*HLOOKUP(J92,'Auskunft SVS'!$C$2:$AZ$26,17,0)</f>
        <v>0</v>
      </c>
      <c r="L92" s="23">
        <f>+K92/D92</f>
        <v>0</v>
      </c>
    </row>
    <row r="93" spans="1:18" ht="101.5">
      <c r="A93" s="2" t="s">
        <v>974</v>
      </c>
      <c r="B93" s="2" t="s">
        <v>2195</v>
      </c>
      <c r="C93" s="9" t="s">
        <v>2196</v>
      </c>
      <c r="D93" s="6">
        <v>661.32</v>
      </c>
      <c r="E93" s="6" t="s">
        <v>102</v>
      </c>
      <c r="F93" s="6">
        <f>+VLOOKUP(E93,'VI_Legende Reinigungsverz.'!$B$3:$F$22,5,0)</f>
        <v>251.5</v>
      </c>
      <c r="G93" s="6">
        <f>+F93*D93</f>
        <v>166321.98000000001</v>
      </c>
      <c r="H93" s="51"/>
      <c r="I93" s="6">
        <f>IF(ISERROR(G93/H93),0,G93/H93)</f>
        <v>0</v>
      </c>
      <c r="J93" s="51" t="s">
        <v>42</v>
      </c>
      <c r="K93" s="23">
        <f>I93*HLOOKUP(J93,'Auskunft SVS'!$C$2:$AZ$26,17,0)</f>
        <v>0</v>
      </c>
      <c r="L93" s="23">
        <f>+K93/D93</f>
        <v>0</v>
      </c>
    </row>
    <row r="94" spans="1:18" ht="101.5">
      <c r="A94" s="2" t="s">
        <v>2197</v>
      </c>
      <c r="B94" s="2" t="s">
        <v>2198</v>
      </c>
      <c r="C94" s="9" t="s">
        <v>2194</v>
      </c>
      <c r="D94" s="6">
        <v>111.59</v>
      </c>
      <c r="E94" s="6" t="s">
        <v>102</v>
      </c>
      <c r="F94" s="6">
        <f>+VLOOKUP(E94,'VI_Legende Reinigungsverz.'!$B$3:$F$22,5,0)</f>
        <v>251.5</v>
      </c>
      <c r="G94" s="6">
        <f>+F94*D94</f>
        <v>28064.885000000002</v>
      </c>
      <c r="H94" s="51"/>
      <c r="I94" s="6">
        <f>IF(ISERROR(G94/H94),0,G94/H94)</f>
        <v>0</v>
      </c>
      <c r="J94" s="51" t="s">
        <v>42</v>
      </c>
      <c r="K94" s="23">
        <f>I94*HLOOKUP(J94,'Auskunft SVS'!$C$2:$AZ$26,17,0)</f>
        <v>0</v>
      </c>
      <c r="L94" s="23">
        <f>+K94/D94</f>
        <v>0</v>
      </c>
    </row>
    <row r="95" spans="1:18" s="15" customFormat="1">
      <c r="A95" s="8" t="s">
        <v>205</v>
      </c>
      <c r="B95" s="3" t="s">
        <v>191</v>
      </c>
      <c r="C95" s="3" t="s">
        <v>98</v>
      </c>
      <c r="D95" s="10" t="s">
        <v>98</v>
      </c>
      <c r="E95" s="10"/>
      <c r="F95" s="10"/>
      <c r="G95" s="10"/>
      <c r="H95" s="10"/>
      <c r="I95" s="10"/>
      <c r="J95" s="10"/>
      <c r="K95" s="10"/>
      <c r="L95" s="13"/>
      <c r="M95"/>
      <c r="N95"/>
      <c r="O95"/>
      <c r="P95"/>
      <c r="Q95"/>
      <c r="R95"/>
    </row>
    <row r="96" spans="1:18" ht="101.5">
      <c r="A96" s="2" t="s">
        <v>207</v>
      </c>
      <c r="B96" s="2" t="s">
        <v>193</v>
      </c>
      <c r="C96" s="9" t="s">
        <v>1538</v>
      </c>
      <c r="D96" s="6">
        <v>173.66</v>
      </c>
      <c r="E96" s="6" t="s">
        <v>136</v>
      </c>
      <c r="F96" s="6">
        <f>+VLOOKUP(E96,'VI_Legende Reinigungsverz.'!$B$3:$F$22,5,0)</f>
        <v>52</v>
      </c>
      <c r="G96" s="6">
        <f>+F96*D96</f>
        <v>9030.32</v>
      </c>
      <c r="H96" s="51"/>
      <c r="I96" s="6">
        <f>IF(ISERROR(G96/H96),0,G96/H96)</f>
        <v>0</v>
      </c>
      <c r="J96" s="51" t="s">
        <v>42</v>
      </c>
      <c r="K96" s="23">
        <f>I96*HLOOKUP(J96,'Auskunft SVS'!$C$2:$AZ$26,17,0)</f>
        <v>0</v>
      </c>
      <c r="L96" s="23">
        <f>+K96/D96</f>
        <v>0</v>
      </c>
    </row>
    <row r="97" spans="1:18" ht="101.5">
      <c r="A97" s="2" t="s">
        <v>211</v>
      </c>
      <c r="B97" s="2" t="s">
        <v>193</v>
      </c>
      <c r="C97" s="9" t="s">
        <v>2187</v>
      </c>
      <c r="D97" s="6">
        <v>416.12</v>
      </c>
      <c r="E97" s="6" t="s">
        <v>163</v>
      </c>
      <c r="F97" s="6">
        <f>+VLOOKUP(E97,'VI_Legende Reinigungsverz.'!$B$3:$F$22,5,0)</f>
        <v>150.9</v>
      </c>
      <c r="G97" s="6">
        <f>+F97*D97</f>
        <v>62792.508000000002</v>
      </c>
      <c r="H97" s="51"/>
      <c r="I97" s="6">
        <f>IF(ISERROR(G97/H97),0,G97/H97)</f>
        <v>0</v>
      </c>
      <c r="J97" s="51" t="s">
        <v>42</v>
      </c>
      <c r="K97" s="23">
        <f>I97*HLOOKUP(J97,'Auskunft SVS'!$C$2:$AZ$26,17,0)</f>
        <v>0</v>
      </c>
      <c r="L97" s="23">
        <f>+K97/D97</f>
        <v>0</v>
      </c>
    </row>
    <row r="98" spans="1:18" ht="101.5">
      <c r="A98" s="2" t="s">
        <v>2199</v>
      </c>
      <c r="B98" s="2" t="s">
        <v>193</v>
      </c>
      <c r="C98" s="9" t="s">
        <v>2188</v>
      </c>
      <c r="D98" s="6">
        <v>14.6</v>
      </c>
      <c r="E98" s="6" t="s">
        <v>102</v>
      </c>
      <c r="F98" s="6">
        <f>+VLOOKUP(E98,'VI_Legende Reinigungsverz.'!$B$3:$F$22,5,0)</f>
        <v>251.5</v>
      </c>
      <c r="G98" s="6">
        <f>+F98*D98</f>
        <v>3671.9</v>
      </c>
      <c r="H98" s="51"/>
      <c r="I98" s="6">
        <f>IF(ISERROR(G98/H98),0,G98/H98)</f>
        <v>0</v>
      </c>
      <c r="J98" s="51" t="s">
        <v>42</v>
      </c>
      <c r="K98" s="23">
        <f>I98*HLOOKUP(J98,'Auskunft SVS'!$C$2:$AZ$26,17,0)</f>
        <v>0</v>
      </c>
      <c r="L98" s="23">
        <f>+K98/D98</f>
        <v>0</v>
      </c>
    </row>
    <row r="99" spans="1:18" ht="101.5">
      <c r="A99" s="2" t="s">
        <v>2200</v>
      </c>
      <c r="B99" s="2" t="s">
        <v>2201</v>
      </c>
      <c r="C99" s="9" t="s">
        <v>2202</v>
      </c>
      <c r="D99" s="6">
        <v>229.88</v>
      </c>
      <c r="E99" s="6" t="s">
        <v>163</v>
      </c>
      <c r="F99" s="6">
        <f>+VLOOKUP(E99,'VI_Legende Reinigungsverz.'!$B$3:$F$22,5,0)</f>
        <v>150.9</v>
      </c>
      <c r="G99" s="6">
        <f>+F99*D99</f>
        <v>34688.892</v>
      </c>
      <c r="H99" s="51"/>
      <c r="I99" s="6">
        <f>IF(ISERROR(G99/H99),0,G99/H99)</f>
        <v>0</v>
      </c>
      <c r="J99" s="51" t="s">
        <v>42</v>
      </c>
      <c r="K99" s="23">
        <f>I99*HLOOKUP(J99,'Auskunft SVS'!$C$2:$AZ$26,17,0)</f>
        <v>0</v>
      </c>
      <c r="L99" s="23">
        <f>+K99/D99</f>
        <v>0</v>
      </c>
    </row>
    <row r="100" spans="1:18" s="15" customFormat="1">
      <c r="A100" s="8" t="s">
        <v>214</v>
      </c>
      <c r="B100" s="3" t="s">
        <v>196</v>
      </c>
      <c r="C100" s="3" t="s">
        <v>98</v>
      </c>
      <c r="D100" s="10" t="s">
        <v>98</v>
      </c>
      <c r="E100" s="10"/>
      <c r="F100" s="10"/>
      <c r="G100" s="10"/>
      <c r="H100" s="10"/>
      <c r="I100" s="10"/>
      <c r="J100" s="10"/>
      <c r="K100" s="10"/>
      <c r="L100" s="13"/>
      <c r="M100"/>
      <c r="N100"/>
      <c r="O100"/>
      <c r="P100"/>
      <c r="Q100"/>
      <c r="R100"/>
    </row>
    <row r="101" spans="1:18" ht="101.5">
      <c r="A101" s="2" t="s">
        <v>216</v>
      </c>
      <c r="B101" s="2" t="s">
        <v>298</v>
      </c>
      <c r="C101" s="9" t="s">
        <v>1543</v>
      </c>
      <c r="D101" s="6">
        <v>19.13</v>
      </c>
      <c r="E101" s="6" t="s">
        <v>136</v>
      </c>
      <c r="F101" s="6">
        <f>+VLOOKUP(E101,'VI_Legende Reinigungsverz.'!$B$3:$F$22,5,0)</f>
        <v>52</v>
      </c>
      <c r="G101" s="6">
        <f>+F101*D101</f>
        <v>994.76</v>
      </c>
      <c r="H101" s="51"/>
      <c r="I101" s="6">
        <f>IF(ISERROR(G101/H101),0,G101/H101)</f>
        <v>0</v>
      </c>
      <c r="J101" s="51" t="s">
        <v>42</v>
      </c>
      <c r="K101" s="23">
        <f>I101*HLOOKUP(J101,'Auskunft SVS'!$C$2:$AZ$26,17,0)</f>
        <v>0</v>
      </c>
      <c r="L101" s="23">
        <f>+K101/D101</f>
        <v>0</v>
      </c>
    </row>
    <row r="102" spans="1:18" ht="101.5">
      <c r="A102" s="2" t="s">
        <v>978</v>
      </c>
      <c r="B102" s="2" t="s">
        <v>298</v>
      </c>
      <c r="C102" s="9" t="s">
        <v>2203</v>
      </c>
      <c r="D102" s="6">
        <v>10.130000000000001</v>
      </c>
      <c r="E102" s="6" t="s">
        <v>163</v>
      </c>
      <c r="F102" s="6">
        <f>+VLOOKUP(E102,'VI_Legende Reinigungsverz.'!$B$3:$F$22,5,0)</f>
        <v>150.9</v>
      </c>
      <c r="G102" s="6">
        <f>+F102*D102</f>
        <v>1528.6170000000002</v>
      </c>
      <c r="H102" s="51"/>
      <c r="I102" s="6">
        <f>IF(ISERROR(G102/H102),0,G102/H102)</f>
        <v>0</v>
      </c>
      <c r="J102" s="51" t="s">
        <v>42</v>
      </c>
      <c r="K102" s="23">
        <f>I102*HLOOKUP(J102,'Auskunft SVS'!$C$2:$AZ$26,17,0)</f>
        <v>0</v>
      </c>
      <c r="L102" s="23">
        <f>+K102/D102</f>
        <v>0</v>
      </c>
    </row>
    <row r="103" spans="1:18" ht="101.5">
      <c r="A103" s="2" t="s">
        <v>980</v>
      </c>
      <c r="B103" s="2" t="s">
        <v>298</v>
      </c>
      <c r="C103" s="9" t="s">
        <v>2204</v>
      </c>
      <c r="D103" s="6">
        <v>62.14</v>
      </c>
      <c r="E103" s="6" t="s">
        <v>102</v>
      </c>
      <c r="F103" s="6">
        <f>+VLOOKUP(E103,'VI_Legende Reinigungsverz.'!$B$3:$F$22,5,0)</f>
        <v>251.5</v>
      </c>
      <c r="G103" s="6">
        <f>+F103*D103</f>
        <v>15628.210000000001</v>
      </c>
      <c r="H103" s="51"/>
      <c r="I103" s="6">
        <f>IF(ISERROR(G103/H103),0,G103/H103)</f>
        <v>0</v>
      </c>
      <c r="J103" s="51" t="s">
        <v>42</v>
      </c>
      <c r="K103" s="23">
        <f>I103*HLOOKUP(J103,'Auskunft SVS'!$C$2:$AZ$26,17,0)</f>
        <v>0</v>
      </c>
      <c r="L103" s="23">
        <f>+K103/D103</f>
        <v>0</v>
      </c>
    </row>
    <row r="104" spans="1:18" ht="101.5">
      <c r="A104" s="2" t="s">
        <v>981</v>
      </c>
      <c r="B104" s="2" t="s">
        <v>298</v>
      </c>
      <c r="C104" s="9" t="s">
        <v>2205</v>
      </c>
      <c r="D104" s="6">
        <v>22.77</v>
      </c>
      <c r="E104" s="6" t="s">
        <v>924</v>
      </c>
      <c r="F104" s="6">
        <f>+VLOOKUP(E104,'VI_Legende Reinigungsverz.'!$B$3:$F$22,5,0)</f>
        <v>352.1</v>
      </c>
      <c r="G104" s="6">
        <f>+F104*D104</f>
        <v>8017.317</v>
      </c>
      <c r="H104" s="51"/>
      <c r="I104" s="6">
        <f>IF(ISERROR(G104/H104),0,G104/H104)</f>
        <v>0</v>
      </c>
      <c r="J104" s="51" t="s">
        <v>42</v>
      </c>
      <c r="K104" s="23">
        <f>I104*HLOOKUP(J104,'Auskunft SVS'!$C$2:$AZ$26,17,0)</f>
        <v>0</v>
      </c>
      <c r="L104" s="23">
        <f>+K104/D104</f>
        <v>0</v>
      </c>
    </row>
    <row r="105" spans="1:18" ht="101.5">
      <c r="A105" s="2" t="s">
        <v>983</v>
      </c>
      <c r="B105" s="2" t="s">
        <v>1152</v>
      </c>
      <c r="C105" s="9" t="s">
        <v>2205</v>
      </c>
      <c r="D105" s="6">
        <v>2.2799999999999998</v>
      </c>
      <c r="E105" s="6" t="s">
        <v>924</v>
      </c>
      <c r="F105" s="6">
        <f>+VLOOKUP(E105,'VI_Legende Reinigungsverz.'!$B$3:$F$22,5,0)</f>
        <v>352.1</v>
      </c>
      <c r="G105" s="6">
        <f>+F105*D105</f>
        <v>802.78800000000001</v>
      </c>
      <c r="H105" s="51"/>
      <c r="I105" s="6">
        <f>IF(ISERROR(G105/H105),0,G105/H105)</f>
        <v>0</v>
      </c>
      <c r="J105" s="51" t="s">
        <v>42</v>
      </c>
      <c r="K105" s="23">
        <f>I105*HLOOKUP(J105,'Auskunft SVS'!$C$2:$AZ$26,17,0)</f>
        <v>0</v>
      </c>
      <c r="L105" s="23">
        <f>+K105/D105</f>
        <v>0</v>
      </c>
    </row>
    <row r="106" spans="1:18" s="15" customFormat="1">
      <c r="A106" s="8" t="s">
        <v>218</v>
      </c>
      <c r="B106" s="3" t="s">
        <v>2096</v>
      </c>
      <c r="C106" s="3" t="s">
        <v>98</v>
      </c>
      <c r="D106" s="10" t="s">
        <v>98</v>
      </c>
      <c r="E106" s="10"/>
      <c r="F106" s="10"/>
      <c r="G106" s="10"/>
      <c r="H106" s="10"/>
      <c r="I106" s="10"/>
      <c r="J106" s="10"/>
      <c r="K106" s="10"/>
      <c r="L106" s="13"/>
      <c r="M106"/>
      <c r="N106"/>
      <c r="O106"/>
      <c r="P106"/>
      <c r="Q106"/>
      <c r="R106"/>
    </row>
    <row r="107" spans="1:18" ht="101.5">
      <c r="A107" s="2" t="s">
        <v>220</v>
      </c>
      <c r="B107" s="2" t="s">
        <v>2098</v>
      </c>
      <c r="C107" s="9" t="s">
        <v>1543</v>
      </c>
      <c r="D107" s="6">
        <v>17.53</v>
      </c>
      <c r="E107" s="6" t="s">
        <v>136</v>
      </c>
      <c r="F107" s="6">
        <f>+VLOOKUP(E107,'VI_Legende Reinigungsverz.'!$B$3:$F$22,5,0)</f>
        <v>52</v>
      </c>
      <c r="G107" s="6">
        <f>+F107*D107</f>
        <v>911.56000000000006</v>
      </c>
      <c r="H107" s="51"/>
      <c r="I107" s="6">
        <f>IF(ISERROR(G107/H107),0,G107/H107)</f>
        <v>0</v>
      </c>
      <c r="J107" s="51" t="s">
        <v>42</v>
      </c>
      <c r="K107" s="23">
        <f>I107*HLOOKUP(J107,'Auskunft SVS'!$C$2:$AZ$26,17,0)</f>
        <v>0</v>
      </c>
      <c r="L107" s="23">
        <f>+K107/D107</f>
        <v>0</v>
      </c>
    </row>
    <row r="108" spans="1:18" s="15" customFormat="1">
      <c r="A108" s="8" t="s">
        <v>223</v>
      </c>
      <c r="B108" s="3" t="s">
        <v>200</v>
      </c>
      <c r="C108" s="3" t="s">
        <v>98</v>
      </c>
      <c r="D108" s="10" t="s">
        <v>98</v>
      </c>
      <c r="E108" s="10"/>
      <c r="F108" s="10"/>
      <c r="G108" s="10"/>
      <c r="H108" s="10"/>
      <c r="I108" s="10"/>
      <c r="J108" s="10"/>
      <c r="K108" s="10"/>
      <c r="L108" s="13"/>
      <c r="M108"/>
      <c r="N108"/>
      <c r="O108"/>
      <c r="P108"/>
      <c r="Q108"/>
      <c r="R108"/>
    </row>
    <row r="109" spans="1:18" ht="101.5">
      <c r="A109" s="2" t="s">
        <v>225</v>
      </c>
      <c r="B109" s="2" t="s">
        <v>307</v>
      </c>
      <c r="C109" s="9" t="s">
        <v>1551</v>
      </c>
      <c r="D109" s="6">
        <v>25.37</v>
      </c>
      <c r="E109" s="6" t="s">
        <v>102</v>
      </c>
      <c r="F109" s="6">
        <f>+VLOOKUP(E109,'VI_Legende Reinigungsverz.'!$B$3:$F$22,5,0)</f>
        <v>251.5</v>
      </c>
      <c r="G109" s="6">
        <f t="shared" ref="G109:G115" si="12">+F109*D109</f>
        <v>6380.5550000000003</v>
      </c>
      <c r="H109" s="51"/>
      <c r="I109" s="6">
        <f t="shared" ref="I109:I115" si="13">IF(ISERROR(G109/H109),0,G109/H109)</f>
        <v>0</v>
      </c>
      <c r="J109" s="51" t="s">
        <v>42</v>
      </c>
      <c r="K109" s="23">
        <f>I109*HLOOKUP(J109,'Auskunft SVS'!$C$2:$AZ$26,17,0)</f>
        <v>0</v>
      </c>
      <c r="L109" s="23">
        <f t="shared" ref="L109:L115" si="14">+K109/D109</f>
        <v>0</v>
      </c>
    </row>
    <row r="110" spans="1:18" ht="101.5">
      <c r="A110" s="2" t="s">
        <v>228</v>
      </c>
      <c r="B110" s="2" t="s">
        <v>202</v>
      </c>
      <c r="C110" s="9" t="s">
        <v>2206</v>
      </c>
      <c r="D110" s="6">
        <v>3.19</v>
      </c>
      <c r="E110" s="6" t="s">
        <v>340</v>
      </c>
      <c r="F110" s="6">
        <f>+VLOOKUP(E110,'VI_Legende Reinigungsverz.'!$B$3:$F$22,5,0)</f>
        <v>12</v>
      </c>
      <c r="G110" s="6">
        <f t="shared" si="12"/>
        <v>38.28</v>
      </c>
      <c r="H110" s="51"/>
      <c r="I110" s="6">
        <f t="shared" si="13"/>
        <v>0</v>
      </c>
      <c r="J110" s="51" t="s">
        <v>42</v>
      </c>
      <c r="K110" s="23">
        <f>I110*HLOOKUP(J110,'Auskunft SVS'!$C$2:$AZ$26,17,0)</f>
        <v>0</v>
      </c>
      <c r="L110" s="23">
        <f t="shared" si="14"/>
        <v>0</v>
      </c>
    </row>
    <row r="111" spans="1:18" ht="101.5">
      <c r="A111" s="2" t="s">
        <v>989</v>
      </c>
      <c r="B111" s="2" t="s">
        <v>202</v>
      </c>
      <c r="C111" s="9" t="s">
        <v>1559</v>
      </c>
      <c r="D111" s="6">
        <v>7.02</v>
      </c>
      <c r="E111" s="6" t="s">
        <v>136</v>
      </c>
      <c r="F111" s="6">
        <f>+VLOOKUP(E111,'VI_Legende Reinigungsverz.'!$B$3:$F$22,5,0)</f>
        <v>52</v>
      </c>
      <c r="G111" s="6">
        <f t="shared" si="12"/>
        <v>365.03999999999996</v>
      </c>
      <c r="H111" s="51"/>
      <c r="I111" s="6">
        <f t="shared" si="13"/>
        <v>0</v>
      </c>
      <c r="J111" s="51" t="s">
        <v>42</v>
      </c>
      <c r="K111" s="23">
        <f>I111*HLOOKUP(J111,'Auskunft SVS'!$C$2:$AZ$26,17,0)</f>
        <v>0</v>
      </c>
      <c r="L111" s="23">
        <f t="shared" si="14"/>
        <v>0</v>
      </c>
    </row>
    <row r="112" spans="1:18" ht="101.5">
      <c r="A112" s="2" t="s">
        <v>991</v>
      </c>
      <c r="B112" s="2" t="s">
        <v>202</v>
      </c>
      <c r="C112" s="9" t="s">
        <v>1912</v>
      </c>
      <c r="D112" s="6">
        <v>46.29</v>
      </c>
      <c r="E112" s="6" t="s">
        <v>210</v>
      </c>
      <c r="F112" s="6">
        <f>+VLOOKUP(E112,'VI_Legende Reinigungsverz.'!$B$3:$F$22,5,0)</f>
        <v>104</v>
      </c>
      <c r="G112" s="6">
        <f t="shared" si="12"/>
        <v>4814.16</v>
      </c>
      <c r="H112" s="51"/>
      <c r="I112" s="6">
        <f t="shared" si="13"/>
        <v>0</v>
      </c>
      <c r="J112" s="51" t="s">
        <v>42</v>
      </c>
      <c r="K112" s="23">
        <f>I112*HLOOKUP(J112,'Auskunft SVS'!$C$2:$AZ$26,17,0)</f>
        <v>0</v>
      </c>
      <c r="L112" s="23">
        <f t="shared" si="14"/>
        <v>0</v>
      </c>
    </row>
    <row r="113" spans="1:18" ht="101.5">
      <c r="A113" s="2" t="s">
        <v>2207</v>
      </c>
      <c r="B113" s="2" t="s">
        <v>202</v>
      </c>
      <c r="C113" s="9" t="s">
        <v>2208</v>
      </c>
      <c r="D113" s="6">
        <v>77.09</v>
      </c>
      <c r="E113" s="6" t="s">
        <v>163</v>
      </c>
      <c r="F113" s="6">
        <f>+VLOOKUP(E113,'VI_Legende Reinigungsverz.'!$B$3:$F$22,5,0)</f>
        <v>150.9</v>
      </c>
      <c r="G113" s="6">
        <f t="shared" si="12"/>
        <v>11632.881000000001</v>
      </c>
      <c r="H113" s="51"/>
      <c r="I113" s="6">
        <f t="shared" si="13"/>
        <v>0</v>
      </c>
      <c r="J113" s="51" t="s">
        <v>42</v>
      </c>
      <c r="K113" s="23">
        <f>I113*HLOOKUP(J113,'Auskunft SVS'!$C$2:$AZ$26,17,0)</f>
        <v>0</v>
      </c>
      <c r="L113" s="23">
        <f t="shared" si="14"/>
        <v>0</v>
      </c>
    </row>
    <row r="114" spans="1:18" ht="101.5">
      <c r="A114" s="2" t="s">
        <v>2209</v>
      </c>
      <c r="B114" s="2" t="s">
        <v>202</v>
      </c>
      <c r="C114" s="9" t="s">
        <v>2210</v>
      </c>
      <c r="D114" s="6">
        <v>2567.7399999999998</v>
      </c>
      <c r="E114" s="6" t="s">
        <v>102</v>
      </c>
      <c r="F114" s="6">
        <f>+VLOOKUP(E114,'VI_Legende Reinigungsverz.'!$B$3:$F$22,5,0)</f>
        <v>251.5</v>
      </c>
      <c r="G114" s="6">
        <f t="shared" si="12"/>
        <v>645786.61</v>
      </c>
      <c r="H114" s="51"/>
      <c r="I114" s="6">
        <f t="shared" si="13"/>
        <v>0</v>
      </c>
      <c r="J114" s="51" t="s">
        <v>42</v>
      </c>
      <c r="K114" s="23">
        <f>I114*HLOOKUP(J114,'Auskunft SVS'!$C$2:$AZ$26,17,0)</f>
        <v>0</v>
      </c>
      <c r="L114" s="23">
        <f t="shared" si="14"/>
        <v>0</v>
      </c>
    </row>
    <row r="115" spans="1:18" ht="101.5">
      <c r="A115" s="2" t="s">
        <v>2211</v>
      </c>
      <c r="B115" s="2" t="s">
        <v>202</v>
      </c>
      <c r="C115" s="9" t="s">
        <v>2212</v>
      </c>
      <c r="D115" s="6">
        <v>42.62</v>
      </c>
      <c r="E115" s="6" t="s">
        <v>924</v>
      </c>
      <c r="F115" s="6">
        <f>+VLOOKUP(E115,'VI_Legende Reinigungsverz.'!$B$3:$F$22,5,0)</f>
        <v>352.1</v>
      </c>
      <c r="G115" s="6">
        <f t="shared" si="12"/>
        <v>15006.502</v>
      </c>
      <c r="H115" s="51"/>
      <c r="I115" s="6">
        <f t="shared" si="13"/>
        <v>0</v>
      </c>
      <c r="J115" s="51" t="s">
        <v>42</v>
      </c>
      <c r="K115" s="23">
        <f>I115*HLOOKUP(J115,'Auskunft SVS'!$C$2:$AZ$26,17,0)</f>
        <v>0</v>
      </c>
      <c r="L115" s="23">
        <f t="shared" si="14"/>
        <v>0</v>
      </c>
    </row>
    <row r="116" spans="1:18" s="15" customFormat="1">
      <c r="A116" s="8" t="s">
        <v>231</v>
      </c>
      <c r="B116" s="3" t="s">
        <v>206</v>
      </c>
      <c r="C116" s="3" t="s">
        <v>98</v>
      </c>
      <c r="D116" s="10" t="s">
        <v>98</v>
      </c>
      <c r="E116" s="10"/>
      <c r="F116" s="10"/>
      <c r="G116" s="10"/>
      <c r="H116" s="10"/>
      <c r="I116" s="10"/>
      <c r="J116" s="10"/>
      <c r="K116" s="10"/>
      <c r="L116" s="13"/>
      <c r="M116"/>
      <c r="N116"/>
      <c r="O116"/>
      <c r="P116"/>
      <c r="Q116"/>
      <c r="R116"/>
    </row>
    <row r="117" spans="1:18" ht="101.5">
      <c r="A117" s="2" t="s">
        <v>233</v>
      </c>
      <c r="B117" s="2" t="s">
        <v>208</v>
      </c>
      <c r="C117" s="9" t="s">
        <v>1559</v>
      </c>
      <c r="D117" s="6">
        <v>15.43</v>
      </c>
      <c r="E117" s="6" t="s">
        <v>136</v>
      </c>
      <c r="F117" s="6">
        <f>+VLOOKUP(E117,'VI_Legende Reinigungsverz.'!$B$3:$F$22,5,0)</f>
        <v>52</v>
      </c>
      <c r="G117" s="6">
        <f t="shared" ref="G117:G124" si="15">+F117*D117</f>
        <v>802.36</v>
      </c>
      <c r="H117" s="51"/>
      <c r="I117" s="6">
        <f t="shared" ref="I117:I124" si="16">IF(ISERROR(G117/H117),0,G117/H117)</f>
        <v>0</v>
      </c>
      <c r="J117" s="51" t="s">
        <v>42</v>
      </c>
      <c r="K117" s="23">
        <f>I117*HLOOKUP(J117,'Auskunft SVS'!$C$2:$AZ$26,17,0)</f>
        <v>0</v>
      </c>
      <c r="L117" s="23">
        <f t="shared" ref="L117:L124" si="17">+K117/D117</f>
        <v>0</v>
      </c>
    </row>
    <row r="118" spans="1:18" ht="101.5">
      <c r="A118" s="2" t="s">
        <v>236</v>
      </c>
      <c r="B118" s="2" t="s">
        <v>208</v>
      </c>
      <c r="C118" s="9" t="s">
        <v>2213</v>
      </c>
      <c r="D118" s="6">
        <v>77.17</v>
      </c>
      <c r="E118" s="6" t="s">
        <v>210</v>
      </c>
      <c r="F118" s="6">
        <f>+VLOOKUP(E118,'VI_Legende Reinigungsverz.'!$B$3:$F$22,5,0)</f>
        <v>104</v>
      </c>
      <c r="G118" s="6">
        <f t="shared" si="15"/>
        <v>8025.68</v>
      </c>
      <c r="H118" s="51"/>
      <c r="I118" s="6">
        <f t="shared" si="16"/>
        <v>0</v>
      </c>
      <c r="J118" s="51" t="s">
        <v>42</v>
      </c>
      <c r="K118" s="23">
        <f>I118*HLOOKUP(J118,'Auskunft SVS'!$C$2:$AZ$26,17,0)</f>
        <v>0</v>
      </c>
      <c r="L118" s="23">
        <f t="shared" si="17"/>
        <v>0</v>
      </c>
    </row>
    <row r="119" spans="1:18" ht="101.5">
      <c r="A119" s="2" t="s">
        <v>238</v>
      </c>
      <c r="B119" s="2" t="s">
        <v>208</v>
      </c>
      <c r="C119" s="9" t="s">
        <v>2214</v>
      </c>
      <c r="D119" s="6">
        <v>2890.91</v>
      </c>
      <c r="E119" s="6" t="s">
        <v>163</v>
      </c>
      <c r="F119" s="6">
        <f>+VLOOKUP(E119,'VI_Legende Reinigungsverz.'!$B$3:$F$22,5,0)</f>
        <v>150.9</v>
      </c>
      <c r="G119" s="6">
        <f t="shared" si="15"/>
        <v>436238.31900000002</v>
      </c>
      <c r="H119" s="51"/>
      <c r="I119" s="6">
        <f t="shared" si="16"/>
        <v>0</v>
      </c>
      <c r="J119" s="51" t="s">
        <v>42</v>
      </c>
      <c r="K119" s="23">
        <f>I119*HLOOKUP(J119,'Auskunft SVS'!$C$2:$AZ$26,17,0)</f>
        <v>0</v>
      </c>
      <c r="L119" s="23">
        <f t="shared" si="17"/>
        <v>0</v>
      </c>
    </row>
    <row r="120" spans="1:18" ht="101.5">
      <c r="A120" s="2" t="s">
        <v>995</v>
      </c>
      <c r="B120" s="2" t="s">
        <v>208</v>
      </c>
      <c r="C120" s="9" t="s">
        <v>2215</v>
      </c>
      <c r="D120" s="6">
        <v>28.7</v>
      </c>
      <c r="E120" s="6" t="s">
        <v>924</v>
      </c>
      <c r="F120" s="6">
        <f>+VLOOKUP(E120,'VI_Legende Reinigungsverz.'!$B$3:$F$22,5,0)</f>
        <v>352.1</v>
      </c>
      <c r="G120" s="6">
        <f t="shared" si="15"/>
        <v>10105.27</v>
      </c>
      <c r="H120" s="51"/>
      <c r="I120" s="6">
        <f t="shared" si="16"/>
        <v>0</v>
      </c>
      <c r="J120" s="51" t="s">
        <v>42</v>
      </c>
      <c r="K120" s="23">
        <f>I120*HLOOKUP(J120,'Auskunft SVS'!$C$2:$AZ$26,17,0)</f>
        <v>0</v>
      </c>
      <c r="L120" s="23">
        <f t="shared" si="17"/>
        <v>0</v>
      </c>
    </row>
    <row r="121" spans="1:18" ht="101.5">
      <c r="A121" s="2" t="s">
        <v>997</v>
      </c>
      <c r="B121" s="2" t="s">
        <v>423</v>
      </c>
      <c r="C121" s="9" t="s">
        <v>2216</v>
      </c>
      <c r="D121" s="6">
        <v>199.47</v>
      </c>
      <c r="E121" s="6" t="s">
        <v>163</v>
      </c>
      <c r="F121" s="6">
        <f>+VLOOKUP(E121,'VI_Legende Reinigungsverz.'!$B$3:$F$22,5,0)</f>
        <v>150.9</v>
      </c>
      <c r="G121" s="6">
        <f t="shared" si="15"/>
        <v>30100.023000000001</v>
      </c>
      <c r="H121" s="51"/>
      <c r="I121" s="6">
        <f t="shared" si="16"/>
        <v>0</v>
      </c>
      <c r="J121" s="51" t="s">
        <v>42</v>
      </c>
      <c r="K121" s="23">
        <f>I121*HLOOKUP(J121,'Auskunft SVS'!$C$2:$AZ$26,17,0)</f>
        <v>0</v>
      </c>
      <c r="L121" s="23">
        <f t="shared" si="17"/>
        <v>0</v>
      </c>
    </row>
    <row r="122" spans="1:18" ht="101.5">
      <c r="A122" s="2" t="s">
        <v>999</v>
      </c>
      <c r="B122" s="2" t="s">
        <v>423</v>
      </c>
      <c r="C122" s="9" t="s">
        <v>2217</v>
      </c>
      <c r="D122" s="6">
        <v>112.8</v>
      </c>
      <c r="E122" s="6" t="s">
        <v>102</v>
      </c>
      <c r="F122" s="6">
        <f>+VLOOKUP(E122,'VI_Legende Reinigungsverz.'!$B$3:$F$22,5,0)</f>
        <v>251.5</v>
      </c>
      <c r="G122" s="6">
        <f t="shared" si="15"/>
        <v>28369.200000000001</v>
      </c>
      <c r="H122" s="51"/>
      <c r="I122" s="6">
        <f t="shared" si="16"/>
        <v>0</v>
      </c>
      <c r="J122" s="51" t="s">
        <v>42</v>
      </c>
      <c r="K122" s="23">
        <f>I122*HLOOKUP(J122,'Auskunft SVS'!$C$2:$AZ$26,17,0)</f>
        <v>0</v>
      </c>
      <c r="L122" s="23">
        <f t="shared" si="17"/>
        <v>0</v>
      </c>
    </row>
    <row r="123" spans="1:18" ht="101.5">
      <c r="A123" s="2" t="s">
        <v>2218</v>
      </c>
      <c r="B123" s="2" t="s">
        <v>2219</v>
      </c>
      <c r="C123" s="9" t="s">
        <v>2220</v>
      </c>
      <c r="D123" s="6">
        <v>954.77</v>
      </c>
      <c r="E123" s="6" t="s">
        <v>163</v>
      </c>
      <c r="F123" s="6">
        <f>+VLOOKUP(E123,'VI_Legende Reinigungsverz.'!$B$3:$F$22,5,0)</f>
        <v>150.9</v>
      </c>
      <c r="G123" s="6">
        <f t="shared" si="15"/>
        <v>144074.79300000001</v>
      </c>
      <c r="H123" s="51"/>
      <c r="I123" s="6">
        <f t="shared" si="16"/>
        <v>0</v>
      </c>
      <c r="J123" s="51" t="s">
        <v>42</v>
      </c>
      <c r="K123" s="23">
        <f>I123*HLOOKUP(J123,'Auskunft SVS'!$C$2:$AZ$26,17,0)</f>
        <v>0</v>
      </c>
      <c r="L123" s="23">
        <f t="shared" si="17"/>
        <v>0</v>
      </c>
    </row>
    <row r="124" spans="1:18" ht="101.5">
      <c r="A124" s="2" t="s">
        <v>2221</v>
      </c>
      <c r="B124" s="2" t="s">
        <v>212</v>
      </c>
      <c r="C124" s="9" t="s">
        <v>2208</v>
      </c>
      <c r="D124" s="6">
        <v>128.71</v>
      </c>
      <c r="E124" s="6" t="s">
        <v>163</v>
      </c>
      <c r="F124" s="6">
        <f>+VLOOKUP(E124,'VI_Legende Reinigungsverz.'!$B$3:$F$22,5,0)</f>
        <v>150.9</v>
      </c>
      <c r="G124" s="6">
        <f t="shared" si="15"/>
        <v>19422.339000000004</v>
      </c>
      <c r="H124" s="51"/>
      <c r="I124" s="6">
        <f t="shared" si="16"/>
        <v>0</v>
      </c>
      <c r="J124" s="51" t="s">
        <v>42</v>
      </c>
      <c r="K124" s="23">
        <f>I124*HLOOKUP(J124,'Auskunft SVS'!$C$2:$AZ$26,17,0)</f>
        <v>0</v>
      </c>
      <c r="L124" s="23">
        <f t="shared" si="17"/>
        <v>0</v>
      </c>
    </row>
    <row r="125" spans="1:18" s="15" customFormat="1">
      <c r="A125" s="8" t="s">
        <v>241</v>
      </c>
      <c r="B125" s="3" t="s">
        <v>316</v>
      </c>
      <c r="C125" s="3" t="s">
        <v>98</v>
      </c>
      <c r="D125" s="10" t="s">
        <v>98</v>
      </c>
      <c r="E125" s="10"/>
      <c r="F125" s="10"/>
      <c r="G125" s="10"/>
      <c r="H125" s="10"/>
      <c r="I125" s="10"/>
      <c r="J125" s="10"/>
      <c r="K125" s="10"/>
      <c r="L125" s="13"/>
      <c r="M125"/>
      <c r="N125"/>
      <c r="O125"/>
      <c r="P125"/>
      <c r="Q125"/>
      <c r="R125"/>
    </row>
    <row r="126" spans="1:18" ht="101.5">
      <c r="A126" s="2" t="s">
        <v>243</v>
      </c>
      <c r="B126" s="2" t="s">
        <v>318</v>
      </c>
      <c r="C126" s="9" t="s">
        <v>1912</v>
      </c>
      <c r="D126" s="6">
        <v>21.3</v>
      </c>
      <c r="E126" s="6" t="s">
        <v>210</v>
      </c>
      <c r="F126" s="6">
        <f>+VLOOKUP(E126,'VI_Legende Reinigungsverz.'!$B$3:$F$22,5,0)</f>
        <v>104</v>
      </c>
      <c r="G126" s="6">
        <f t="shared" ref="G126:G131" si="18">+F126*D126</f>
        <v>2215.2000000000003</v>
      </c>
      <c r="H126" s="51"/>
      <c r="I126" s="6">
        <f t="shared" ref="I126:I131" si="19">IF(ISERROR(G126/H126),0,G126/H126)</f>
        <v>0</v>
      </c>
      <c r="J126" s="51" t="s">
        <v>42</v>
      </c>
      <c r="K126" s="23">
        <f>I126*HLOOKUP(J126,'Auskunft SVS'!$C$2:$AZ$26,17,0)</f>
        <v>0</v>
      </c>
      <c r="L126" s="23">
        <f t="shared" ref="L126:L131" si="20">+K126/D126</f>
        <v>0</v>
      </c>
    </row>
    <row r="127" spans="1:18" ht="101.5">
      <c r="A127" s="2" t="s">
        <v>246</v>
      </c>
      <c r="B127" s="2" t="s">
        <v>318</v>
      </c>
      <c r="C127" s="9" t="s">
        <v>2222</v>
      </c>
      <c r="D127" s="6">
        <v>188.3</v>
      </c>
      <c r="E127" s="6" t="s">
        <v>163</v>
      </c>
      <c r="F127" s="6">
        <f>+VLOOKUP(E127,'VI_Legende Reinigungsverz.'!$B$3:$F$22,5,0)</f>
        <v>150.9</v>
      </c>
      <c r="G127" s="6">
        <f t="shared" si="18"/>
        <v>28414.47</v>
      </c>
      <c r="H127" s="51"/>
      <c r="I127" s="6">
        <f t="shared" si="19"/>
        <v>0</v>
      </c>
      <c r="J127" s="51" t="s">
        <v>42</v>
      </c>
      <c r="K127" s="23">
        <f>I127*HLOOKUP(J127,'Auskunft SVS'!$C$2:$AZ$26,17,0)</f>
        <v>0</v>
      </c>
      <c r="L127" s="23">
        <f t="shared" si="20"/>
        <v>0</v>
      </c>
    </row>
    <row r="128" spans="1:18" ht="101.5">
      <c r="A128" s="2" t="s">
        <v>1002</v>
      </c>
      <c r="B128" s="2" t="s">
        <v>318</v>
      </c>
      <c r="C128" s="9" t="s">
        <v>1914</v>
      </c>
      <c r="D128" s="6">
        <v>39.32</v>
      </c>
      <c r="E128" s="6" t="s">
        <v>102</v>
      </c>
      <c r="F128" s="6">
        <f>+VLOOKUP(E128,'VI_Legende Reinigungsverz.'!$B$3:$F$22,5,0)</f>
        <v>251.5</v>
      </c>
      <c r="G128" s="6">
        <f t="shared" si="18"/>
        <v>9888.98</v>
      </c>
      <c r="H128" s="51"/>
      <c r="I128" s="6">
        <f t="shared" si="19"/>
        <v>0</v>
      </c>
      <c r="J128" s="51" t="s">
        <v>42</v>
      </c>
      <c r="K128" s="23">
        <f>I128*HLOOKUP(J128,'Auskunft SVS'!$C$2:$AZ$26,17,0)</f>
        <v>0</v>
      </c>
      <c r="L128" s="23">
        <f t="shared" si="20"/>
        <v>0</v>
      </c>
    </row>
    <row r="129" spans="1:18" ht="101.5">
      <c r="A129" s="2" t="s">
        <v>1003</v>
      </c>
      <c r="B129" s="2" t="s">
        <v>737</v>
      </c>
      <c r="C129" s="9" t="s">
        <v>1559</v>
      </c>
      <c r="D129" s="6">
        <v>0.99</v>
      </c>
      <c r="E129" s="6" t="s">
        <v>136</v>
      </c>
      <c r="F129" s="6">
        <f>+VLOOKUP(E129,'VI_Legende Reinigungsverz.'!$B$3:$F$22,5,0)</f>
        <v>52</v>
      </c>
      <c r="G129" s="6">
        <f t="shared" si="18"/>
        <v>51.48</v>
      </c>
      <c r="H129" s="51"/>
      <c r="I129" s="6">
        <f t="shared" si="19"/>
        <v>0</v>
      </c>
      <c r="J129" s="51" t="s">
        <v>42</v>
      </c>
      <c r="K129" s="23">
        <f>I129*HLOOKUP(J129,'Auskunft SVS'!$C$2:$AZ$26,17,0)</f>
        <v>0</v>
      </c>
      <c r="L129" s="23">
        <f t="shared" si="20"/>
        <v>0</v>
      </c>
    </row>
    <row r="130" spans="1:18" ht="101.5">
      <c r="A130" s="2" t="s">
        <v>1006</v>
      </c>
      <c r="B130" s="2" t="s">
        <v>737</v>
      </c>
      <c r="C130" s="9" t="s">
        <v>2223</v>
      </c>
      <c r="D130" s="6">
        <v>223.85</v>
      </c>
      <c r="E130" s="6" t="s">
        <v>163</v>
      </c>
      <c r="F130" s="6">
        <f>+VLOOKUP(E130,'VI_Legende Reinigungsverz.'!$B$3:$F$22,5,0)</f>
        <v>150.9</v>
      </c>
      <c r="G130" s="6">
        <f t="shared" si="18"/>
        <v>33778.965000000004</v>
      </c>
      <c r="H130" s="51"/>
      <c r="I130" s="6">
        <f t="shared" si="19"/>
        <v>0</v>
      </c>
      <c r="J130" s="51" t="s">
        <v>42</v>
      </c>
      <c r="K130" s="23">
        <f>I130*HLOOKUP(J130,'Auskunft SVS'!$C$2:$AZ$26,17,0)</f>
        <v>0</v>
      </c>
      <c r="L130" s="23">
        <f t="shared" si="20"/>
        <v>0</v>
      </c>
    </row>
    <row r="131" spans="1:18" ht="101.5">
      <c r="A131" s="2" t="s">
        <v>1009</v>
      </c>
      <c r="B131" s="2" t="s">
        <v>737</v>
      </c>
      <c r="C131" s="9" t="s">
        <v>1464</v>
      </c>
      <c r="D131" s="6">
        <v>11.2</v>
      </c>
      <c r="E131" s="6" t="s">
        <v>102</v>
      </c>
      <c r="F131" s="6">
        <f>+VLOOKUP(E131,'VI_Legende Reinigungsverz.'!$B$3:$F$22,5,0)</f>
        <v>251.5</v>
      </c>
      <c r="G131" s="6">
        <f t="shared" si="18"/>
        <v>2816.7999999999997</v>
      </c>
      <c r="H131" s="51"/>
      <c r="I131" s="6">
        <f t="shared" si="19"/>
        <v>0</v>
      </c>
      <c r="J131" s="51" t="s">
        <v>42</v>
      </c>
      <c r="K131" s="23">
        <f>I131*HLOOKUP(J131,'Auskunft SVS'!$C$2:$AZ$26,17,0)</f>
        <v>0</v>
      </c>
      <c r="L131" s="23">
        <f t="shared" si="20"/>
        <v>0</v>
      </c>
    </row>
    <row r="132" spans="1:18" s="15" customFormat="1">
      <c r="A132" s="8" t="s">
        <v>248</v>
      </c>
      <c r="B132" s="3" t="s">
        <v>538</v>
      </c>
      <c r="C132" s="3" t="s">
        <v>98</v>
      </c>
      <c r="D132" s="10" t="s">
        <v>98</v>
      </c>
      <c r="E132" s="10"/>
      <c r="F132" s="10"/>
      <c r="G132" s="10"/>
      <c r="H132" s="10"/>
      <c r="I132" s="10"/>
      <c r="J132" s="10"/>
      <c r="K132" s="10"/>
      <c r="L132" s="13"/>
      <c r="M132"/>
      <c r="N132"/>
      <c r="O132"/>
      <c r="P132"/>
      <c r="Q132"/>
      <c r="R132"/>
    </row>
    <row r="133" spans="1:18" ht="101.5">
      <c r="A133" s="2" t="s">
        <v>250</v>
      </c>
      <c r="B133" s="2" t="s">
        <v>740</v>
      </c>
      <c r="C133" s="9" t="s">
        <v>1912</v>
      </c>
      <c r="D133" s="6">
        <v>64.27</v>
      </c>
      <c r="E133" s="6" t="s">
        <v>210</v>
      </c>
      <c r="F133" s="6">
        <f>+VLOOKUP(E133,'VI_Legende Reinigungsverz.'!$B$3:$F$22,5,0)</f>
        <v>104</v>
      </c>
      <c r="G133" s="6">
        <f>+F133*D133</f>
        <v>6684.08</v>
      </c>
      <c r="H133" s="51"/>
      <c r="I133" s="6">
        <f>IF(ISERROR(G133/H133),0,G133/H133)</f>
        <v>0</v>
      </c>
      <c r="J133" s="51" t="s">
        <v>42</v>
      </c>
      <c r="K133" s="23">
        <f>I133*HLOOKUP(J133,'Auskunft SVS'!$C$2:$AZ$26,17,0)</f>
        <v>0</v>
      </c>
      <c r="L133" s="23">
        <f>+K133/D133</f>
        <v>0</v>
      </c>
    </row>
    <row r="134" spans="1:18" ht="101.5">
      <c r="A134" s="2" t="s">
        <v>2224</v>
      </c>
      <c r="B134" s="2" t="s">
        <v>740</v>
      </c>
      <c r="C134" s="9" t="s">
        <v>2225</v>
      </c>
      <c r="D134" s="6">
        <v>30.2</v>
      </c>
      <c r="E134" s="6" t="s">
        <v>2136</v>
      </c>
      <c r="F134" s="6">
        <f>+VLOOKUP(E134,'VI_Legende Reinigungsverz.'!$B$3:$F$22,5,0)</f>
        <v>704.2</v>
      </c>
      <c r="G134" s="6">
        <f>+F134*D134</f>
        <v>21266.84</v>
      </c>
      <c r="H134" s="51"/>
      <c r="I134" s="6">
        <f>IF(ISERROR(G134/H134),0,G134/H134)</f>
        <v>0</v>
      </c>
      <c r="J134" s="51" t="s">
        <v>42</v>
      </c>
      <c r="K134" s="23">
        <f>I134*HLOOKUP(J134,'Auskunft SVS'!$C$2:$AZ$26,17,0)</f>
        <v>0</v>
      </c>
      <c r="L134" s="23">
        <f>+K134/D134</f>
        <v>0</v>
      </c>
    </row>
    <row r="135" spans="1:18" s="15" customFormat="1">
      <c r="A135" s="8" t="s">
        <v>1010</v>
      </c>
      <c r="B135" s="3" t="s">
        <v>641</v>
      </c>
      <c r="C135" s="3" t="s">
        <v>98</v>
      </c>
      <c r="D135" s="10" t="s">
        <v>98</v>
      </c>
      <c r="E135" s="10"/>
      <c r="F135" s="10"/>
      <c r="G135" s="10"/>
      <c r="H135" s="10"/>
      <c r="I135" s="10"/>
      <c r="J135" s="10"/>
      <c r="K135" s="10"/>
      <c r="L135" s="13"/>
      <c r="M135"/>
      <c r="N135"/>
      <c r="O135"/>
      <c r="P135"/>
      <c r="Q135"/>
      <c r="R135"/>
    </row>
    <row r="136" spans="1:18" ht="101.5">
      <c r="A136" s="2" t="s">
        <v>1011</v>
      </c>
      <c r="B136" s="2" t="s">
        <v>746</v>
      </c>
      <c r="C136" s="9" t="s">
        <v>2226</v>
      </c>
      <c r="D136" s="6">
        <v>117.3</v>
      </c>
      <c r="E136" s="6" t="s">
        <v>2136</v>
      </c>
      <c r="F136" s="6">
        <f>+VLOOKUP(E136,'VI_Legende Reinigungsverz.'!$B$3:$F$22,5,0)</f>
        <v>704.2</v>
      </c>
      <c r="G136" s="6">
        <f>+F136*D136</f>
        <v>82602.66</v>
      </c>
      <c r="H136" s="51"/>
      <c r="I136" s="6">
        <f>IF(ISERROR(G136/H136),0,G136/H136)</f>
        <v>0</v>
      </c>
      <c r="J136" s="51" t="s">
        <v>42</v>
      </c>
      <c r="K136" s="23">
        <f>I136*HLOOKUP(J136,'Auskunft SVS'!$C$2:$AZ$26,17,0)</f>
        <v>0</v>
      </c>
      <c r="L136" s="23">
        <f>+K136/D136</f>
        <v>0</v>
      </c>
    </row>
    <row r="137" spans="1:18" s="15" customFormat="1">
      <c r="A137" s="8" t="s">
        <v>1021</v>
      </c>
      <c r="B137" s="3" t="s">
        <v>753</v>
      </c>
      <c r="C137" s="3" t="s">
        <v>98</v>
      </c>
      <c r="D137" s="10" t="s">
        <v>98</v>
      </c>
      <c r="E137" s="10"/>
      <c r="F137" s="10"/>
      <c r="G137" s="10"/>
      <c r="H137" s="10"/>
      <c r="I137" s="10"/>
      <c r="J137" s="10"/>
      <c r="K137" s="10"/>
      <c r="L137" s="13"/>
      <c r="M137"/>
      <c r="N137"/>
      <c r="O137"/>
      <c r="P137"/>
      <c r="Q137"/>
      <c r="R137"/>
    </row>
    <row r="138" spans="1:18" ht="101.5">
      <c r="A138" s="2" t="s">
        <v>1022</v>
      </c>
      <c r="B138" s="2" t="s">
        <v>754</v>
      </c>
      <c r="C138" s="9" t="s">
        <v>1918</v>
      </c>
      <c r="D138" s="6">
        <v>38.619999999999997</v>
      </c>
      <c r="E138" s="6" t="s">
        <v>340</v>
      </c>
      <c r="F138" s="6">
        <f>+VLOOKUP(E138,'VI_Legende Reinigungsverz.'!$B$3:$F$22,5,0)</f>
        <v>12</v>
      </c>
      <c r="G138" s="6">
        <f>+F138*D138</f>
        <v>463.43999999999994</v>
      </c>
      <c r="H138" s="51"/>
      <c r="I138" s="6">
        <f>IF(ISERROR(G138/H138),0,G138/H138)</f>
        <v>0</v>
      </c>
      <c r="J138" s="51" t="s">
        <v>42</v>
      </c>
      <c r="K138" s="23">
        <f>I138*HLOOKUP(J138,'Auskunft SVS'!$C$2:$AZ$26,17,0)</f>
        <v>0</v>
      </c>
      <c r="L138" s="23">
        <f>+K138/D138</f>
        <v>0</v>
      </c>
    </row>
    <row r="139" spans="1:18" ht="101.5">
      <c r="A139" s="2" t="s">
        <v>1023</v>
      </c>
      <c r="B139" s="2" t="s">
        <v>754</v>
      </c>
      <c r="C139" s="9" t="s">
        <v>2227</v>
      </c>
      <c r="D139" s="6">
        <v>94.08</v>
      </c>
      <c r="E139" s="6" t="s">
        <v>136</v>
      </c>
      <c r="F139" s="6">
        <f>+VLOOKUP(E139,'VI_Legende Reinigungsverz.'!$B$3:$F$22,5,0)</f>
        <v>52</v>
      </c>
      <c r="G139" s="6">
        <f>+F139*D139</f>
        <v>4892.16</v>
      </c>
      <c r="H139" s="51"/>
      <c r="I139" s="6">
        <f>IF(ISERROR(G139/H139),0,G139/H139)</f>
        <v>0</v>
      </c>
      <c r="J139" s="51" t="s">
        <v>42</v>
      </c>
      <c r="K139" s="23">
        <f>I139*HLOOKUP(J139,'Auskunft SVS'!$C$2:$AZ$26,17,0)</f>
        <v>0</v>
      </c>
      <c r="L139" s="23">
        <f>+K139/D139</f>
        <v>0</v>
      </c>
    </row>
    <row r="140" spans="1:18" ht="101.5">
      <c r="A140" s="2" t="s">
        <v>1025</v>
      </c>
      <c r="B140" s="2" t="s">
        <v>1075</v>
      </c>
      <c r="C140" s="9" t="s">
        <v>2228</v>
      </c>
      <c r="D140" s="6">
        <v>15.11</v>
      </c>
      <c r="E140" s="6" t="s">
        <v>136</v>
      </c>
      <c r="F140" s="6">
        <f>+VLOOKUP(E140,'VI_Legende Reinigungsverz.'!$B$3:$F$22,5,0)</f>
        <v>52</v>
      </c>
      <c r="G140" s="6">
        <f>+F140*D140</f>
        <v>785.72</v>
      </c>
      <c r="H140" s="51"/>
      <c r="I140" s="6">
        <f>IF(ISERROR(G140/H140),0,G140/H140)</f>
        <v>0</v>
      </c>
      <c r="J140" s="51" t="s">
        <v>42</v>
      </c>
      <c r="K140" s="23">
        <f>I140*HLOOKUP(J140,'Auskunft SVS'!$C$2:$AZ$26,17,0)</f>
        <v>0</v>
      </c>
      <c r="L140" s="23">
        <f>+K140/D140</f>
        <v>0</v>
      </c>
    </row>
    <row r="141" spans="1:18" s="15" customFormat="1">
      <c r="A141" s="8" t="s">
        <v>1033</v>
      </c>
      <c r="B141" s="3" t="s">
        <v>224</v>
      </c>
      <c r="C141" s="3" t="s">
        <v>98</v>
      </c>
      <c r="D141" s="10" t="s">
        <v>98</v>
      </c>
      <c r="E141" s="10"/>
      <c r="F141" s="10"/>
      <c r="G141" s="10"/>
      <c r="H141" s="10"/>
      <c r="I141" s="10"/>
      <c r="J141" s="10"/>
      <c r="K141" s="10"/>
      <c r="L141" s="13"/>
      <c r="M141"/>
      <c r="N141"/>
      <c r="O141"/>
      <c r="P141"/>
      <c r="Q141"/>
      <c r="R141"/>
    </row>
    <row r="142" spans="1:18" ht="101.5">
      <c r="A142" s="2" t="s">
        <v>1034</v>
      </c>
      <c r="B142" s="2" t="s">
        <v>226</v>
      </c>
      <c r="C142" s="9" t="s">
        <v>2229</v>
      </c>
      <c r="D142" s="6">
        <v>1844.37</v>
      </c>
      <c r="E142" s="6" t="s">
        <v>340</v>
      </c>
      <c r="F142" s="6">
        <f>+VLOOKUP(E142,'VI_Legende Reinigungsverz.'!$B$3:$F$22,5,0)</f>
        <v>12</v>
      </c>
      <c r="G142" s="6">
        <f t="shared" ref="G142:G156" si="21">+F142*D142</f>
        <v>22132.44</v>
      </c>
      <c r="H142" s="51"/>
      <c r="I142" s="6">
        <f t="shared" ref="I142:I156" si="22">IF(ISERROR(G142/H142),0,G142/H142)</f>
        <v>0</v>
      </c>
      <c r="J142" s="51" t="s">
        <v>42</v>
      </c>
      <c r="K142" s="23">
        <f>I142*HLOOKUP(J142,'Auskunft SVS'!$C$2:$AZ$26,17,0)</f>
        <v>0</v>
      </c>
      <c r="L142" s="23">
        <f t="shared" ref="L142:L156" si="23">+K142/D142</f>
        <v>0</v>
      </c>
    </row>
    <row r="143" spans="1:18" ht="101.5">
      <c r="A143" s="2" t="s">
        <v>1036</v>
      </c>
      <c r="B143" s="2" t="s">
        <v>226</v>
      </c>
      <c r="C143" s="9" t="s">
        <v>2230</v>
      </c>
      <c r="D143" s="6">
        <v>16.75</v>
      </c>
      <c r="E143" s="6" t="s">
        <v>136</v>
      </c>
      <c r="F143" s="6">
        <f>+VLOOKUP(E143,'VI_Legende Reinigungsverz.'!$B$3:$F$22,5,0)</f>
        <v>52</v>
      </c>
      <c r="G143" s="6">
        <f t="shared" si="21"/>
        <v>871</v>
      </c>
      <c r="H143" s="51"/>
      <c r="I143" s="6">
        <f t="shared" si="22"/>
        <v>0</v>
      </c>
      <c r="J143" s="51" t="s">
        <v>42</v>
      </c>
      <c r="K143" s="23">
        <f>I143*HLOOKUP(J143,'Auskunft SVS'!$C$2:$AZ$26,17,0)</f>
        <v>0</v>
      </c>
      <c r="L143" s="23">
        <f t="shared" si="23"/>
        <v>0</v>
      </c>
    </row>
    <row r="144" spans="1:18" ht="101.5">
      <c r="A144" s="2" t="s">
        <v>1038</v>
      </c>
      <c r="B144" s="2" t="s">
        <v>226</v>
      </c>
      <c r="C144" s="9" t="s">
        <v>2231</v>
      </c>
      <c r="D144" s="6">
        <v>3230.82</v>
      </c>
      <c r="E144" s="6" t="s">
        <v>210</v>
      </c>
      <c r="F144" s="6">
        <f>+VLOOKUP(E144,'VI_Legende Reinigungsverz.'!$B$3:$F$22,5,0)</f>
        <v>104</v>
      </c>
      <c r="G144" s="6">
        <f t="shared" si="21"/>
        <v>336005.28</v>
      </c>
      <c r="H144" s="51"/>
      <c r="I144" s="6">
        <f t="shared" si="22"/>
        <v>0</v>
      </c>
      <c r="J144" s="51" t="s">
        <v>42</v>
      </c>
      <c r="K144" s="23">
        <f>I144*HLOOKUP(J144,'Auskunft SVS'!$C$2:$AZ$26,17,0)</f>
        <v>0</v>
      </c>
      <c r="L144" s="23">
        <f t="shared" si="23"/>
        <v>0</v>
      </c>
    </row>
    <row r="145" spans="1:18" ht="101.5">
      <c r="A145" s="2" t="s">
        <v>1039</v>
      </c>
      <c r="B145" s="2" t="s">
        <v>226</v>
      </c>
      <c r="C145" s="9" t="s">
        <v>2232</v>
      </c>
      <c r="D145" s="6">
        <v>369.38</v>
      </c>
      <c r="E145" s="6" t="s">
        <v>163</v>
      </c>
      <c r="F145" s="6">
        <f>+VLOOKUP(E145,'VI_Legende Reinigungsverz.'!$B$3:$F$22,5,0)</f>
        <v>150.9</v>
      </c>
      <c r="G145" s="6">
        <f t="shared" si="21"/>
        <v>55739.442000000003</v>
      </c>
      <c r="H145" s="51"/>
      <c r="I145" s="6">
        <f t="shared" si="22"/>
        <v>0</v>
      </c>
      <c r="J145" s="51" t="s">
        <v>42</v>
      </c>
      <c r="K145" s="23">
        <f>I145*HLOOKUP(J145,'Auskunft SVS'!$C$2:$AZ$26,17,0)</f>
        <v>0</v>
      </c>
      <c r="L145" s="23">
        <f t="shared" si="23"/>
        <v>0</v>
      </c>
    </row>
    <row r="146" spans="1:18" ht="101.5">
      <c r="A146" s="2" t="s">
        <v>1041</v>
      </c>
      <c r="B146" s="2" t="s">
        <v>226</v>
      </c>
      <c r="C146" s="9" t="s">
        <v>2233</v>
      </c>
      <c r="D146" s="6">
        <v>812.06</v>
      </c>
      <c r="E146" s="6" t="s">
        <v>102</v>
      </c>
      <c r="F146" s="6">
        <f>+VLOOKUP(E146,'VI_Legende Reinigungsverz.'!$B$3:$F$22,5,0)</f>
        <v>251.5</v>
      </c>
      <c r="G146" s="6">
        <f t="shared" si="21"/>
        <v>204233.09</v>
      </c>
      <c r="H146" s="51"/>
      <c r="I146" s="6">
        <f t="shared" si="22"/>
        <v>0</v>
      </c>
      <c r="J146" s="51" t="s">
        <v>42</v>
      </c>
      <c r="K146" s="23">
        <f>I146*HLOOKUP(J146,'Auskunft SVS'!$C$2:$AZ$26,17,0)</f>
        <v>0</v>
      </c>
      <c r="L146" s="23">
        <f t="shared" si="23"/>
        <v>0</v>
      </c>
    </row>
    <row r="147" spans="1:18" ht="101.5">
      <c r="A147" s="2" t="s">
        <v>1042</v>
      </c>
      <c r="B147" s="2" t="s">
        <v>226</v>
      </c>
      <c r="C147" s="9" t="s">
        <v>2234</v>
      </c>
      <c r="D147" s="6">
        <v>121.2</v>
      </c>
      <c r="E147" s="6" t="s">
        <v>2136</v>
      </c>
      <c r="F147" s="6">
        <f>+VLOOKUP(E147,'VI_Legende Reinigungsverz.'!$B$3:$F$22,5,0)</f>
        <v>704.2</v>
      </c>
      <c r="G147" s="6">
        <f t="shared" si="21"/>
        <v>85349.040000000008</v>
      </c>
      <c r="H147" s="51"/>
      <c r="I147" s="6">
        <f t="shared" si="22"/>
        <v>0</v>
      </c>
      <c r="J147" s="51" t="s">
        <v>42</v>
      </c>
      <c r="K147" s="23">
        <f>I147*HLOOKUP(J147,'Auskunft SVS'!$C$2:$AZ$26,17,0)</f>
        <v>0</v>
      </c>
      <c r="L147" s="23">
        <f t="shared" si="23"/>
        <v>0</v>
      </c>
    </row>
    <row r="148" spans="1:18" ht="101.5">
      <c r="A148" s="2" t="s">
        <v>1043</v>
      </c>
      <c r="B148" s="2" t="s">
        <v>229</v>
      </c>
      <c r="C148" s="9" t="s">
        <v>2235</v>
      </c>
      <c r="D148" s="6">
        <v>56.76</v>
      </c>
      <c r="E148" s="6" t="s">
        <v>340</v>
      </c>
      <c r="F148" s="6">
        <f>+VLOOKUP(E148,'VI_Legende Reinigungsverz.'!$B$3:$F$22,5,0)</f>
        <v>12</v>
      </c>
      <c r="G148" s="6">
        <f t="shared" si="21"/>
        <v>681.12</v>
      </c>
      <c r="H148" s="51"/>
      <c r="I148" s="6">
        <f t="shared" si="22"/>
        <v>0</v>
      </c>
      <c r="J148" s="51" t="s">
        <v>42</v>
      </c>
      <c r="K148" s="23">
        <f>I148*HLOOKUP(J148,'Auskunft SVS'!$C$2:$AZ$26,17,0)</f>
        <v>0</v>
      </c>
      <c r="L148" s="23">
        <f t="shared" si="23"/>
        <v>0</v>
      </c>
    </row>
    <row r="149" spans="1:18" ht="101.5">
      <c r="A149" s="2" t="s">
        <v>1044</v>
      </c>
      <c r="B149" s="2" t="s">
        <v>229</v>
      </c>
      <c r="C149" s="9" t="s">
        <v>2236</v>
      </c>
      <c r="D149" s="6">
        <v>1069.21</v>
      </c>
      <c r="E149" s="6" t="s">
        <v>210</v>
      </c>
      <c r="F149" s="6">
        <f>+VLOOKUP(E149,'VI_Legende Reinigungsverz.'!$B$3:$F$22,5,0)</f>
        <v>104</v>
      </c>
      <c r="G149" s="6">
        <f t="shared" si="21"/>
        <v>111197.84</v>
      </c>
      <c r="H149" s="51"/>
      <c r="I149" s="6">
        <f t="shared" si="22"/>
        <v>0</v>
      </c>
      <c r="J149" s="51" t="s">
        <v>42</v>
      </c>
      <c r="K149" s="23">
        <f>I149*HLOOKUP(J149,'Auskunft SVS'!$C$2:$AZ$26,17,0)</f>
        <v>0</v>
      </c>
      <c r="L149" s="23">
        <f t="shared" si="23"/>
        <v>0</v>
      </c>
    </row>
    <row r="150" spans="1:18" ht="101.5">
      <c r="A150" s="2" t="s">
        <v>2237</v>
      </c>
      <c r="B150" s="2" t="s">
        <v>229</v>
      </c>
      <c r="C150" s="9" t="s">
        <v>2238</v>
      </c>
      <c r="D150" s="6">
        <v>10.36</v>
      </c>
      <c r="E150" s="6" t="s">
        <v>163</v>
      </c>
      <c r="F150" s="6">
        <f>+VLOOKUP(E150,'VI_Legende Reinigungsverz.'!$B$3:$F$22,5,0)</f>
        <v>150.9</v>
      </c>
      <c r="G150" s="6">
        <f t="shared" si="21"/>
        <v>1563.3240000000001</v>
      </c>
      <c r="H150" s="51"/>
      <c r="I150" s="6">
        <f t="shared" si="22"/>
        <v>0</v>
      </c>
      <c r="J150" s="51" t="s">
        <v>42</v>
      </c>
      <c r="K150" s="23">
        <f>I150*HLOOKUP(J150,'Auskunft SVS'!$C$2:$AZ$26,17,0)</f>
        <v>0</v>
      </c>
      <c r="L150" s="23">
        <f t="shared" si="23"/>
        <v>0</v>
      </c>
    </row>
    <row r="151" spans="1:18" ht="101.5">
      <c r="A151" s="2" t="s">
        <v>2239</v>
      </c>
      <c r="B151" s="2" t="s">
        <v>229</v>
      </c>
      <c r="C151" s="9" t="s">
        <v>2240</v>
      </c>
      <c r="D151" s="6">
        <v>1219.7</v>
      </c>
      <c r="E151" s="6" t="s">
        <v>102</v>
      </c>
      <c r="F151" s="6">
        <f>+VLOOKUP(E151,'VI_Legende Reinigungsverz.'!$B$3:$F$22,5,0)</f>
        <v>251.5</v>
      </c>
      <c r="G151" s="6">
        <f t="shared" si="21"/>
        <v>306754.55</v>
      </c>
      <c r="H151" s="51"/>
      <c r="I151" s="6">
        <f t="shared" si="22"/>
        <v>0</v>
      </c>
      <c r="J151" s="51" t="s">
        <v>42</v>
      </c>
      <c r="K151" s="23">
        <f>I151*HLOOKUP(J151,'Auskunft SVS'!$C$2:$AZ$26,17,0)</f>
        <v>0</v>
      </c>
      <c r="L151" s="23">
        <f t="shared" si="23"/>
        <v>0</v>
      </c>
    </row>
    <row r="152" spans="1:18" ht="101.5">
      <c r="A152" s="2" t="s">
        <v>2241</v>
      </c>
      <c r="B152" s="2" t="s">
        <v>229</v>
      </c>
      <c r="C152" s="9" t="s">
        <v>2242</v>
      </c>
      <c r="D152" s="6">
        <v>159.78</v>
      </c>
      <c r="E152" s="6" t="s">
        <v>924</v>
      </c>
      <c r="F152" s="6">
        <f>+VLOOKUP(E152,'VI_Legende Reinigungsverz.'!$B$3:$F$22,5,0)</f>
        <v>352.1</v>
      </c>
      <c r="G152" s="6">
        <f t="shared" si="21"/>
        <v>56258.538</v>
      </c>
      <c r="H152" s="51"/>
      <c r="I152" s="6">
        <f t="shared" si="22"/>
        <v>0</v>
      </c>
      <c r="J152" s="51" t="s">
        <v>42</v>
      </c>
      <c r="K152" s="23">
        <f>I152*HLOOKUP(J152,'Auskunft SVS'!$C$2:$AZ$26,17,0)</f>
        <v>0</v>
      </c>
      <c r="L152" s="23">
        <f t="shared" si="23"/>
        <v>0</v>
      </c>
    </row>
    <row r="153" spans="1:18" ht="101.5">
      <c r="A153" s="2" t="s">
        <v>2243</v>
      </c>
      <c r="B153" s="2" t="s">
        <v>2244</v>
      </c>
      <c r="C153" s="9" t="s">
        <v>2245</v>
      </c>
      <c r="D153" s="6">
        <v>3.37</v>
      </c>
      <c r="E153" s="6" t="s">
        <v>340</v>
      </c>
      <c r="F153" s="6">
        <f>+VLOOKUP(E153,'VI_Legende Reinigungsverz.'!$B$3:$F$22,5,0)</f>
        <v>12</v>
      </c>
      <c r="G153" s="6">
        <f t="shared" si="21"/>
        <v>40.44</v>
      </c>
      <c r="H153" s="51"/>
      <c r="I153" s="6">
        <f t="shared" si="22"/>
        <v>0</v>
      </c>
      <c r="J153" s="51" t="s">
        <v>42</v>
      </c>
      <c r="K153" s="23">
        <f>I153*HLOOKUP(J153,'Auskunft SVS'!$C$2:$AZ$26,17,0)</f>
        <v>0</v>
      </c>
      <c r="L153" s="23">
        <f t="shared" si="23"/>
        <v>0</v>
      </c>
    </row>
    <row r="154" spans="1:18" ht="101.5">
      <c r="A154" s="2" t="s">
        <v>2246</v>
      </c>
      <c r="B154" s="2" t="s">
        <v>2244</v>
      </c>
      <c r="C154" s="9" t="s">
        <v>2247</v>
      </c>
      <c r="D154" s="6">
        <v>557.77</v>
      </c>
      <c r="E154" s="6" t="s">
        <v>210</v>
      </c>
      <c r="F154" s="6">
        <f>+VLOOKUP(E154,'VI_Legende Reinigungsverz.'!$B$3:$F$22,5,0)</f>
        <v>104</v>
      </c>
      <c r="G154" s="6">
        <f t="shared" si="21"/>
        <v>58008.08</v>
      </c>
      <c r="H154" s="51"/>
      <c r="I154" s="6">
        <f t="shared" si="22"/>
        <v>0</v>
      </c>
      <c r="J154" s="51" t="s">
        <v>42</v>
      </c>
      <c r="K154" s="23">
        <f>I154*HLOOKUP(J154,'Auskunft SVS'!$C$2:$AZ$26,17,0)</f>
        <v>0</v>
      </c>
      <c r="L154" s="23">
        <f t="shared" si="23"/>
        <v>0</v>
      </c>
    </row>
    <row r="155" spans="1:18" ht="101.5">
      <c r="A155" s="2" t="s">
        <v>2248</v>
      </c>
      <c r="B155" s="2" t="s">
        <v>2244</v>
      </c>
      <c r="C155" s="9" t="s">
        <v>2249</v>
      </c>
      <c r="D155" s="6">
        <v>96.42</v>
      </c>
      <c r="E155" s="6" t="s">
        <v>102</v>
      </c>
      <c r="F155" s="6">
        <f>+VLOOKUP(E155,'VI_Legende Reinigungsverz.'!$B$3:$F$22,5,0)</f>
        <v>251.5</v>
      </c>
      <c r="G155" s="6">
        <f t="shared" si="21"/>
        <v>24249.63</v>
      </c>
      <c r="H155" s="51"/>
      <c r="I155" s="6">
        <f t="shared" si="22"/>
        <v>0</v>
      </c>
      <c r="J155" s="51" t="s">
        <v>42</v>
      </c>
      <c r="K155" s="23">
        <f>I155*HLOOKUP(J155,'Auskunft SVS'!$C$2:$AZ$26,17,0)</f>
        <v>0</v>
      </c>
      <c r="L155" s="23">
        <f t="shared" si="23"/>
        <v>0</v>
      </c>
    </row>
    <row r="156" spans="1:18" ht="101.5">
      <c r="A156" s="2" t="s">
        <v>2250</v>
      </c>
      <c r="B156" s="2" t="s">
        <v>2251</v>
      </c>
      <c r="C156" s="9" t="s">
        <v>1922</v>
      </c>
      <c r="D156" s="6">
        <v>19.64</v>
      </c>
      <c r="E156" s="6" t="s">
        <v>102</v>
      </c>
      <c r="F156" s="6">
        <f>+VLOOKUP(E156,'VI_Legende Reinigungsverz.'!$B$3:$F$22,5,0)</f>
        <v>251.5</v>
      </c>
      <c r="G156" s="6">
        <f t="shared" si="21"/>
        <v>4939.46</v>
      </c>
      <c r="H156" s="51"/>
      <c r="I156" s="6">
        <f t="shared" si="22"/>
        <v>0</v>
      </c>
      <c r="J156" s="51" t="s">
        <v>42</v>
      </c>
      <c r="K156" s="23">
        <f>I156*HLOOKUP(J156,'Auskunft SVS'!$C$2:$AZ$26,17,0)</f>
        <v>0</v>
      </c>
      <c r="L156" s="23">
        <f t="shared" si="23"/>
        <v>0</v>
      </c>
    </row>
    <row r="157" spans="1:18" s="15" customFormat="1">
      <c r="A157" s="8" t="s">
        <v>1045</v>
      </c>
      <c r="B157" s="3" t="s">
        <v>232</v>
      </c>
      <c r="C157" s="3" t="s">
        <v>98</v>
      </c>
      <c r="D157" s="10" t="s">
        <v>98</v>
      </c>
      <c r="E157" s="10"/>
      <c r="F157" s="10"/>
      <c r="G157" s="10"/>
      <c r="H157" s="10"/>
      <c r="I157" s="10"/>
      <c r="J157" s="10"/>
      <c r="K157" s="10"/>
      <c r="L157" s="13"/>
      <c r="M157"/>
      <c r="N157"/>
      <c r="O157"/>
      <c r="P157"/>
      <c r="Q157"/>
      <c r="R157"/>
    </row>
    <row r="158" spans="1:18" ht="101.5">
      <c r="A158" s="2" t="s">
        <v>1046</v>
      </c>
      <c r="B158" s="2" t="s">
        <v>234</v>
      </c>
      <c r="C158" s="9" t="s">
        <v>2252</v>
      </c>
      <c r="D158" s="6">
        <v>90.36</v>
      </c>
      <c r="E158" s="6" t="s">
        <v>340</v>
      </c>
      <c r="F158" s="6">
        <f>+VLOOKUP(E158,'VI_Legende Reinigungsverz.'!$B$3:$F$22,5,0)</f>
        <v>12</v>
      </c>
      <c r="G158" s="6">
        <f t="shared" ref="G158:G166" si="24">+F158*D158</f>
        <v>1084.32</v>
      </c>
      <c r="H158" s="51"/>
      <c r="I158" s="6">
        <f t="shared" ref="I158:I166" si="25">IF(ISERROR(G158/H158),0,G158/H158)</f>
        <v>0</v>
      </c>
      <c r="J158" s="51" t="s">
        <v>42</v>
      </c>
      <c r="K158" s="23">
        <f>I158*HLOOKUP(J158,'Auskunft SVS'!$C$2:$AZ$26,17,0)</f>
        <v>0</v>
      </c>
      <c r="L158" s="23">
        <f t="shared" ref="L158:L166" si="26">+K158/D158</f>
        <v>0</v>
      </c>
    </row>
    <row r="159" spans="1:18" ht="101.5">
      <c r="A159" s="2" t="s">
        <v>2253</v>
      </c>
      <c r="B159" s="2" t="s">
        <v>234</v>
      </c>
      <c r="C159" s="9" t="s">
        <v>2254</v>
      </c>
      <c r="D159" s="6">
        <v>432.39</v>
      </c>
      <c r="E159" s="6" t="s">
        <v>210</v>
      </c>
      <c r="F159" s="6">
        <f>+VLOOKUP(E159,'VI_Legende Reinigungsverz.'!$B$3:$F$22,5,0)</f>
        <v>104</v>
      </c>
      <c r="G159" s="6">
        <f t="shared" si="24"/>
        <v>44968.56</v>
      </c>
      <c r="H159" s="51"/>
      <c r="I159" s="6">
        <f t="shared" si="25"/>
        <v>0</v>
      </c>
      <c r="J159" s="51" t="s">
        <v>42</v>
      </c>
      <c r="K159" s="23">
        <f>I159*HLOOKUP(J159,'Auskunft SVS'!$C$2:$AZ$26,17,0)</f>
        <v>0</v>
      </c>
      <c r="L159" s="23">
        <f t="shared" si="26"/>
        <v>0</v>
      </c>
    </row>
    <row r="160" spans="1:18" ht="101.5">
      <c r="A160" s="2" t="s">
        <v>2255</v>
      </c>
      <c r="B160" s="2" t="s">
        <v>234</v>
      </c>
      <c r="C160" s="9" t="s">
        <v>2256</v>
      </c>
      <c r="D160" s="6">
        <v>474.82</v>
      </c>
      <c r="E160" s="6" t="s">
        <v>102</v>
      </c>
      <c r="F160" s="6">
        <f>+VLOOKUP(E160,'VI_Legende Reinigungsverz.'!$B$3:$F$22,5,0)</f>
        <v>251.5</v>
      </c>
      <c r="G160" s="6">
        <f t="shared" si="24"/>
        <v>119417.23</v>
      </c>
      <c r="H160" s="51"/>
      <c r="I160" s="6">
        <f t="shared" si="25"/>
        <v>0</v>
      </c>
      <c r="J160" s="51" t="s">
        <v>42</v>
      </c>
      <c r="K160" s="23">
        <f>I160*HLOOKUP(J160,'Auskunft SVS'!$C$2:$AZ$26,17,0)</f>
        <v>0</v>
      </c>
      <c r="L160" s="23">
        <f t="shared" si="26"/>
        <v>0</v>
      </c>
    </row>
    <row r="161" spans="1:18" ht="101.5">
      <c r="A161" s="2" t="s">
        <v>2257</v>
      </c>
      <c r="B161" s="2" t="s">
        <v>234</v>
      </c>
      <c r="C161" s="9" t="s">
        <v>2258</v>
      </c>
      <c r="D161" s="6">
        <v>6.84</v>
      </c>
      <c r="E161" s="6" t="s">
        <v>2136</v>
      </c>
      <c r="F161" s="6">
        <f>+VLOOKUP(E161,'VI_Legende Reinigungsverz.'!$B$3:$F$22,5,0)</f>
        <v>704.2</v>
      </c>
      <c r="G161" s="6">
        <f t="shared" si="24"/>
        <v>4816.7280000000001</v>
      </c>
      <c r="H161" s="51"/>
      <c r="I161" s="6">
        <f t="shared" si="25"/>
        <v>0</v>
      </c>
      <c r="J161" s="51" t="s">
        <v>42</v>
      </c>
      <c r="K161" s="23">
        <f>I161*HLOOKUP(J161,'Auskunft SVS'!$C$2:$AZ$26,17,0)</f>
        <v>0</v>
      </c>
      <c r="L161" s="23">
        <f t="shared" si="26"/>
        <v>0</v>
      </c>
    </row>
    <row r="162" spans="1:18" ht="101.5">
      <c r="A162" s="2" t="s">
        <v>2259</v>
      </c>
      <c r="B162" s="2" t="s">
        <v>466</v>
      </c>
      <c r="C162" s="9" t="s">
        <v>2235</v>
      </c>
      <c r="D162" s="6">
        <v>51.12</v>
      </c>
      <c r="E162" s="6" t="s">
        <v>340</v>
      </c>
      <c r="F162" s="6">
        <f>+VLOOKUP(E162,'VI_Legende Reinigungsverz.'!$B$3:$F$22,5,0)</f>
        <v>12</v>
      </c>
      <c r="G162" s="6">
        <f t="shared" si="24"/>
        <v>613.43999999999994</v>
      </c>
      <c r="H162" s="51"/>
      <c r="I162" s="6">
        <f t="shared" si="25"/>
        <v>0</v>
      </c>
      <c r="J162" s="51" t="s">
        <v>42</v>
      </c>
      <c r="K162" s="23">
        <f>I162*HLOOKUP(J162,'Auskunft SVS'!$C$2:$AZ$26,17,0)</f>
        <v>0</v>
      </c>
      <c r="L162" s="23">
        <f t="shared" si="26"/>
        <v>0</v>
      </c>
    </row>
    <row r="163" spans="1:18" ht="101.5">
      <c r="A163" s="2" t="s">
        <v>2260</v>
      </c>
      <c r="B163" s="2" t="s">
        <v>466</v>
      </c>
      <c r="C163" s="9" t="s">
        <v>2261</v>
      </c>
      <c r="D163" s="6">
        <v>12.44</v>
      </c>
      <c r="E163" s="6" t="s">
        <v>136</v>
      </c>
      <c r="F163" s="6">
        <f>+VLOOKUP(E163,'VI_Legende Reinigungsverz.'!$B$3:$F$22,5,0)</f>
        <v>52</v>
      </c>
      <c r="G163" s="6">
        <f t="shared" si="24"/>
        <v>646.88</v>
      </c>
      <c r="H163" s="51"/>
      <c r="I163" s="6">
        <f t="shared" si="25"/>
        <v>0</v>
      </c>
      <c r="J163" s="51" t="s">
        <v>42</v>
      </c>
      <c r="K163" s="23">
        <f>I163*HLOOKUP(J163,'Auskunft SVS'!$C$2:$AZ$26,17,0)</f>
        <v>0</v>
      </c>
      <c r="L163" s="23">
        <f t="shared" si="26"/>
        <v>0</v>
      </c>
    </row>
    <row r="164" spans="1:18" ht="101.5">
      <c r="A164" s="2" t="s">
        <v>2262</v>
      </c>
      <c r="B164" s="2" t="s">
        <v>466</v>
      </c>
      <c r="C164" s="9" t="s">
        <v>2263</v>
      </c>
      <c r="D164" s="6">
        <v>527.20000000000005</v>
      </c>
      <c r="E164" s="6" t="s">
        <v>210</v>
      </c>
      <c r="F164" s="6">
        <f>+VLOOKUP(E164,'VI_Legende Reinigungsverz.'!$B$3:$F$22,5,0)</f>
        <v>104</v>
      </c>
      <c r="G164" s="6">
        <f t="shared" si="24"/>
        <v>54828.800000000003</v>
      </c>
      <c r="H164" s="51"/>
      <c r="I164" s="6">
        <f t="shared" si="25"/>
        <v>0</v>
      </c>
      <c r="J164" s="51" t="s">
        <v>42</v>
      </c>
      <c r="K164" s="23">
        <f>I164*HLOOKUP(J164,'Auskunft SVS'!$C$2:$AZ$26,17,0)</f>
        <v>0</v>
      </c>
      <c r="L164" s="23">
        <f t="shared" si="26"/>
        <v>0</v>
      </c>
    </row>
    <row r="165" spans="1:18" ht="101.5">
      <c r="A165" s="2" t="s">
        <v>2264</v>
      </c>
      <c r="B165" s="2" t="s">
        <v>466</v>
      </c>
      <c r="C165" s="9" t="s">
        <v>2265</v>
      </c>
      <c r="D165" s="6">
        <v>575.32000000000005</v>
      </c>
      <c r="E165" s="6" t="s">
        <v>102</v>
      </c>
      <c r="F165" s="6">
        <f>+VLOOKUP(E165,'VI_Legende Reinigungsverz.'!$B$3:$F$22,5,0)</f>
        <v>251.5</v>
      </c>
      <c r="G165" s="6">
        <f t="shared" si="24"/>
        <v>144692.98000000001</v>
      </c>
      <c r="H165" s="51"/>
      <c r="I165" s="6">
        <f t="shared" si="25"/>
        <v>0</v>
      </c>
      <c r="J165" s="51" t="s">
        <v>42</v>
      </c>
      <c r="K165" s="23">
        <f>I165*HLOOKUP(J165,'Auskunft SVS'!$C$2:$AZ$26,17,0)</f>
        <v>0</v>
      </c>
      <c r="L165" s="23">
        <f t="shared" si="26"/>
        <v>0</v>
      </c>
    </row>
    <row r="166" spans="1:18" ht="101.5">
      <c r="A166" s="2" t="s">
        <v>2266</v>
      </c>
      <c r="B166" s="2" t="s">
        <v>2267</v>
      </c>
      <c r="C166" s="9" t="s">
        <v>1922</v>
      </c>
      <c r="D166" s="6">
        <v>10.67</v>
      </c>
      <c r="E166" s="6" t="s">
        <v>102</v>
      </c>
      <c r="F166" s="6">
        <f>+VLOOKUP(E166,'VI_Legende Reinigungsverz.'!$B$3:$F$22,5,0)</f>
        <v>251.5</v>
      </c>
      <c r="G166" s="6">
        <f t="shared" si="24"/>
        <v>2683.5050000000001</v>
      </c>
      <c r="H166" s="51"/>
      <c r="I166" s="6">
        <f t="shared" si="25"/>
        <v>0</v>
      </c>
      <c r="J166" s="51" t="s">
        <v>42</v>
      </c>
      <c r="K166" s="23">
        <f>I166*HLOOKUP(J166,'Auskunft SVS'!$C$2:$AZ$26,17,0)</f>
        <v>0</v>
      </c>
      <c r="L166" s="23">
        <f t="shared" si="26"/>
        <v>0</v>
      </c>
    </row>
    <row r="167" spans="1:18" s="15" customFormat="1">
      <c r="A167" s="8" t="s">
        <v>1047</v>
      </c>
      <c r="B167" s="3" t="s">
        <v>242</v>
      </c>
      <c r="C167" s="3" t="s">
        <v>98</v>
      </c>
      <c r="D167" s="10" t="s">
        <v>98</v>
      </c>
      <c r="E167" s="10"/>
      <c r="F167" s="10"/>
      <c r="G167" s="10"/>
      <c r="H167" s="10"/>
      <c r="I167" s="10"/>
      <c r="J167" s="10"/>
      <c r="K167" s="10"/>
      <c r="L167" s="13"/>
      <c r="M167"/>
      <c r="N167"/>
      <c r="O167"/>
      <c r="P167"/>
      <c r="Q167"/>
      <c r="R167"/>
    </row>
    <row r="168" spans="1:18" ht="101.5">
      <c r="A168" s="2" t="s">
        <v>1048</v>
      </c>
      <c r="B168" s="2" t="s">
        <v>244</v>
      </c>
      <c r="C168" s="9" t="s">
        <v>2268</v>
      </c>
      <c r="D168" s="6">
        <v>8.98</v>
      </c>
      <c r="E168" s="6" t="s">
        <v>102</v>
      </c>
      <c r="F168" s="6">
        <f>+VLOOKUP(E168,'VI_Legende Reinigungsverz.'!$B$3:$F$22,5,0)</f>
        <v>251.5</v>
      </c>
      <c r="G168" s="6">
        <f>+F168*D168</f>
        <v>2258.4700000000003</v>
      </c>
      <c r="H168" s="51"/>
      <c r="I168" s="6">
        <f>IF(ISERROR(G168/H168),0,G168/H168)</f>
        <v>0</v>
      </c>
      <c r="J168" s="51" t="s">
        <v>42</v>
      </c>
      <c r="K168" s="23">
        <f>I168*HLOOKUP(J168,'Auskunft SVS'!$C$2:$AZ$26,17,0)</f>
        <v>0</v>
      </c>
      <c r="L168" s="23">
        <f>+K168/D168</f>
        <v>0</v>
      </c>
    </row>
    <row r="169" spans="1:18" ht="101.5">
      <c r="A169" s="2" t="s">
        <v>1049</v>
      </c>
      <c r="B169" s="2" t="s">
        <v>244</v>
      </c>
      <c r="C169" s="9" t="s">
        <v>2258</v>
      </c>
      <c r="D169" s="6">
        <v>3.15</v>
      </c>
      <c r="E169" s="6" t="s">
        <v>2136</v>
      </c>
      <c r="F169" s="6">
        <f>+VLOOKUP(E169,'VI_Legende Reinigungsverz.'!$B$3:$F$22,5,0)</f>
        <v>704.2</v>
      </c>
      <c r="G169" s="6">
        <f>+F169*D169</f>
        <v>2218.23</v>
      </c>
      <c r="H169" s="51"/>
      <c r="I169" s="6">
        <f>IF(ISERROR(G169/H169),0,G169/H169)</f>
        <v>0</v>
      </c>
      <c r="J169" s="51" t="s">
        <v>42</v>
      </c>
      <c r="K169" s="23">
        <f>I169*HLOOKUP(J169,'Auskunft SVS'!$C$2:$AZ$26,17,0)</f>
        <v>0</v>
      </c>
      <c r="L169" s="23">
        <f>+K169/D169</f>
        <v>0</v>
      </c>
    </row>
    <row r="170" spans="1:18" s="15" customFormat="1">
      <c r="A170" s="8" t="s">
        <v>1051</v>
      </c>
      <c r="B170" s="3" t="s">
        <v>249</v>
      </c>
      <c r="C170" s="3" t="s">
        <v>98</v>
      </c>
      <c r="D170" s="10" t="s">
        <v>98</v>
      </c>
      <c r="E170" s="10"/>
      <c r="F170" s="10"/>
      <c r="G170" s="10"/>
      <c r="H170" s="10"/>
      <c r="I170" s="10"/>
      <c r="J170" s="10"/>
      <c r="K170" s="10"/>
      <c r="L170" s="13"/>
      <c r="M170"/>
      <c r="N170"/>
      <c r="O170"/>
      <c r="P170"/>
      <c r="Q170"/>
      <c r="R170"/>
    </row>
    <row r="171" spans="1:18" ht="101.5">
      <c r="A171" s="2" t="s">
        <v>1052</v>
      </c>
      <c r="B171" s="2" t="s">
        <v>1404</v>
      </c>
      <c r="C171" s="9" t="s">
        <v>2261</v>
      </c>
      <c r="D171" s="6">
        <v>20.3</v>
      </c>
      <c r="E171" s="6" t="s">
        <v>136</v>
      </c>
      <c r="F171" s="6">
        <f>+VLOOKUP(E171,'VI_Legende Reinigungsverz.'!$B$3:$F$22,5,0)</f>
        <v>52</v>
      </c>
      <c r="G171" s="6">
        <f>+F171*D171</f>
        <v>1055.6000000000001</v>
      </c>
      <c r="H171" s="51"/>
      <c r="I171" s="6">
        <f>IF(ISERROR(G171/H171),0,G171/H171)</f>
        <v>0</v>
      </c>
      <c r="J171" s="51" t="s">
        <v>42</v>
      </c>
      <c r="K171" s="23">
        <f>I171*HLOOKUP(J171,'Auskunft SVS'!$C$2:$AZ$26,17,0)</f>
        <v>0</v>
      </c>
      <c r="L171" s="23">
        <f>+K171/D171</f>
        <v>0</v>
      </c>
    </row>
    <row r="172" spans="1:18" s="16" customFormat="1" ht="25.5" customHeight="1">
      <c r="A172" s="7" t="s">
        <v>254</v>
      </c>
      <c r="B172" s="17" t="s">
        <v>2269</v>
      </c>
      <c r="C172" s="11" t="s">
        <v>98</v>
      </c>
      <c r="D172" s="18" t="s">
        <v>98</v>
      </c>
      <c r="E172" s="18"/>
      <c r="F172" s="18"/>
      <c r="G172" s="18"/>
      <c r="H172" s="18"/>
      <c r="I172" s="18"/>
      <c r="J172" s="18"/>
      <c r="K172" s="19"/>
      <c r="L172" s="20"/>
      <c r="M172"/>
      <c r="N172"/>
      <c r="O172"/>
      <c r="P172"/>
      <c r="Q172"/>
      <c r="R172"/>
    </row>
    <row r="173" spans="1:18" s="15" customFormat="1">
      <c r="A173" s="8" t="s">
        <v>2270</v>
      </c>
      <c r="B173" s="3" t="s">
        <v>95</v>
      </c>
      <c r="C173" s="3" t="s">
        <v>98</v>
      </c>
      <c r="D173" s="10" t="s">
        <v>98</v>
      </c>
      <c r="E173" s="10"/>
      <c r="F173" s="10"/>
      <c r="G173" s="10"/>
      <c r="H173" s="10"/>
      <c r="I173" s="10"/>
      <c r="J173" s="10"/>
      <c r="K173" s="10"/>
      <c r="L173" s="13"/>
      <c r="M173"/>
      <c r="N173"/>
      <c r="O173"/>
      <c r="P173"/>
      <c r="Q173"/>
      <c r="R173"/>
    </row>
    <row r="174" spans="1:18" s="15" customFormat="1">
      <c r="A174" s="8" t="s">
        <v>257</v>
      </c>
      <c r="B174" s="3" t="s">
        <v>107</v>
      </c>
      <c r="C174" s="3" t="s">
        <v>98</v>
      </c>
      <c r="D174" s="10" t="s">
        <v>98</v>
      </c>
      <c r="E174" s="10"/>
      <c r="F174" s="10"/>
      <c r="G174" s="10"/>
      <c r="H174" s="10"/>
      <c r="I174" s="10"/>
      <c r="J174" s="10"/>
      <c r="K174" s="10"/>
      <c r="L174" s="13"/>
      <c r="M174"/>
      <c r="N174"/>
      <c r="O174"/>
      <c r="P174"/>
      <c r="Q174"/>
      <c r="R174"/>
    </row>
    <row r="175" spans="1:18" ht="101.5">
      <c r="A175" s="2" t="s">
        <v>258</v>
      </c>
      <c r="B175" s="2" t="s">
        <v>109</v>
      </c>
      <c r="C175" s="9" t="s">
        <v>558</v>
      </c>
      <c r="D175" s="6">
        <v>14.31</v>
      </c>
      <c r="E175" s="6" t="s">
        <v>340</v>
      </c>
      <c r="F175" s="6">
        <f>+VLOOKUP(E175,'VI_Legende Reinigungsverz.'!$B$3:$F$22,5,0)</f>
        <v>12</v>
      </c>
      <c r="G175" s="6">
        <f>+F175*D175</f>
        <v>171.72</v>
      </c>
      <c r="H175" s="51"/>
      <c r="I175" s="6">
        <f>IF(ISERROR(G175/H175),0,G175/H175)</f>
        <v>0</v>
      </c>
      <c r="J175" s="51" t="s">
        <v>42</v>
      </c>
      <c r="K175" s="23">
        <f>I175*HLOOKUP(J175,'Auskunft SVS'!$C$2:$AZ$26,17,0)</f>
        <v>0</v>
      </c>
      <c r="L175" s="23">
        <f>+K175/D175</f>
        <v>0</v>
      </c>
    </row>
    <row r="176" spans="1:18" s="15" customFormat="1">
      <c r="A176" s="8" t="s">
        <v>260</v>
      </c>
      <c r="B176" s="3" t="s">
        <v>112</v>
      </c>
      <c r="C176" s="3" t="s">
        <v>98</v>
      </c>
      <c r="D176" s="10" t="s">
        <v>98</v>
      </c>
      <c r="E176" s="10"/>
      <c r="F176" s="10"/>
      <c r="G176" s="10"/>
      <c r="H176" s="10"/>
      <c r="I176" s="10"/>
      <c r="J176" s="10"/>
      <c r="K176" s="10"/>
      <c r="L176" s="13"/>
      <c r="M176"/>
      <c r="N176"/>
      <c r="O176"/>
      <c r="P176"/>
      <c r="Q176"/>
      <c r="R176"/>
    </row>
    <row r="177" spans="1:18" ht="101.5">
      <c r="A177" s="2" t="s">
        <v>261</v>
      </c>
      <c r="B177" s="2" t="s">
        <v>114</v>
      </c>
      <c r="C177" s="9" t="s">
        <v>558</v>
      </c>
      <c r="D177" s="6">
        <v>9.5</v>
      </c>
      <c r="E177" s="6" t="s">
        <v>340</v>
      </c>
      <c r="F177" s="6">
        <f>+VLOOKUP(E177,'VI_Legende Reinigungsverz.'!$B$3:$F$22,5,0)</f>
        <v>12</v>
      </c>
      <c r="G177" s="6">
        <f>+F177*D177</f>
        <v>114</v>
      </c>
      <c r="H177" s="51"/>
      <c r="I177" s="6">
        <f>IF(ISERROR(G177/H177),0,G177/H177)</f>
        <v>0</v>
      </c>
      <c r="J177" s="51" t="s">
        <v>42</v>
      </c>
      <c r="K177" s="23">
        <f>I177*HLOOKUP(J177,'Auskunft SVS'!$C$2:$AZ$26,17,0)</f>
        <v>0</v>
      </c>
      <c r="L177" s="23">
        <f>+K177/D177</f>
        <v>0</v>
      </c>
    </row>
    <row r="178" spans="1:18" s="15" customFormat="1">
      <c r="A178" s="8" t="s">
        <v>263</v>
      </c>
      <c r="B178" s="3" t="s">
        <v>122</v>
      </c>
      <c r="C178" s="3" t="s">
        <v>98</v>
      </c>
      <c r="D178" s="10" t="s">
        <v>98</v>
      </c>
      <c r="E178" s="10"/>
      <c r="F178" s="10"/>
      <c r="G178" s="10"/>
      <c r="H178" s="10"/>
      <c r="I178" s="10"/>
      <c r="J178" s="10"/>
      <c r="K178" s="10"/>
      <c r="L178" s="13"/>
      <c r="M178"/>
      <c r="N178"/>
      <c r="O178"/>
      <c r="P178"/>
      <c r="Q178"/>
      <c r="R178"/>
    </row>
    <row r="179" spans="1:18" ht="101.5">
      <c r="A179" s="2" t="s">
        <v>264</v>
      </c>
      <c r="B179" s="2" t="s">
        <v>124</v>
      </c>
      <c r="C179" s="9" t="s">
        <v>2271</v>
      </c>
      <c r="D179" s="6">
        <v>788.85</v>
      </c>
      <c r="E179" s="6" t="s">
        <v>340</v>
      </c>
      <c r="F179" s="6">
        <f>+VLOOKUP(E179,'VI_Legende Reinigungsverz.'!$B$3:$F$22,5,0)</f>
        <v>12</v>
      </c>
      <c r="G179" s="6">
        <f>+F179*D179</f>
        <v>9466.2000000000007</v>
      </c>
      <c r="H179" s="51"/>
      <c r="I179" s="6">
        <f>IF(ISERROR(G179/H179),0,G179/H179)</f>
        <v>0</v>
      </c>
      <c r="J179" s="51" t="s">
        <v>42</v>
      </c>
      <c r="K179" s="23">
        <f>I179*HLOOKUP(J179,'Auskunft SVS'!$C$2:$AZ$26,17,0)</f>
        <v>0</v>
      </c>
      <c r="L179" s="23">
        <f>+K179/D179</f>
        <v>0</v>
      </c>
    </row>
    <row r="180" spans="1:18" ht="101.5">
      <c r="A180" s="2" t="s">
        <v>267</v>
      </c>
      <c r="B180" s="2" t="s">
        <v>922</v>
      </c>
      <c r="C180" s="9" t="s">
        <v>2272</v>
      </c>
      <c r="D180" s="6">
        <v>10.56</v>
      </c>
      <c r="E180" s="6" t="s">
        <v>340</v>
      </c>
      <c r="F180" s="6">
        <f>+VLOOKUP(E180,'VI_Legende Reinigungsverz.'!$B$3:$F$22,5,0)</f>
        <v>12</v>
      </c>
      <c r="G180" s="6">
        <f>+F180*D180</f>
        <v>126.72</v>
      </c>
      <c r="H180" s="51"/>
      <c r="I180" s="6">
        <f>IF(ISERROR(G180/H180),0,G180/H180)</f>
        <v>0</v>
      </c>
      <c r="J180" s="51" t="s">
        <v>42</v>
      </c>
      <c r="K180" s="23">
        <f>I180*HLOOKUP(J180,'Auskunft SVS'!$C$2:$AZ$26,17,0)</f>
        <v>0</v>
      </c>
      <c r="L180" s="23">
        <f>+K180/D180</f>
        <v>0</v>
      </c>
    </row>
    <row r="181" spans="1:18" s="15" customFormat="1">
      <c r="A181" s="8" t="s">
        <v>277</v>
      </c>
      <c r="B181" s="3" t="s">
        <v>127</v>
      </c>
      <c r="C181" s="3" t="s">
        <v>98</v>
      </c>
      <c r="D181" s="10" t="s">
        <v>98</v>
      </c>
      <c r="E181" s="10"/>
      <c r="F181" s="10"/>
      <c r="G181" s="10"/>
      <c r="H181" s="10"/>
      <c r="I181" s="10"/>
      <c r="J181" s="10"/>
      <c r="K181" s="10"/>
      <c r="L181" s="13"/>
      <c r="M181"/>
      <c r="N181"/>
      <c r="O181"/>
      <c r="P181"/>
      <c r="Q181"/>
      <c r="R181"/>
    </row>
    <row r="182" spans="1:18" ht="101.5">
      <c r="A182" s="2" t="s">
        <v>279</v>
      </c>
      <c r="B182" s="2" t="s">
        <v>132</v>
      </c>
      <c r="C182" s="9" t="s">
        <v>2273</v>
      </c>
      <c r="D182" s="6">
        <v>647.42999999999995</v>
      </c>
      <c r="E182" s="6" t="s">
        <v>266</v>
      </c>
      <c r="F182" s="6">
        <f>+VLOOKUP(E182,'VI_Legende Reinigungsverz.'!$B$3:$F$22,5,0)</f>
        <v>24</v>
      </c>
      <c r="G182" s="6">
        <f>+F182*D182</f>
        <v>15538.32</v>
      </c>
      <c r="H182" s="51"/>
      <c r="I182" s="6">
        <f>IF(ISERROR(G182/H182),0,G182/H182)</f>
        <v>0</v>
      </c>
      <c r="J182" s="51" t="s">
        <v>42</v>
      </c>
      <c r="K182" s="23">
        <f>I182*HLOOKUP(J182,'Auskunft SVS'!$C$2:$AZ$26,17,0)</f>
        <v>0</v>
      </c>
      <c r="L182" s="23">
        <f>+K182/D182</f>
        <v>0</v>
      </c>
    </row>
    <row r="183" spans="1:18" s="15" customFormat="1">
      <c r="A183" s="8" t="s">
        <v>280</v>
      </c>
      <c r="B183" s="3" t="s">
        <v>565</v>
      </c>
      <c r="C183" s="3" t="s">
        <v>98</v>
      </c>
      <c r="D183" s="10" t="s">
        <v>98</v>
      </c>
      <c r="E183" s="10"/>
      <c r="F183" s="10"/>
      <c r="G183" s="10"/>
      <c r="H183" s="10"/>
      <c r="I183" s="10"/>
      <c r="J183" s="10"/>
      <c r="K183" s="10"/>
      <c r="L183" s="13"/>
      <c r="M183"/>
      <c r="N183"/>
      <c r="O183"/>
      <c r="P183"/>
      <c r="Q183"/>
      <c r="R183"/>
    </row>
    <row r="184" spans="1:18" ht="101.5">
      <c r="A184" s="2" t="s">
        <v>281</v>
      </c>
      <c r="B184" s="2" t="s">
        <v>567</v>
      </c>
      <c r="C184" s="9" t="s">
        <v>265</v>
      </c>
      <c r="D184" s="6">
        <v>44.43</v>
      </c>
      <c r="E184" s="6" t="s">
        <v>266</v>
      </c>
      <c r="F184" s="6">
        <f>+VLOOKUP(E184,'VI_Legende Reinigungsverz.'!$B$3:$F$22,5,0)</f>
        <v>24</v>
      </c>
      <c r="G184" s="6">
        <f>+F184*D184</f>
        <v>1066.32</v>
      </c>
      <c r="H184" s="51"/>
      <c r="I184" s="6">
        <f>IF(ISERROR(G184/H184),0,G184/H184)</f>
        <v>0</v>
      </c>
      <c r="J184" s="51" t="s">
        <v>42</v>
      </c>
      <c r="K184" s="23">
        <f>I184*HLOOKUP(J184,'Auskunft SVS'!$C$2:$AZ$26,17,0)</f>
        <v>0</v>
      </c>
      <c r="L184" s="23">
        <f>+K184/D184</f>
        <v>0</v>
      </c>
    </row>
    <row r="185" spans="1:18" s="15" customFormat="1">
      <c r="A185" s="8" t="s">
        <v>282</v>
      </c>
      <c r="B185" s="3" t="s">
        <v>940</v>
      </c>
      <c r="C185" s="3" t="s">
        <v>98</v>
      </c>
      <c r="D185" s="10" t="s">
        <v>98</v>
      </c>
      <c r="E185" s="10"/>
      <c r="F185" s="10"/>
      <c r="G185" s="10"/>
      <c r="H185" s="10"/>
      <c r="I185" s="10"/>
      <c r="J185" s="10"/>
      <c r="K185" s="10"/>
      <c r="L185" s="13"/>
      <c r="M185"/>
      <c r="N185"/>
      <c r="O185"/>
      <c r="P185"/>
      <c r="Q185"/>
      <c r="R185"/>
    </row>
    <row r="186" spans="1:18" ht="101.5">
      <c r="A186" s="2" t="s">
        <v>283</v>
      </c>
      <c r="B186" s="2" t="s">
        <v>941</v>
      </c>
      <c r="C186" s="9" t="s">
        <v>798</v>
      </c>
      <c r="D186" s="6">
        <v>69.3</v>
      </c>
      <c r="E186" s="6" t="s">
        <v>266</v>
      </c>
      <c r="F186" s="6">
        <f>+VLOOKUP(E186,'VI_Legende Reinigungsverz.'!$B$3:$F$22,5,0)</f>
        <v>24</v>
      </c>
      <c r="G186" s="6">
        <f>+F186*D186</f>
        <v>1663.1999999999998</v>
      </c>
      <c r="H186" s="51"/>
      <c r="I186" s="6">
        <f>IF(ISERROR(G186/H186),0,G186/H186)</f>
        <v>0</v>
      </c>
      <c r="J186" s="51" t="s">
        <v>42</v>
      </c>
      <c r="K186" s="23">
        <f>I186*HLOOKUP(J186,'Auskunft SVS'!$C$2:$AZ$26,17,0)</f>
        <v>0</v>
      </c>
      <c r="L186" s="23">
        <f>+K186/D186</f>
        <v>0</v>
      </c>
    </row>
    <row r="187" spans="1:18" s="15" customFormat="1">
      <c r="A187" s="8" t="s">
        <v>286</v>
      </c>
      <c r="B187" s="3" t="s">
        <v>159</v>
      </c>
      <c r="C187" s="3" t="s">
        <v>98</v>
      </c>
      <c r="D187" s="10" t="s">
        <v>98</v>
      </c>
      <c r="E187" s="10"/>
      <c r="F187" s="10"/>
      <c r="G187" s="10"/>
      <c r="H187" s="10"/>
      <c r="I187" s="10"/>
      <c r="J187" s="10"/>
      <c r="K187" s="10"/>
      <c r="L187" s="13"/>
      <c r="M187"/>
      <c r="N187"/>
      <c r="O187"/>
      <c r="P187"/>
      <c r="Q187"/>
      <c r="R187"/>
    </row>
    <row r="188" spans="1:18" ht="101.5">
      <c r="A188" s="2" t="s">
        <v>287</v>
      </c>
      <c r="B188" s="2" t="s">
        <v>284</v>
      </c>
      <c r="C188" s="9" t="s">
        <v>2274</v>
      </c>
      <c r="D188" s="6">
        <v>67.12</v>
      </c>
      <c r="E188" s="6" t="s">
        <v>266</v>
      </c>
      <c r="F188" s="6">
        <f>+VLOOKUP(E188,'VI_Legende Reinigungsverz.'!$B$3:$F$22,5,0)</f>
        <v>24</v>
      </c>
      <c r="G188" s="6">
        <f>+F188*D188</f>
        <v>1610.88</v>
      </c>
      <c r="H188" s="51"/>
      <c r="I188" s="6">
        <f>IF(ISERROR(G188/H188),0,G188/H188)</f>
        <v>0</v>
      </c>
      <c r="J188" s="51" t="s">
        <v>42</v>
      </c>
      <c r="K188" s="23">
        <f>I188*HLOOKUP(J188,'Auskunft SVS'!$C$2:$AZ$26,17,0)</f>
        <v>0</v>
      </c>
      <c r="L188" s="23">
        <f>+K188/D188</f>
        <v>0</v>
      </c>
    </row>
    <row r="189" spans="1:18" s="15" customFormat="1">
      <c r="A189" s="8" t="s">
        <v>292</v>
      </c>
      <c r="B189" s="3" t="s">
        <v>167</v>
      </c>
      <c r="C189" s="3" t="s">
        <v>98</v>
      </c>
      <c r="D189" s="10" t="s">
        <v>98</v>
      </c>
      <c r="E189" s="10"/>
      <c r="F189" s="10"/>
      <c r="G189" s="10"/>
      <c r="H189" s="10"/>
      <c r="I189" s="10"/>
      <c r="J189" s="10"/>
      <c r="K189" s="10"/>
      <c r="L189" s="13"/>
      <c r="M189"/>
      <c r="N189"/>
      <c r="O189"/>
      <c r="P189"/>
      <c r="Q189"/>
      <c r="R189"/>
    </row>
    <row r="190" spans="1:18" ht="101.5">
      <c r="A190" s="2" t="s">
        <v>293</v>
      </c>
      <c r="B190" s="2" t="s">
        <v>288</v>
      </c>
      <c r="C190" s="9" t="s">
        <v>2275</v>
      </c>
      <c r="D190" s="6">
        <v>404.29</v>
      </c>
      <c r="E190" s="6" t="s">
        <v>340</v>
      </c>
      <c r="F190" s="6">
        <f>+VLOOKUP(E190,'VI_Legende Reinigungsverz.'!$B$3:$F$22,5,0)</f>
        <v>12</v>
      </c>
      <c r="G190" s="6">
        <f>+F190*D190</f>
        <v>4851.4800000000005</v>
      </c>
      <c r="H190" s="51"/>
      <c r="I190" s="6">
        <f>IF(ISERROR(G190/H190),0,G190/H190)</f>
        <v>0</v>
      </c>
      <c r="J190" s="51" t="s">
        <v>42</v>
      </c>
      <c r="K190" s="23">
        <f>I190*HLOOKUP(J190,'Auskunft SVS'!$C$2:$AZ$26,17,0)</f>
        <v>0</v>
      </c>
      <c r="L190" s="23">
        <f>+K190/D190</f>
        <v>0</v>
      </c>
    </row>
    <row r="191" spans="1:18" ht="101.5">
      <c r="A191" s="2" t="s">
        <v>295</v>
      </c>
      <c r="B191" s="2" t="s">
        <v>595</v>
      </c>
      <c r="C191" s="9" t="s">
        <v>952</v>
      </c>
      <c r="D191" s="6">
        <v>37.590000000000003</v>
      </c>
      <c r="E191" s="6" t="s">
        <v>340</v>
      </c>
      <c r="F191" s="6">
        <f>+VLOOKUP(E191,'VI_Legende Reinigungsverz.'!$B$3:$F$22,5,0)</f>
        <v>12</v>
      </c>
      <c r="G191" s="6">
        <f>+F191*D191</f>
        <v>451.08000000000004</v>
      </c>
      <c r="H191" s="51"/>
      <c r="I191" s="6">
        <f>IF(ISERROR(G191/H191),0,G191/H191)</f>
        <v>0</v>
      </c>
      <c r="J191" s="51" t="s">
        <v>42</v>
      </c>
      <c r="K191" s="23">
        <f>I191*HLOOKUP(J191,'Auskunft SVS'!$C$2:$AZ$26,17,0)</f>
        <v>0</v>
      </c>
      <c r="L191" s="23">
        <f>+K191/D191</f>
        <v>0</v>
      </c>
    </row>
    <row r="192" spans="1:18" ht="101.5">
      <c r="A192" s="2" t="s">
        <v>1755</v>
      </c>
      <c r="B192" s="2" t="s">
        <v>598</v>
      </c>
      <c r="C192" s="9" t="s">
        <v>952</v>
      </c>
      <c r="D192" s="6">
        <v>43.03</v>
      </c>
      <c r="E192" s="6" t="s">
        <v>340</v>
      </c>
      <c r="F192" s="6">
        <f>+VLOOKUP(E192,'VI_Legende Reinigungsverz.'!$B$3:$F$22,5,0)</f>
        <v>12</v>
      </c>
      <c r="G192" s="6">
        <f>+F192*D192</f>
        <v>516.36</v>
      </c>
      <c r="H192" s="51"/>
      <c r="I192" s="6">
        <f>IF(ISERROR(G192/H192),0,G192/H192)</f>
        <v>0</v>
      </c>
      <c r="J192" s="51" t="s">
        <v>42</v>
      </c>
      <c r="K192" s="23">
        <f>I192*HLOOKUP(J192,'Auskunft SVS'!$C$2:$AZ$26,17,0)</f>
        <v>0</v>
      </c>
      <c r="L192" s="23">
        <f>+K192/D192</f>
        <v>0</v>
      </c>
    </row>
    <row r="193" spans="1:18" s="15" customFormat="1">
      <c r="A193" s="8" t="s">
        <v>296</v>
      </c>
      <c r="B193" s="3" t="s">
        <v>196</v>
      </c>
      <c r="C193" s="3" t="s">
        <v>98</v>
      </c>
      <c r="D193" s="10" t="s">
        <v>98</v>
      </c>
      <c r="E193" s="10"/>
      <c r="F193" s="10"/>
      <c r="G193" s="10"/>
      <c r="H193" s="10"/>
      <c r="I193" s="10"/>
      <c r="J193" s="10"/>
      <c r="K193" s="10"/>
      <c r="L193" s="13"/>
      <c r="M193"/>
      <c r="N193"/>
      <c r="O193"/>
      <c r="P193"/>
      <c r="Q193"/>
      <c r="R193"/>
    </row>
    <row r="194" spans="1:18" ht="101.5">
      <c r="A194" s="2" t="s">
        <v>297</v>
      </c>
      <c r="B194" s="2" t="s">
        <v>298</v>
      </c>
      <c r="C194" s="9" t="s">
        <v>2276</v>
      </c>
      <c r="D194" s="6">
        <v>28.65</v>
      </c>
      <c r="E194" s="6" t="s">
        <v>340</v>
      </c>
      <c r="F194" s="6">
        <f>+VLOOKUP(E194,'VI_Legende Reinigungsverz.'!$B$3:$F$22,5,0)</f>
        <v>12</v>
      </c>
      <c r="G194" s="6">
        <f>+F194*D194</f>
        <v>343.79999999999995</v>
      </c>
      <c r="H194" s="51"/>
      <c r="I194" s="6">
        <f>IF(ISERROR(G194/H194),0,G194/H194)</f>
        <v>0</v>
      </c>
      <c r="J194" s="51" t="s">
        <v>42</v>
      </c>
      <c r="K194" s="23">
        <f>I194*HLOOKUP(J194,'Auskunft SVS'!$C$2:$AZ$26,17,0)</f>
        <v>0</v>
      </c>
      <c r="L194" s="23">
        <f>+K194/D194</f>
        <v>0</v>
      </c>
    </row>
    <row r="195" spans="1:18" s="15" customFormat="1">
      <c r="A195" s="8" t="s">
        <v>300</v>
      </c>
      <c r="B195" s="3" t="s">
        <v>200</v>
      </c>
      <c r="C195" s="3" t="s">
        <v>98</v>
      </c>
      <c r="D195" s="10" t="s">
        <v>98</v>
      </c>
      <c r="E195" s="10"/>
      <c r="F195" s="10"/>
      <c r="G195" s="10"/>
      <c r="H195" s="10"/>
      <c r="I195" s="10"/>
      <c r="J195" s="10"/>
      <c r="K195" s="10"/>
      <c r="L195" s="13"/>
      <c r="M195"/>
      <c r="N195"/>
      <c r="O195"/>
      <c r="P195"/>
      <c r="Q195"/>
      <c r="R195"/>
    </row>
    <row r="196" spans="1:18" ht="101.5">
      <c r="A196" s="2" t="s">
        <v>302</v>
      </c>
      <c r="B196" s="2" t="s">
        <v>307</v>
      </c>
      <c r="C196" s="9" t="s">
        <v>2277</v>
      </c>
      <c r="D196" s="6">
        <v>20.41</v>
      </c>
      <c r="E196" s="6" t="s">
        <v>266</v>
      </c>
      <c r="F196" s="6">
        <f>+VLOOKUP(E196,'VI_Legende Reinigungsverz.'!$B$3:$F$22,5,0)</f>
        <v>24</v>
      </c>
      <c r="G196" s="6">
        <f>+F196*D196</f>
        <v>489.84000000000003</v>
      </c>
      <c r="H196" s="51"/>
      <c r="I196" s="6">
        <f>IF(ISERROR(G196/H196),0,G196/H196)</f>
        <v>0</v>
      </c>
      <c r="J196" s="51" t="s">
        <v>42</v>
      </c>
      <c r="K196" s="23">
        <f>I196*HLOOKUP(J196,'Auskunft SVS'!$C$2:$AZ$26,17,0)</f>
        <v>0</v>
      </c>
      <c r="L196" s="23">
        <f>+K196/D196</f>
        <v>0</v>
      </c>
    </row>
    <row r="197" spans="1:18" ht="101.5">
      <c r="A197" s="2" t="s">
        <v>382</v>
      </c>
      <c r="B197" s="2" t="s">
        <v>202</v>
      </c>
      <c r="C197" s="9" t="s">
        <v>2278</v>
      </c>
      <c r="D197" s="6">
        <v>301.16000000000003</v>
      </c>
      <c r="E197" s="6" t="s">
        <v>266</v>
      </c>
      <c r="F197" s="6">
        <f>+VLOOKUP(E197,'VI_Legende Reinigungsverz.'!$B$3:$F$22,5,0)</f>
        <v>24</v>
      </c>
      <c r="G197" s="6">
        <f>+F197*D197</f>
        <v>7227.84</v>
      </c>
      <c r="H197" s="51"/>
      <c r="I197" s="6">
        <f>IF(ISERROR(G197/H197),0,G197/H197)</f>
        <v>0</v>
      </c>
      <c r="J197" s="51" t="s">
        <v>42</v>
      </c>
      <c r="K197" s="23">
        <f>I197*HLOOKUP(J197,'Auskunft SVS'!$C$2:$AZ$26,17,0)</f>
        <v>0</v>
      </c>
      <c r="L197" s="23">
        <f>+K197/D197</f>
        <v>0</v>
      </c>
    </row>
    <row r="198" spans="1:18" s="15" customFormat="1">
      <c r="A198" s="8" t="s">
        <v>305</v>
      </c>
      <c r="B198" s="3" t="s">
        <v>206</v>
      </c>
      <c r="C198" s="3" t="s">
        <v>98</v>
      </c>
      <c r="D198" s="10" t="s">
        <v>98</v>
      </c>
      <c r="E198" s="10"/>
      <c r="F198" s="10"/>
      <c r="G198" s="10"/>
      <c r="H198" s="10"/>
      <c r="I198" s="10"/>
      <c r="J198" s="10"/>
      <c r="K198" s="10"/>
      <c r="L198" s="13"/>
      <c r="M198"/>
      <c r="N198"/>
      <c r="O198"/>
      <c r="P198"/>
      <c r="Q198"/>
      <c r="R198"/>
    </row>
    <row r="199" spans="1:18" ht="101.5">
      <c r="A199" s="2" t="s">
        <v>306</v>
      </c>
      <c r="B199" s="2" t="s">
        <v>208</v>
      </c>
      <c r="C199" s="9" t="s">
        <v>1436</v>
      </c>
      <c r="D199" s="6">
        <v>113.29</v>
      </c>
      <c r="E199" s="6" t="s">
        <v>340</v>
      </c>
      <c r="F199" s="6">
        <f>+VLOOKUP(E199,'VI_Legende Reinigungsverz.'!$B$3:$F$22,5,0)</f>
        <v>12</v>
      </c>
      <c r="G199" s="6">
        <f>+F199*D199</f>
        <v>1359.48</v>
      </c>
      <c r="H199" s="51"/>
      <c r="I199" s="6">
        <f>IF(ISERROR(G199/H199),0,G199/H199)</f>
        <v>0</v>
      </c>
      <c r="J199" s="51" t="s">
        <v>42</v>
      </c>
      <c r="K199" s="23">
        <f>I199*HLOOKUP(J199,'Auskunft SVS'!$C$2:$AZ$26,17,0)</f>
        <v>0</v>
      </c>
      <c r="L199" s="23">
        <f>+K199/D199</f>
        <v>0</v>
      </c>
    </row>
    <row r="200" spans="1:18" s="15" customFormat="1">
      <c r="A200" s="8" t="s">
        <v>311</v>
      </c>
      <c r="B200" s="3" t="s">
        <v>316</v>
      </c>
      <c r="C200" s="3" t="s">
        <v>98</v>
      </c>
      <c r="D200" s="10" t="s">
        <v>98</v>
      </c>
      <c r="E200" s="10"/>
      <c r="F200" s="10"/>
      <c r="G200" s="10"/>
      <c r="H200" s="10"/>
      <c r="I200" s="10"/>
      <c r="J200" s="10"/>
      <c r="K200" s="10"/>
      <c r="L200" s="13"/>
      <c r="M200"/>
      <c r="N200"/>
      <c r="O200"/>
      <c r="P200"/>
      <c r="Q200"/>
      <c r="R200"/>
    </row>
    <row r="201" spans="1:18" ht="101.5">
      <c r="A201" s="2" t="s">
        <v>312</v>
      </c>
      <c r="B201" s="2" t="s">
        <v>318</v>
      </c>
      <c r="C201" s="9" t="s">
        <v>2279</v>
      </c>
      <c r="D201" s="6">
        <v>7.13</v>
      </c>
      <c r="E201" s="6" t="s">
        <v>340</v>
      </c>
      <c r="F201" s="6">
        <f>+VLOOKUP(E201,'VI_Legende Reinigungsverz.'!$B$3:$F$22,5,0)</f>
        <v>12</v>
      </c>
      <c r="G201" s="6">
        <f>+F201*D201</f>
        <v>85.56</v>
      </c>
      <c r="H201" s="51"/>
      <c r="I201" s="6">
        <f>IF(ISERROR(G201/H201),0,G201/H201)</f>
        <v>0</v>
      </c>
      <c r="J201" s="51" t="s">
        <v>42</v>
      </c>
      <c r="K201" s="23">
        <f>I201*HLOOKUP(J201,'Auskunft SVS'!$C$2:$AZ$26,17,0)</f>
        <v>0</v>
      </c>
      <c r="L201" s="23">
        <f>+K201/D201</f>
        <v>0</v>
      </c>
    </row>
    <row r="202" spans="1:18" s="15" customFormat="1">
      <c r="A202" s="8" t="s">
        <v>315</v>
      </c>
      <c r="B202" s="3" t="s">
        <v>426</v>
      </c>
      <c r="C202" s="3" t="s">
        <v>98</v>
      </c>
      <c r="D202" s="10" t="s">
        <v>98</v>
      </c>
      <c r="E202" s="10"/>
      <c r="F202" s="10"/>
      <c r="G202" s="10"/>
      <c r="H202" s="10"/>
      <c r="I202" s="10"/>
      <c r="J202" s="10"/>
      <c r="K202" s="10"/>
      <c r="L202" s="13"/>
      <c r="M202"/>
      <c r="N202"/>
      <c r="O202"/>
      <c r="P202"/>
      <c r="Q202"/>
      <c r="R202"/>
    </row>
    <row r="203" spans="1:18" ht="101.5">
      <c r="A203" s="2" t="s">
        <v>317</v>
      </c>
      <c r="B203" s="2" t="s">
        <v>1216</v>
      </c>
      <c r="C203" s="9" t="s">
        <v>658</v>
      </c>
      <c r="D203" s="6">
        <v>53.66</v>
      </c>
      <c r="E203" s="6" t="s">
        <v>171</v>
      </c>
      <c r="F203" s="6">
        <f>+VLOOKUP(E203,'VI_Legende Reinigungsverz.'!$B$3:$F$22,5,0)</f>
        <v>1</v>
      </c>
      <c r="G203" s="6">
        <f>+F203*D203</f>
        <v>53.66</v>
      </c>
      <c r="H203" s="51"/>
      <c r="I203" s="6">
        <f>IF(ISERROR(G203/H203),0,G203/H203)</f>
        <v>0</v>
      </c>
      <c r="J203" s="51" t="s">
        <v>42</v>
      </c>
      <c r="K203" s="23">
        <f>I203*HLOOKUP(J203,'Auskunft SVS'!$C$2:$AZ$26,17,0)</f>
        <v>0</v>
      </c>
      <c r="L203" s="23">
        <f>+K203/D203</f>
        <v>0</v>
      </c>
    </row>
    <row r="204" spans="1:18" ht="101.5">
      <c r="A204" s="2" t="s">
        <v>410</v>
      </c>
      <c r="B204" s="2" t="s">
        <v>428</v>
      </c>
      <c r="C204" s="9" t="s">
        <v>434</v>
      </c>
      <c r="D204" s="6">
        <v>36.83</v>
      </c>
      <c r="E204" s="6" t="s">
        <v>171</v>
      </c>
      <c r="F204" s="6">
        <f>+VLOOKUP(E204,'VI_Legende Reinigungsverz.'!$B$3:$F$22,5,0)</f>
        <v>1</v>
      </c>
      <c r="G204" s="6">
        <f>+F204*D204</f>
        <v>36.83</v>
      </c>
      <c r="H204" s="51"/>
      <c r="I204" s="6">
        <f>IF(ISERROR(G204/H204),0,G204/H204)</f>
        <v>0</v>
      </c>
      <c r="J204" s="51" t="s">
        <v>42</v>
      </c>
      <c r="K204" s="23">
        <f>I204*HLOOKUP(J204,'Auskunft SVS'!$C$2:$AZ$26,17,0)</f>
        <v>0</v>
      </c>
      <c r="L204" s="23">
        <f>+K204/D204</f>
        <v>0</v>
      </c>
    </row>
    <row r="205" spans="1:18" s="15" customFormat="1">
      <c r="A205" s="8" t="s">
        <v>320</v>
      </c>
      <c r="B205" s="3" t="s">
        <v>224</v>
      </c>
      <c r="C205" s="3" t="s">
        <v>98</v>
      </c>
      <c r="D205" s="10" t="s">
        <v>98</v>
      </c>
      <c r="E205" s="10"/>
      <c r="F205" s="10"/>
      <c r="G205" s="10"/>
      <c r="H205" s="10"/>
      <c r="I205" s="10"/>
      <c r="J205" s="10"/>
      <c r="K205" s="10"/>
      <c r="L205" s="13"/>
      <c r="M205"/>
      <c r="N205"/>
      <c r="O205"/>
      <c r="P205"/>
      <c r="Q205"/>
      <c r="R205"/>
    </row>
    <row r="206" spans="1:18" ht="101.5">
      <c r="A206" s="2" t="s">
        <v>321</v>
      </c>
      <c r="B206" s="2" t="s">
        <v>226</v>
      </c>
      <c r="C206" s="9" t="s">
        <v>2280</v>
      </c>
      <c r="D206" s="6">
        <v>819.4</v>
      </c>
      <c r="E206" s="6" t="s">
        <v>340</v>
      </c>
      <c r="F206" s="6">
        <f>+VLOOKUP(E206,'VI_Legende Reinigungsverz.'!$B$3:$F$22,5,0)</f>
        <v>12</v>
      </c>
      <c r="G206" s="6">
        <f>+F206*D206</f>
        <v>9832.7999999999993</v>
      </c>
      <c r="H206" s="51"/>
      <c r="I206" s="6">
        <f>IF(ISERROR(G206/H206),0,G206/H206)</f>
        <v>0</v>
      </c>
      <c r="J206" s="51" t="s">
        <v>42</v>
      </c>
      <c r="K206" s="23">
        <f>I206*HLOOKUP(J206,'Auskunft SVS'!$C$2:$AZ$26,17,0)</f>
        <v>0</v>
      </c>
      <c r="L206" s="23">
        <f>+K206/D206</f>
        <v>0</v>
      </c>
    </row>
    <row r="207" spans="1:18" ht="101.5">
      <c r="A207" s="2" t="s">
        <v>1393</v>
      </c>
      <c r="B207" s="2" t="s">
        <v>229</v>
      </c>
      <c r="C207" s="9" t="s">
        <v>1211</v>
      </c>
      <c r="D207" s="6">
        <v>9.16</v>
      </c>
      <c r="E207" s="6" t="s">
        <v>340</v>
      </c>
      <c r="F207" s="6">
        <f>+VLOOKUP(E207,'VI_Legende Reinigungsverz.'!$B$3:$F$22,5,0)</f>
        <v>12</v>
      </c>
      <c r="G207" s="6">
        <f>+F207*D207</f>
        <v>109.92</v>
      </c>
      <c r="H207" s="51"/>
      <c r="I207" s="6">
        <f>IF(ISERROR(G207/H207),0,G207/H207)</f>
        <v>0</v>
      </c>
      <c r="J207" s="51" t="s">
        <v>42</v>
      </c>
      <c r="K207" s="23">
        <f>I207*HLOOKUP(J207,'Auskunft SVS'!$C$2:$AZ$26,17,0)</f>
        <v>0</v>
      </c>
      <c r="L207" s="23">
        <f>+K207/D207</f>
        <v>0</v>
      </c>
    </row>
    <row r="208" spans="1:18" ht="101.5">
      <c r="A208" s="2" t="s">
        <v>1394</v>
      </c>
      <c r="B208" s="2" t="s">
        <v>453</v>
      </c>
      <c r="C208" s="9" t="s">
        <v>1211</v>
      </c>
      <c r="D208" s="6">
        <v>1.69</v>
      </c>
      <c r="E208" s="6" t="s">
        <v>340</v>
      </c>
      <c r="F208" s="6">
        <f>+VLOOKUP(E208,'VI_Legende Reinigungsverz.'!$B$3:$F$22,5,0)</f>
        <v>12</v>
      </c>
      <c r="G208" s="6">
        <f>+F208*D208</f>
        <v>20.28</v>
      </c>
      <c r="H208" s="51"/>
      <c r="I208" s="6">
        <f>IF(ISERROR(G208/H208),0,G208/H208)</f>
        <v>0</v>
      </c>
      <c r="J208" s="51" t="s">
        <v>42</v>
      </c>
      <c r="K208" s="23">
        <f>I208*HLOOKUP(J208,'Auskunft SVS'!$C$2:$AZ$26,17,0)</f>
        <v>0</v>
      </c>
      <c r="L208" s="23">
        <f>+K208/D208</f>
        <v>0</v>
      </c>
    </row>
    <row r="209" spans="1:18" s="15" customFormat="1">
      <c r="A209" s="8" t="s">
        <v>322</v>
      </c>
      <c r="B209" s="3" t="s">
        <v>232</v>
      </c>
      <c r="C209" s="3" t="s">
        <v>98</v>
      </c>
      <c r="D209" s="10" t="s">
        <v>98</v>
      </c>
      <c r="E209" s="10"/>
      <c r="F209" s="10"/>
      <c r="G209" s="10"/>
      <c r="H209" s="10"/>
      <c r="I209" s="10"/>
      <c r="J209" s="10"/>
      <c r="K209" s="10"/>
      <c r="L209" s="13"/>
      <c r="M209"/>
      <c r="N209"/>
      <c r="O209"/>
      <c r="P209"/>
      <c r="Q209"/>
      <c r="R209"/>
    </row>
    <row r="210" spans="1:18" ht="101.5">
      <c r="A210" s="2" t="s">
        <v>323</v>
      </c>
      <c r="B210" s="2" t="s">
        <v>234</v>
      </c>
      <c r="C210" s="9" t="s">
        <v>2281</v>
      </c>
      <c r="D210" s="6">
        <v>258.22000000000003</v>
      </c>
      <c r="E210" s="6" t="s">
        <v>340</v>
      </c>
      <c r="F210" s="6">
        <f>+VLOOKUP(E210,'VI_Legende Reinigungsverz.'!$B$3:$F$22,5,0)</f>
        <v>12</v>
      </c>
      <c r="G210" s="6">
        <f>+F210*D210</f>
        <v>3098.6400000000003</v>
      </c>
      <c r="H210" s="51"/>
      <c r="I210" s="6">
        <f>IF(ISERROR(G210/H210),0,G210/H210)</f>
        <v>0</v>
      </c>
      <c r="J210" s="51" t="s">
        <v>42</v>
      </c>
      <c r="K210" s="23">
        <f>I210*HLOOKUP(J210,'Auskunft SVS'!$C$2:$AZ$26,17,0)</f>
        <v>0</v>
      </c>
      <c r="L210" s="23">
        <f>+K210/D210</f>
        <v>0</v>
      </c>
    </row>
    <row r="211" spans="1:18" ht="101.5">
      <c r="A211" s="2" t="s">
        <v>325</v>
      </c>
      <c r="B211" s="2" t="s">
        <v>466</v>
      </c>
      <c r="C211" s="9" t="s">
        <v>2282</v>
      </c>
      <c r="D211" s="6">
        <v>54.84</v>
      </c>
      <c r="E211" s="6" t="s">
        <v>340</v>
      </c>
      <c r="F211" s="6">
        <f>+VLOOKUP(E211,'VI_Legende Reinigungsverz.'!$B$3:$F$22,5,0)</f>
        <v>12</v>
      </c>
      <c r="G211" s="6">
        <f>+F211*D211</f>
        <v>658.08</v>
      </c>
      <c r="H211" s="51"/>
      <c r="I211" s="6">
        <f>IF(ISERROR(G211/H211),0,G211/H211)</f>
        <v>0</v>
      </c>
      <c r="J211" s="51" t="s">
        <v>42</v>
      </c>
      <c r="K211" s="23">
        <f>I211*HLOOKUP(J211,'Auskunft SVS'!$C$2:$AZ$26,17,0)</f>
        <v>0</v>
      </c>
      <c r="L211" s="23">
        <f>+K211/D211</f>
        <v>0</v>
      </c>
    </row>
    <row r="212" spans="1:18" ht="101.5">
      <c r="A212" s="2" t="s">
        <v>327</v>
      </c>
      <c r="B212" s="2" t="s">
        <v>472</v>
      </c>
      <c r="C212" s="9" t="s">
        <v>2282</v>
      </c>
      <c r="D212" s="6">
        <v>1.17</v>
      </c>
      <c r="E212" s="6" t="s">
        <v>340</v>
      </c>
      <c r="F212" s="6">
        <f>+VLOOKUP(E212,'VI_Legende Reinigungsverz.'!$B$3:$F$22,5,0)</f>
        <v>12</v>
      </c>
      <c r="G212" s="6">
        <f>+F212*D212</f>
        <v>14.04</v>
      </c>
      <c r="H212" s="51"/>
      <c r="I212" s="6">
        <f>IF(ISERROR(G212/H212),0,G212/H212)</f>
        <v>0</v>
      </c>
      <c r="J212" s="51" t="s">
        <v>42</v>
      </c>
      <c r="K212" s="23">
        <f>I212*HLOOKUP(J212,'Auskunft SVS'!$C$2:$AZ$26,17,0)</f>
        <v>0</v>
      </c>
      <c r="L212" s="23">
        <f>+K212/D212</f>
        <v>0</v>
      </c>
    </row>
  </sheetData>
  <sheetProtection algorithmName="SHA-512" hashValue="QxeCkKg8OOPoohjtQd/JWRuqXgiJ4jPAOkMMvpFVNRyDt4KTlhGBy4GhSMgSB46FX6XYbvV7WsyBX0jb0CQREw==" saltValue="GjjOqN3goHo/+4c50C9HRQ==" spinCount="100000" sheet="1" autoFilter="0"/>
  <autoFilter ref="A7:L212"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C8630CBC-5484-438A-84B0-E7C54A1F523A}">
          <x14:formula1>
            <xm:f>'Auskunft SVS'!$2:$2</xm:f>
          </x14:formula1>
          <xm:sqref>J10</xm:sqref>
        </x14:dataValidation>
        <x14:dataValidation type="list" allowBlank="1" showInputMessage="1" showErrorMessage="1" xr:uid="{B0C82D4C-C7FE-4508-90B3-3A0E28D11963}">
          <x14:formula1>
            <xm:f>'Auskunft SVS'!$C$2:$AZ$2</xm:f>
          </x14:formula1>
          <xm:sqref>J206:J208 J12:J13 J15:J17 J19:J26 J28 J30 J32:J46 J48 J50:J54 J56 J58:J61 J63:J73 J75 J77:J79 J81 J83:J88 J90 J92:J94 J96:J99 J101:J105 J107 J109:J115 J117:J124 J126:J131 J133:J134 J136 J138:J140 J142:J156 J158:J166 J168:J169 J171 J175 J177 J179:J180 J182 J184 J186 J188 J190:J192 J194 J196:J197 J199 J201 J203:J204 J210:J212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5AF1-E087-42BE-903D-8953D77D6F3C}">
  <sheetPr>
    <tabColor theme="4" tint="0.79998168889431442"/>
  </sheetPr>
  <dimension ref="A2:R238"/>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30</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+SUM(D12:D238)</f>
        <v>31326.070000000007</v>
      </c>
      <c r="E8" s="5"/>
      <c r="F8" s="66"/>
      <c r="G8" s="12">
        <f>+SUM(G12:G238)</f>
        <v>2470700.5899999989</v>
      </c>
      <c r="H8" s="65"/>
      <c r="I8" s="29">
        <f>+SUM(I12:I238)</f>
        <v>0</v>
      </c>
      <c r="J8" s="5"/>
      <c r="K8" s="56"/>
      <c r="L8" s="56"/>
      <c r="M8"/>
      <c r="N8"/>
      <c r="O8"/>
      <c r="P8"/>
      <c r="Q8"/>
      <c r="R8"/>
    </row>
    <row r="9" spans="1:18" s="16" customFormat="1" ht="25.5" customHeight="1">
      <c r="A9" s="7" t="s">
        <v>92</v>
      </c>
      <c r="B9" s="17" t="s">
        <v>2283</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554</v>
      </c>
      <c r="D12" s="6">
        <v>21.9</v>
      </c>
      <c r="E12" s="6" t="s">
        <v>136</v>
      </c>
      <c r="F12" s="6">
        <f>+VLOOKUP(E12,'VI_Legende Reinigungsverz.'!$B$3:$F$22,5,0)</f>
        <v>52</v>
      </c>
      <c r="G12" s="6">
        <f>+F12*D12</f>
        <v>1138.8</v>
      </c>
      <c r="H12" s="51"/>
      <c r="I12" s="6">
        <f>IF(ISERROR(G12/H12),0,G12/H12)</f>
        <v>0</v>
      </c>
      <c r="J12" s="51" t="s">
        <v>42</v>
      </c>
      <c r="K12" s="23">
        <f>I12*HLOOKUP(J12,'Auskunft SVS'!$C$2:$AZ$26,17,0)</f>
        <v>0</v>
      </c>
      <c r="L12" s="23">
        <f>+K12/D12</f>
        <v>0</v>
      </c>
    </row>
    <row r="13" spans="1:18" ht="101.5">
      <c r="A13" s="2" t="s">
        <v>103</v>
      </c>
      <c r="B13" s="2" t="s">
        <v>104</v>
      </c>
      <c r="C13" s="9" t="s">
        <v>359</v>
      </c>
      <c r="D13" s="6">
        <v>10.01</v>
      </c>
      <c r="E13" s="6" t="s">
        <v>210</v>
      </c>
      <c r="F13" s="6">
        <f>+VLOOKUP(E13,'VI_Legende Reinigungsverz.'!$B$3:$F$22,5,0)</f>
        <v>104</v>
      </c>
      <c r="G13" s="6">
        <f>+F13*D13</f>
        <v>1041.04</v>
      </c>
      <c r="H13" s="51"/>
      <c r="I13" s="6">
        <f>IF(ISERROR(G13/H13),0,G13/H13)</f>
        <v>0</v>
      </c>
      <c r="J13" s="51" t="s">
        <v>42</v>
      </c>
      <c r="K13" s="23">
        <f>I13*HLOOKUP(J13,'Auskunft SVS'!$C$2:$AZ$26,17,0)</f>
        <v>0</v>
      </c>
      <c r="L13" s="23">
        <f>+K13/D13</f>
        <v>0</v>
      </c>
    </row>
    <row r="14" spans="1:18" s="15" customFormat="1">
      <c r="A14" s="8" t="s">
        <v>106</v>
      </c>
      <c r="B14" s="3" t="s">
        <v>107</v>
      </c>
      <c r="C14" s="3" t="s">
        <v>98</v>
      </c>
      <c r="D14" s="10" t="s">
        <v>98</v>
      </c>
      <c r="E14" s="10"/>
      <c r="F14" s="10"/>
      <c r="G14" s="10"/>
      <c r="H14" s="10"/>
      <c r="I14" s="10"/>
      <c r="J14" s="10"/>
      <c r="K14" s="10"/>
      <c r="L14" s="13"/>
      <c r="M14"/>
      <c r="N14"/>
      <c r="O14"/>
      <c r="P14"/>
      <c r="Q14"/>
      <c r="R14"/>
    </row>
    <row r="15" spans="1:18" ht="101.5">
      <c r="A15" s="2" t="s">
        <v>108</v>
      </c>
      <c r="B15" s="2" t="s">
        <v>109</v>
      </c>
      <c r="C15" s="9" t="s">
        <v>120</v>
      </c>
      <c r="D15" s="6">
        <v>12.44</v>
      </c>
      <c r="E15" s="6" t="s">
        <v>102</v>
      </c>
      <c r="F15" s="6">
        <f>+VLOOKUP(E15,'VI_Legende Reinigungsverz.'!$B$3:$F$22,5,0)</f>
        <v>251.5</v>
      </c>
      <c r="G15" s="6">
        <f>+F15*D15</f>
        <v>3128.66</v>
      </c>
      <c r="H15" s="51"/>
      <c r="I15" s="6">
        <f>IF(ISERROR(G15/H15),0,G15/H15)</f>
        <v>0</v>
      </c>
      <c r="J15" s="51" t="s">
        <v>42</v>
      </c>
      <c r="K15" s="23">
        <f>I15*HLOOKUP(J15,'Auskunft SVS'!$C$2:$AZ$26,17,0)</f>
        <v>0</v>
      </c>
      <c r="L15" s="23">
        <f>+K15/D15</f>
        <v>0</v>
      </c>
    </row>
    <row r="16" spans="1:18" s="15" customFormat="1">
      <c r="A16" s="8" t="s">
        <v>111</v>
      </c>
      <c r="B16" s="3" t="s">
        <v>112</v>
      </c>
      <c r="C16" s="3" t="s">
        <v>98</v>
      </c>
      <c r="D16" s="10" t="s">
        <v>98</v>
      </c>
      <c r="E16" s="10"/>
      <c r="F16" s="10"/>
      <c r="G16" s="10"/>
      <c r="H16" s="10"/>
      <c r="I16" s="10"/>
      <c r="J16" s="10"/>
      <c r="K16" s="10"/>
      <c r="L16" s="13"/>
      <c r="M16"/>
      <c r="N16"/>
      <c r="O16"/>
      <c r="P16"/>
      <c r="Q16"/>
      <c r="R16"/>
    </row>
    <row r="17" spans="1:18" ht="101.5">
      <c r="A17" s="2" t="s">
        <v>113</v>
      </c>
      <c r="B17" s="2" t="s">
        <v>114</v>
      </c>
      <c r="C17" s="9" t="s">
        <v>262</v>
      </c>
      <c r="D17" s="6">
        <v>14.91</v>
      </c>
      <c r="E17" s="6" t="s">
        <v>102</v>
      </c>
      <c r="F17" s="6">
        <f>+VLOOKUP(E17,'VI_Legende Reinigungsverz.'!$B$3:$F$22,5,0)</f>
        <v>251.5</v>
      </c>
      <c r="G17" s="6">
        <f>+F17*D17</f>
        <v>3749.8650000000002</v>
      </c>
      <c r="H17" s="51"/>
      <c r="I17" s="6">
        <f>IF(ISERROR(G17/H17),0,G17/H17)</f>
        <v>0</v>
      </c>
      <c r="J17" s="51" t="s">
        <v>42</v>
      </c>
      <c r="K17" s="23">
        <f>I17*HLOOKUP(J17,'Auskunft SVS'!$C$2:$AZ$26,17,0)</f>
        <v>0</v>
      </c>
      <c r="L17" s="23">
        <f>+K17/D17</f>
        <v>0</v>
      </c>
    </row>
    <row r="18" spans="1:18" s="15" customFormat="1">
      <c r="A18" s="8" t="s">
        <v>116</v>
      </c>
      <c r="B18" s="3" t="s">
        <v>122</v>
      </c>
      <c r="C18" s="3" t="s">
        <v>98</v>
      </c>
      <c r="D18" s="10" t="s">
        <v>98</v>
      </c>
      <c r="E18" s="10"/>
      <c r="F18" s="10"/>
      <c r="G18" s="10"/>
      <c r="H18" s="10"/>
      <c r="I18" s="10"/>
      <c r="J18" s="10"/>
      <c r="K18" s="10"/>
      <c r="L18" s="13"/>
      <c r="M18"/>
      <c r="N18"/>
      <c r="O18"/>
      <c r="P18"/>
      <c r="Q18"/>
      <c r="R18"/>
    </row>
    <row r="19" spans="1:18" ht="101.5">
      <c r="A19" s="2" t="s">
        <v>118</v>
      </c>
      <c r="B19" s="2" t="s">
        <v>124</v>
      </c>
      <c r="C19" s="9" t="s">
        <v>699</v>
      </c>
      <c r="D19" s="6">
        <v>20.309999999999999</v>
      </c>
      <c r="E19" s="6" t="s">
        <v>102</v>
      </c>
      <c r="F19" s="6">
        <f>+VLOOKUP(E19,'VI_Legende Reinigungsverz.'!$B$3:$F$22,5,0)</f>
        <v>251.5</v>
      </c>
      <c r="G19" s="6">
        <f>+F19*D19</f>
        <v>5107.9649999999992</v>
      </c>
      <c r="H19" s="51"/>
      <c r="I19" s="6">
        <f>IF(ISERROR(G19/H19),0,G19/H19)</f>
        <v>0</v>
      </c>
      <c r="J19" s="51" t="s">
        <v>42</v>
      </c>
      <c r="K19" s="23">
        <f>I19*HLOOKUP(J19,'Auskunft SVS'!$C$2:$AZ$26,17,0)</f>
        <v>0</v>
      </c>
      <c r="L19" s="23">
        <f>+K19/D19</f>
        <v>0</v>
      </c>
    </row>
    <row r="20" spans="1:18" s="15" customFormat="1">
      <c r="A20" s="8" t="s">
        <v>121</v>
      </c>
      <c r="B20" s="3" t="s">
        <v>127</v>
      </c>
      <c r="C20" s="3" t="s">
        <v>98</v>
      </c>
      <c r="D20" s="10" t="s">
        <v>98</v>
      </c>
      <c r="E20" s="10"/>
      <c r="F20" s="10"/>
      <c r="G20" s="10"/>
      <c r="H20" s="10"/>
      <c r="I20" s="10"/>
      <c r="J20" s="10"/>
      <c r="K20" s="10"/>
      <c r="L20" s="13"/>
      <c r="M20"/>
      <c r="N20"/>
      <c r="O20"/>
      <c r="P20"/>
      <c r="Q20"/>
      <c r="R20"/>
    </row>
    <row r="21" spans="1:18" ht="101.5">
      <c r="A21" s="2" t="s">
        <v>123</v>
      </c>
      <c r="B21" s="2" t="s">
        <v>132</v>
      </c>
      <c r="C21" s="9" t="s">
        <v>2284</v>
      </c>
      <c r="D21" s="6">
        <v>184.83</v>
      </c>
      <c r="E21" s="6" t="s">
        <v>136</v>
      </c>
      <c r="F21" s="6">
        <f>+VLOOKUP(E21,'VI_Legende Reinigungsverz.'!$B$3:$F$22,5,0)</f>
        <v>52</v>
      </c>
      <c r="G21" s="6">
        <f t="shared" ref="G21:G24" si="0">+F21*D21</f>
        <v>9611.16</v>
      </c>
      <c r="H21" s="51"/>
      <c r="I21" s="6">
        <f t="shared" ref="I21:I24" si="1">IF(ISERROR(G21/H21),0,G21/H21)</f>
        <v>0</v>
      </c>
      <c r="J21" s="51" t="s">
        <v>42</v>
      </c>
      <c r="K21" s="23">
        <f>I21*HLOOKUP(J21,'Auskunft SVS'!$C$2:$AZ$26,17,0)</f>
        <v>0</v>
      </c>
      <c r="L21" s="23">
        <f t="shared" ref="L21:L24" si="2">+K21/D21</f>
        <v>0</v>
      </c>
    </row>
    <row r="22" spans="1:18" ht="101.5">
      <c r="A22" s="2" t="s">
        <v>921</v>
      </c>
      <c r="B22" s="2" t="s">
        <v>132</v>
      </c>
      <c r="C22" s="9" t="s">
        <v>801</v>
      </c>
      <c r="D22" s="6">
        <v>31.22</v>
      </c>
      <c r="E22" s="6" t="s">
        <v>210</v>
      </c>
      <c r="F22" s="6">
        <f>+VLOOKUP(E22,'VI_Legende Reinigungsverz.'!$B$3:$F$22,5,0)</f>
        <v>104</v>
      </c>
      <c r="G22" s="6">
        <f t="shared" si="0"/>
        <v>3246.88</v>
      </c>
      <c r="H22" s="51"/>
      <c r="I22" s="6">
        <f t="shared" si="1"/>
        <v>0</v>
      </c>
      <c r="J22" s="51" t="s">
        <v>42</v>
      </c>
      <c r="K22" s="23">
        <f>I22*HLOOKUP(J22,'Auskunft SVS'!$C$2:$AZ$26,17,0)</f>
        <v>0</v>
      </c>
      <c r="L22" s="23">
        <f t="shared" si="2"/>
        <v>0</v>
      </c>
    </row>
    <row r="23" spans="1:18" ht="101.5">
      <c r="A23" s="2" t="s">
        <v>2285</v>
      </c>
      <c r="B23" s="2" t="s">
        <v>132</v>
      </c>
      <c r="C23" s="9" t="s">
        <v>2024</v>
      </c>
      <c r="D23" s="6">
        <v>123.88</v>
      </c>
      <c r="E23" s="6" t="s">
        <v>102</v>
      </c>
      <c r="F23" s="6">
        <f>+VLOOKUP(E23,'VI_Legende Reinigungsverz.'!$B$3:$F$22,5,0)</f>
        <v>251.5</v>
      </c>
      <c r="G23" s="6">
        <f t="shared" si="0"/>
        <v>31155.82</v>
      </c>
      <c r="H23" s="51"/>
      <c r="I23" s="6">
        <f t="shared" si="1"/>
        <v>0</v>
      </c>
      <c r="J23" s="51" t="s">
        <v>42</v>
      </c>
      <c r="K23" s="23">
        <f>I23*HLOOKUP(J23,'Auskunft SVS'!$C$2:$AZ$26,17,0)</f>
        <v>0</v>
      </c>
      <c r="L23" s="23">
        <f t="shared" si="2"/>
        <v>0</v>
      </c>
    </row>
    <row r="24" spans="1:18" ht="101.5">
      <c r="A24" s="2" t="s">
        <v>2286</v>
      </c>
      <c r="B24" s="2" t="s">
        <v>129</v>
      </c>
      <c r="C24" s="9" t="s">
        <v>2287</v>
      </c>
      <c r="D24" s="6">
        <v>197.03</v>
      </c>
      <c r="E24" s="6" t="s">
        <v>102</v>
      </c>
      <c r="F24" s="6">
        <f>+VLOOKUP(E24,'VI_Legende Reinigungsverz.'!$B$3:$F$22,5,0)</f>
        <v>251.5</v>
      </c>
      <c r="G24" s="6">
        <f t="shared" si="0"/>
        <v>49553.044999999998</v>
      </c>
      <c r="H24" s="51"/>
      <c r="I24" s="6">
        <f t="shared" si="1"/>
        <v>0</v>
      </c>
      <c r="J24" s="51" t="s">
        <v>42</v>
      </c>
      <c r="K24" s="23">
        <f>I24*HLOOKUP(J24,'Auskunft SVS'!$C$2:$AZ$26,17,0)</f>
        <v>0</v>
      </c>
      <c r="L24" s="23">
        <f t="shared" si="2"/>
        <v>0</v>
      </c>
    </row>
    <row r="25" spans="1:18" s="15" customFormat="1">
      <c r="A25" s="8" t="s">
        <v>126</v>
      </c>
      <c r="B25" s="3" t="s">
        <v>138</v>
      </c>
      <c r="C25" s="3" t="s">
        <v>98</v>
      </c>
      <c r="D25" s="10" t="s">
        <v>98</v>
      </c>
      <c r="E25" s="10"/>
      <c r="F25" s="10"/>
      <c r="G25" s="10"/>
      <c r="H25" s="10"/>
      <c r="I25" s="10"/>
      <c r="J25" s="10"/>
      <c r="K25" s="10"/>
      <c r="L25" s="13"/>
      <c r="M25"/>
      <c r="N25"/>
      <c r="O25"/>
      <c r="P25"/>
      <c r="Q25"/>
      <c r="R25"/>
    </row>
    <row r="26" spans="1:18" ht="101.5">
      <c r="A26" s="2" t="s">
        <v>128</v>
      </c>
      <c r="B26" s="2" t="s">
        <v>140</v>
      </c>
      <c r="C26" s="9" t="s">
        <v>276</v>
      </c>
      <c r="D26" s="6">
        <v>23.74</v>
      </c>
      <c r="E26" s="6" t="s">
        <v>136</v>
      </c>
      <c r="F26" s="6">
        <f>+VLOOKUP(E26,'VI_Legende Reinigungsverz.'!$B$3:$F$22,5,0)</f>
        <v>52</v>
      </c>
      <c r="G26" s="6">
        <f t="shared" ref="G26:G29" si="3">+F26*D26</f>
        <v>1234.48</v>
      </c>
      <c r="H26" s="51"/>
      <c r="I26" s="6">
        <f t="shared" ref="I26:I29" si="4">IF(ISERROR(G26/H26),0,G26/H26)</f>
        <v>0</v>
      </c>
      <c r="J26" s="51" t="s">
        <v>42</v>
      </c>
      <c r="K26" s="23">
        <f>I26*HLOOKUP(J26,'Auskunft SVS'!$C$2:$AZ$26,17,0)</f>
        <v>0</v>
      </c>
      <c r="L26" s="23">
        <f t="shared" ref="L26:L29" si="5">+K26/D26</f>
        <v>0</v>
      </c>
    </row>
    <row r="27" spans="1:18" ht="101.5">
      <c r="A27" s="2" t="s">
        <v>131</v>
      </c>
      <c r="B27" s="2" t="s">
        <v>140</v>
      </c>
      <c r="C27" s="9" t="s">
        <v>935</v>
      </c>
      <c r="D27" s="6">
        <v>92.2</v>
      </c>
      <c r="E27" s="6" t="s">
        <v>102</v>
      </c>
      <c r="F27" s="6">
        <f>+VLOOKUP(E27,'VI_Legende Reinigungsverz.'!$B$3:$F$22,5,0)</f>
        <v>251.5</v>
      </c>
      <c r="G27" s="6">
        <f t="shared" si="3"/>
        <v>23188.3</v>
      </c>
      <c r="H27" s="51"/>
      <c r="I27" s="6">
        <f t="shared" si="4"/>
        <v>0</v>
      </c>
      <c r="J27" s="51" t="s">
        <v>42</v>
      </c>
      <c r="K27" s="23">
        <f>I27*HLOOKUP(J27,'Auskunft SVS'!$C$2:$AZ$26,17,0)</f>
        <v>0</v>
      </c>
      <c r="L27" s="23">
        <f t="shared" si="5"/>
        <v>0</v>
      </c>
    </row>
    <row r="28" spans="1:18" ht="101.5">
      <c r="A28" s="2" t="s">
        <v>134</v>
      </c>
      <c r="B28" s="2" t="s">
        <v>146</v>
      </c>
      <c r="C28" s="9" t="s">
        <v>276</v>
      </c>
      <c r="D28" s="6">
        <v>52.75</v>
      </c>
      <c r="E28" s="6" t="s">
        <v>136</v>
      </c>
      <c r="F28" s="6">
        <f>+VLOOKUP(E28,'VI_Legende Reinigungsverz.'!$B$3:$F$22,5,0)</f>
        <v>52</v>
      </c>
      <c r="G28" s="6">
        <f t="shared" si="3"/>
        <v>2743</v>
      </c>
      <c r="H28" s="51"/>
      <c r="I28" s="6">
        <f t="shared" si="4"/>
        <v>0</v>
      </c>
      <c r="J28" s="51" t="s">
        <v>42</v>
      </c>
      <c r="K28" s="23">
        <f>I28*HLOOKUP(J28,'Auskunft SVS'!$C$2:$AZ$26,17,0)</f>
        <v>0</v>
      </c>
      <c r="L28" s="23">
        <f t="shared" si="5"/>
        <v>0</v>
      </c>
    </row>
    <row r="29" spans="1:18" ht="101.5">
      <c r="A29" s="2" t="s">
        <v>927</v>
      </c>
      <c r="B29" s="2" t="s">
        <v>146</v>
      </c>
      <c r="C29" s="9" t="s">
        <v>1161</v>
      </c>
      <c r="D29" s="6">
        <v>34.67</v>
      </c>
      <c r="E29" s="6" t="s">
        <v>102</v>
      </c>
      <c r="F29" s="6">
        <f>+VLOOKUP(E29,'VI_Legende Reinigungsverz.'!$B$3:$F$22,5,0)</f>
        <v>251.5</v>
      </c>
      <c r="G29" s="6">
        <f t="shared" si="3"/>
        <v>8719.505000000001</v>
      </c>
      <c r="H29" s="51"/>
      <c r="I29" s="6">
        <f t="shared" si="4"/>
        <v>0</v>
      </c>
      <c r="J29" s="51" t="s">
        <v>42</v>
      </c>
      <c r="K29" s="23">
        <f>I29*HLOOKUP(J29,'Auskunft SVS'!$C$2:$AZ$26,17,0)</f>
        <v>0</v>
      </c>
      <c r="L29" s="23">
        <f t="shared" si="5"/>
        <v>0</v>
      </c>
    </row>
    <row r="30" spans="1:18" s="15" customFormat="1">
      <c r="A30" s="8" t="s">
        <v>137</v>
      </c>
      <c r="B30" s="3" t="s">
        <v>709</v>
      </c>
      <c r="C30" s="3" t="s">
        <v>98</v>
      </c>
      <c r="D30" s="10" t="s">
        <v>98</v>
      </c>
      <c r="E30" s="10"/>
      <c r="F30" s="10"/>
      <c r="G30" s="10"/>
      <c r="H30" s="10"/>
      <c r="I30" s="10"/>
      <c r="J30" s="10"/>
      <c r="K30" s="10"/>
      <c r="L30" s="13"/>
      <c r="M30"/>
      <c r="N30"/>
      <c r="O30"/>
      <c r="P30"/>
      <c r="Q30"/>
      <c r="R30"/>
    </row>
    <row r="31" spans="1:18" ht="101.5">
      <c r="A31" s="2" t="s">
        <v>139</v>
      </c>
      <c r="B31" s="2" t="s">
        <v>710</v>
      </c>
      <c r="C31" s="9" t="s">
        <v>368</v>
      </c>
      <c r="D31" s="6">
        <v>12.96</v>
      </c>
      <c r="E31" s="6" t="s">
        <v>210</v>
      </c>
      <c r="F31" s="6">
        <f>+VLOOKUP(E31,'VI_Legende Reinigungsverz.'!$B$3:$F$22,5,0)</f>
        <v>104</v>
      </c>
      <c r="G31" s="6">
        <f t="shared" ref="G31:G32" si="6">+F31*D31</f>
        <v>1347.8400000000001</v>
      </c>
      <c r="H31" s="51"/>
      <c r="I31" s="6">
        <f t="shared" ref="I31:I32" si="7">IF(ISERROR(G31/H31),0,G31/H31)</f>
        <v>0</v>
      </c>
      <c r="J31" s="51" t="s">
        <v>42</v>
      </c>
      <c r="K31" s="23">
        <f>I31*HLOOKUP(J31,'Auskunft SVS'!$C$2:$AZ$26,17,0)</f>
        <v>0</v>
      </c>
      <c r="L31" s="23">
        <f t="shared" ref="L31:L32" si="8">+K31/D31</f>
        <v>0</v>
      </c>
    </row>
    <row r="32" spans="1:18" ht="101.5">
      <c r="A32" s="2" t="s">
        <v>142</v>
      </c>
      <c r="B32" s="2" t="s">
        <v>710</v>
      </c>
      <c r="C32" s="9" t="s">
        <v>274</v>
      </c>
      <c r="D32" s="6">
        <v>31.16</v>
      </c>
      <c r="E32" s="6" t="s">
        <v>102</v>
      </c>
      <c r="F32" s="6">
        <f>+VLOOKUP(E32,'VI_Legende Reinigungsverz.'!$B$3:$F$22,5,0)</f>
        <v>251.5</v>
      </c>
      <c r="G32" s="6">
        <f t="shared" si="6"/>
        <v>7836.74</v>
      </c>
      <c r="H32" s="51"/>
      <c r="I32" s="6">
        <f t="shared" si="7"/>
        <v>0</v>
      </c>
      <c r="J32" s="51" t="s">
        <v>42</v>
      </c>
      <c r="K32" s="23">
        <f>I32*HLOOKUP(J32,'Auskunft SVS'!$C$2:$AZ$26,17,0)</f>
        <v>0</v>
      </c>
      <c r="L32" s="23">
        <f t="shared" si="8"/>
        <v>0</v>
      </c>
    </row>
    <row r="33" spans="1:18" s="15" customFormat="1">
      <c r="A33" s="8" t="s">
        <v>148</v>
      </c>
      <c r="B33" s="3" t="s">
        <v>278</v>
      </c>
      <c r="C33" s="3" t="s">
        <v>98</v>
      </c>
      <c r="D33" s="10" t="s">
        <v>98</v>
      </c>
      <c r="E33" s="10"/>
      <c r="F33" s="10"/>
      <c r="G33" s="10"/>
      <c r="H33" s="10"/>
      <c r="I33" s="10"/>
      <c r="J33" s="10"/>
      <c r="K33" s="10"/>
      <c r="L33" s="13"/>
      <c r="M33"/>
      <c r="N33"/>
      <c r="O33"/>
      <c r="P33"/>
      <c r="Q33"/>
      <c r="R33"/>
    </row>
    <row r="34" spans="1:18" ht="101.5">
      <c r="A34" s="2" t="s">
        <v>150</v>
      </c>
      <c r="B34" s="2" t="s">
        <v>151</v>
      </c>
      <c r="C34" s="9" t="s">
        <v>274</v>
      </c>
      <c r="D34" s="6">
        <v>10.45</v>
      </c>
      <c r="E34" s="6" t="s">
        <v>102</v>
      </c>
      <c r="F34" s="6">
        <f>+VLOOKUP(E34,'VI_Legende Reinigungsverz.'!$B$3:$F$22,5,0)</f>
        <v>251.5</v>
      </c>
      <c r="G34" s="6">
        <f>+F34*D34</f>
        <v>2628.1749999999997</v>
      </c>
      <c r="H34" s="51"/>
      <c r="I34" s="6">
        <f>IF(ISERROR(G34/H34),0,G34/H34)</f>
        <v>0</v>
      </c>
      <c r="J34" s="51" t="s">
        <v>42</v>
      </c>
      <c r="K34" s="23">
        <f>I34*HLOOKUP(J34,'Auskunft SVS'!$C$2:$AZ$26,17,0)</f>
        <v>0</v>
      </c>
      <c r="L34" s="23">
        <f>+K34/D34</f>
        <v>0</v>
      </c>
    </row>
    <row r="35" spans="1:18" s="15" customFormat="1">
      <c r="A35" s="8" t="s">
        <v>153</v>
      </c>
      <c r="B35" s="3" t="s">
        <v>154</v>
      </c>
      <c r="C35" s="3" t="s">
        <v>98</v>
      </c>
      <c r="D35" s="10" t="s">
        <v>98</v>
      </c>
      <c r="E35" s="10"/>
      <c r="F35" s="10"/>
      <c r="G35" s="10"/>
      <c r="H35" s="10"/>
      <c r="I35" s="10"/>
      <c r="J35" s="10"/>
      <c r="K35" s="10"/>
      <c r="L35" s="13"/>
      <c r="M35"/>
      <c r="N35"/>
      <c r="O35"/>
      <c r="P35"/>
      <c r="Q35"/>
      <c r="R35"/>
    </row>
    <row r="36" spans="1:18" ht="101.5">
      <c r="A36" s="2" t="s">
        <v>155</v>
      </c>
      <c r="B36" s="2" t="s">
        <v>156</v>
      </c>
      <c r="C36" s="9" t="s">
        <v>935</v>
      </c>
      <c r="D36" s="6">
        <v>10.19</v>
      </c>
      <c r="E36" s="6" t="s">
        <v>102</v>
      </c>
      <c r="F36" s="6">
        <f>+VLOOKUP(E36,'VI_Legende Reinigungsverz.'!$B$3:$F$22,5,0)</f>
        <v>251.5</v>
      </c>
      <c r="G36" s="6">
        <f>+F36*D36</f>
        <v>2562.7849999999999</v>
      </c>
      <c r="H36" s="51"/>
      <c r="I36" s="6">
        <f>IF(ISERROR(G36/H36),0,G36/H36)</f>
        <v>0</v>
      </c>
      <c r="J36" s="51" t="s">
        <v>42</v>
      </c>
      <c r="K36" s="23">
        <f>I36*HLOOKUP(J36,'Auskunft SVS'!$C$2:$AZ$26,17,0)</f>
        <v>0</v>
      </c>
      <c r="L36" s="23">
        <f>+K36/D36</f>
        <v>0</v>
      </c>
    </row>
    <row r="37" spans="1:18" s="15" customFormat="1">
      <c r="A37" s="8" t="s">
        <v>158</v>
      </c>
      <c r="B37" s="3" t="s">
        <v>159</v>
      </c>
      <c r="C37" s="3" t="s">
        <v>98</v>
      </c>
      <c r="D37" s="10" t="s">
        <v>98</v>
      </c>
      <c r="E37" s="10"/>
      <c r="F37" s="10"/>
      <c r="G37" s="10"/>
      <c r="H37" s="10"/>
      <c r="I37" s="10"/>
      <c r="J37" s="10"/>
      <c r="K37" s="10"/>
      <c r="L37" s="13"/>
      <c r="M37"/>
      <c r="N37"/>
      <c r="O37"/>
      <c r="P37"/>
      <c r="Q37"/>
      <c r="R37"/>
    </row>
    <row r="38" spans="1:18" ht="101.5">
      <c r="A38" s="2" t="s">
        <v>160</v>
      </c>
      <c r="B38" s="2" t="s">
        <v>284</v>
      </c>
      <c r="C38" s="9" t="s">
        <v>584</v>
      </c>
      <c r="D38" s="6">
        <v>13.05</v>
      </c>
      <c r="E38" s="6" t="s">
        <v>102</v>
      </c>
      <c r="F38" s="6">
        <f>+VLOOKUP(E38,'VI_Legende Reinigungsverz.'!$B$3:$F$22,5,0)</f>
        <v>251.5</v>
      </c>
      <c r="G38" s="6">
        <f>+F38*D38</f>
        <v>3282.0750000000003</v>
      </c>
      <c r="H38" s="51"/>
      <c r="I38" s="6">
        <f>IF(ISERROR(G38/H38),0,G38/H38)</f>
        <v>0</v>
      </c>
      <c r="J38" s="51" t="s">
        <v>42</v>
      </c>
      <c r="K38" s="23">
        <f>I38*HLOOKUP(J38,'Auskunft SVS'!$C$2:$AZ$26,17,0)</f>
        <v>0</v>
      </c>
      <c r="L38" s="23">
        <f>+K38/D38</f>
        <v>0</v>
      </c>
    </row>
    <row r="39" spans="1:18" s="15" customFormat="1">
      <c r="A39" s="8" t="s">
        <v>166</v>
      </c>
      <c r="B39" s="3" t="s">
        <v>167</v>
      </c>
      <c r="C39" s="3" t="s">
        <v>98</v>
      </c>
      <c r="D39" s="10" t="s">
        <v>98</v>
      </c>
      <c r="E39" s="10"/>
      <c r="F39" s="10"/>
      <c r="G39" s="10"/>
      <c r="H39" s="10"/>
      <c r="I39" s="10"/>
      <c r="J39" s="10"/>
      <c r="K39" s="10"/>
      <c r="L39" s="13"/>
      <c r="M39"/>
      <c r="N39"/>
      <c r="O39"/>
      <c r="P39"/>
      <c r="Q39"/>
      <c r="R39"/>
    </row>
    <row r="40" spans="1:18" ht="101.5">
      <c r="A40" s="2" t="s">
        <v>168</v>
      </c>
      <c r="B40" s="2" t="s">
        <v>288</v>
      </c>
      <c r="C40" s="9" t="s">
        <v>1797</v>
      </c>
      <c r="D40" s="6">
        <v>6.74</v>
      </c>
      <c r="E40" s="6" t="s">
        <v>376</v>
      </c>
      <c r="F40" s="6">
        <f>+VLOOKUP(E40,'VI_Legende Reinigungsverz.'!$B$3:$F$22,5,0)</f>
        <v>2</v>
      </c>
      <c r="G40" s="6">
        <f t="shared" ref="G40:G41" si="9">+F40*D40</f>
        <v>13.48</v>
      </c>
      <c r="H40" s="51"/>
      <c r="I40" s="6">
        <f t="shared" ref="I40:I41" si="10">IF(ISERROR(G40/H40),0,G40/H40)</f>
        <v>0</v>
      </c>
      <c r="J40" s="51" t="s">
        <v>42</v>
      </c>
      <c r="K40" s="23">
        <f>I40*HLOOKUP(J40,'Auskunft SVS'!$C$2:$AZ$26,17,0)</f>
        <v>0</v>
      </c>
      <c r="L40" s="23">
        <f t="shared" ref="L40:L41" si="11">+K40/D40</f>
        <v>0</v>
      </c>
    </row>
    <row r="41" spans="1:18" ht="101.5">
      <c r="A41" s="2" t="s">
        <v>172</v>
      </c>
      <c r="B41" s="2" t="s">
        <v>595</v>
      </c>
      <c r="C41" s="9" t="s">
        <v>1797</v>
      </c>
      <c r="D41" s="6">
        <v>5.3</v>
      </c>
      <c r="E41" s="6" t="s">
        <v>376</v>
      </c>
      <c r="F41" s="6">
        <f>+VLOOKUP(E41,'VI_Legende Reinigungsverz.'!$B$3:$F$22,5,0)</f>
        <v>2</v>
      </c>
      <c r="G41" s="6">
        <f t="shared" si="9"/>
        <v>10.6</v>
      </c>
      <c r="H41" s="51"/>
      <c r="I41" s="6">
        <f t="shared" si="10"/>
        <v>0</v>
      </c>
      <c r="J41" s="51" t="s">
        <v>42</v>
      </c>
      <c r="K41" s="23">
        <f>I41*HLOOKUP(J41,'Auskunft SVS'!$C$2:$AZ$26,17,0)</f>
        <v>0</v>
      </c>
      <c r="L41" s="23">
        <f t="shared" si="11"/>
        <v>0</v>
      </c>
    </row>
    <row r="42" spans="1:18" s="15" customFormat="1">
      <c r="A42" s="8" t="s">
        <v>177</v>
      </c>
      <c r="B42" s="3" t="s">
        <v>614</v>
      </c>
      <c r="C42" s="3" t="s">
        <v>98</v>
      </c>
      <c r="D42" s="10" t="s">
        <v>98</v>
      </c>
      <c r="E42" s="10"/>
      <c r="F42" s="10"/>
      <c r="G42" s="10"/>
      <c r="H42" s="10"/>
      <c r="I42" s="10"/>
      <c r="J42" s="10"/>
      <c r="K42" s="10"/>
      <c r="L42" s="13"/>
      <c r="M42"/>
      <c r="N42"/>
      <c r="O42"/>
      <c r="P42"/>
      <c r="Q42"/>
      <c r="R42"/>
    </row>
    <row r="43" spans="1:18" ht="101.5">
      <c r="A43" s="2" t="s">
        <v>179</v>
      </c>
      <c r="B43" s="2" t="s">
        <v>601</v>
      </c>
      <c r="C43" s="9" t="s">
        <v>1151</v>
      </c>
      <c r="D43" s="6">
        <v>22.46</v>
      </c>
      <c r="E43" s="6" t="s">
        <v>210</v>
      </c>
      <c r="F43" s="6">
        <f>+VLOOKUP(E43,'VI_Legende Reinigungsverz.'!$B$3:$F$22,5,0)</f>
        <v>104</v>
      </c>
      <c r="G43" s="6">
        <f>+F43*D43</f>
        <v>2335.84</v>
      </c>
      <c r="H43" s="51"/>
      <c r="I43" s="6">
        <f>IF(ISERROR(G43/H43),0,G43/H43)</f>
        <v>0</v>
      </c>
      <c r="J43" s="51" t="s">
        <v>42</v>
      </c>
      <c r="K43" s="23">
        <f>I43*HLOOKUP(J43,'Auskunft SVS'!$C$2:$AZ$26,17,0)</f>
        <v>0</v>
      </c>
      <c r="L43" s="23">
        <f>+K43/D43</f>
        <v>0</v>
      </c>
    </row>
    <row r="44" spans="1:18" s="15" customFormat="1">
      <c r="A44" s="8" t="s">
        <v>182</v>
      </c>
      <c r="B44" s="3" t="s">
        <v>855</v>
      </c>
      <c r="C44" s="3" t="s">
        <v>98</v>
      </c>
      <c r="D44" s="10" t="s">
        <v>98</v>
      </c>
      <c r="E44" s="10"/>
      <c r="F44" s="10"/>
      <c r="G44" s="10"/>
      <c r="H44" s="10"/>
      <c r="I44" s="10"/>
      <c r="J44" s="10"/>
      <c r="K44" s="10"/>
      <c r="L44" s="13"/>
      <c r="M44"/>
      <c r="N44"/>
      <c r="O44"/>
      <c r="P44"/>
      <c r="Q44"/>
      <c r="R44"/>
    </row>
    <row r="45" spans="1:18" ht="101.5">
      <c r="A45" s="2" t="s">
        <v>184</v>
      </c>
      <c r="B45" s="2" t="s">
        <v>2288</v>
      </c>
      <c r="C45" s="9" t="s">
        <v>2289</v>
      </c>
      <c r="D45" s="6">
        <v>93.34</v>
      </c>
      <c r="E45" s="6" t="s">
        <v>102</v>
      </c>
      <c r="F45" s="6">
        <f>+VLOOKUP(E45,'VI_Legende Reinigungsverz.'!$B$3:$F$22,5,0)</f>
        <v>251.5</v>
      </c>
      <c r="G45" s="6">
        <f>+F45*D45</f>
        <v>23475.010000000002</v>
      </c>
      <c r="H45" s="51"/>
      <c r="I45" s="6">
        <f>IF(ISERROR(G45/H45),0,G45/H45)</f>
        <v>0</v>
      </c>
      <c r="J45" s="51" t="s">
        <v>42</v>
      </c>
      <c r="K45" s="23">
        <f>I45*HLOOKUP(J45,'Auskunft SVS'!$C$2:$AZ$26,17,0)</f>
        <v>0</v>
      </c>
      <c r="L45" s="23">
        <f>+K45/D45</f>
        <v>0</v>
      </c>
    </row>
    <row r="46" spans="1:18" s="15" customFormat="1">
      <c r="A46" s="8" t="s">
        <v>186</v>
      </c>
      <c r="B46" s="3" t="s">
        <v>2290</v>
      </c>
      <c r="C46" s="3" t="s">
        <v>98</v>
      </c>
      <c r="D46" s="10" t="s">
        <v>98</v>
      </c>
      <c r="E46" s="10"/>
      <c r="F46" s="10"/>
      <c r="G46" s="10"/>
      <c r="H46" s="10"/>
      <c r="I46" s="10"/>
      <c r="J46" s="10"/>
      <c r="K46" s="10"/>
      <c r="L46" s="13"/>
      <c r="M46"/>
      <c r="N46"/>
      <c r="O46"/>
      <c r="P46"/>
      <c r="Q46"/>
      <c r="R46"/>
    </row>
    <row r="47" spans="1:18" ht="101.5">
      <c r="A47" s="2" t="s">
        <v>188</v>
      </c>
      <c r="B47" s="2" t="s">
        <v>2291</v>
      </c>
      <c r="C47" s="9" t="s">
        <v>299</v>
      </c>
      <c r="D47" s="6">
        <v>33.770000000000003</v>
      </c>
      <c r="E47" s="6" t="s">
        <v>102</v>
      </c>
      <c r="F47" s="6">
        <f>+VLOOKUP(E47,'VI_Legende Reinigungsverz.'!$B$3:$F$22,5,0)</f>
        <v>251.5</v>
      </c>
      <c r="G47" s="6">
        <f>+F47*D47</f>
        <v>8493.1550000000007</v>
      </c>
      <c r="H47" s="51"/>
      <c r="I47" s="6">
        <f>IF(ISERROR(G47/H47),0,G47/H47)</f>
        <v>0</v>
      </c>
      <c r="J47" s="51" t="s">
        <v>42</v>
      </c>
      <c r="K47" s="23">
        <f>I47*HLOOKUP(J47,'Auskunft SVS'!$C$2:$AZ$26,17,0)</f>
        <v>0</v>
      </c>
      <c r="L47" s="23">
        <f>+K47/D47</f>
        <v>0</v>
      </c>
    </row>
    <row r="48" spans="1:18" s="15" customFormat="1">
      <c r="A48" s="8" t="s">
        <v>190</v>
      </c>
      <c r="B48" s="3" t="s">
        <v>200</v>
      </c>
      <c r="C48" s="3" t="s">
        <v>98</v>
      </c>
      <c r="D48" s="10" t="s">
        <v>98</v>
      </c>
      <c r="E48" s="10"/>
      <c r="F48" s="10"/>
      <c r="G48" s="10"/>
      <c r="H48" s="10"/>
      <c r="I48" s="10"/>
      <c r="J48" s="10"/>
      <c r="K48" s="10"/>
      <c r="L48" s="13"/>
      <c r="M48"/>
      <c r="N48"/>
      <c r="O48"/>
      <c r="P48"/>
      <c r="Q48"/>
      <c r="R48"/>
    </row>
    <row r="49" spans="1:18" ht="101.5">
      <c r="A49" s="2" t="s">
        <v>192</v>
      </c>
      <c r="B49" s="2" t="s">
        <v>202</v>
      </c>
      <c r="C49" s="9" t="s">
        <v>2292</v>
      </c>
      <c r="D49" s="6">
        <v>155.57</v>
      </c>
      <c r="E49" s="6" t="s">
        <v>102</v>
      </c>
      <c r="F49" s="6">
        <f>+VLOOKUP(E49,'VI_Legende Reinigungsverz.'!$B$3:$F$22,5,0)</f>
        <v>251.5</v>
      </c>
      <c r="G49" s="6">
        <f t="shared" ref="G49:G50" si="12">+F49*D49</f>
        <v>39125.854999999996</v>
      </c>
      <c r="H49" s="51"/>
      <c r="I49" s="6">
        <f t="shared" ref="I49:I50" si="13">IF(ISERROR(G49/H49),0,G49/H49)</f>
        <v>0</v>
      </c>
      <c r="J49" s="51" t="s">
        <v>42</v>
      </c>
      <c r="K49" s="23">
        <f>I49*HLOOKUP(J49,'Auskunft SVS'!$C$2:$AZ$26,17,0)</f>
        <v>0</v>
      </c>
      <c r="L49" s="23">
        <f t="shared" ref="L49:L50" si="14">+K49/D49</f>
        <v>0</v>
      </c>
    </row>
    <row r="50" spans="1:18" ht="101.5">
      <c r="A50" s="2" t="s">
        <v>953</v>
      </c>
      <c r="B50" s="2" t="s">
        <v>631</v>
      </c>
      <c r="C50" s="9" t="s">
        <v>421</v>
      </c>
      <c r="D50" s="6">
        <v>20.12</v>
      </c>
      <c r="E50" s="6" t="s">
        <v>102</v>
      </c>
      <c r="F50" s="6">
        <f>+VLOOKUP(E50,'VI_Legende Reinigungsverz.'!$B$3:$F$22,5,0)</f>
        <v>251.5</v>
      </c>
      <c r="G50" s="6">
        <f t="shared" si="12"/>
        <v>5060.18</v>
      </c>
      <c r="H50" s="51"/>
      <c r="I50" s="6">
        <f t="shared" si="13"/>
        <v>0</v>
      </c>
      <c r="J50" s="51" t="s">
        <v>42</v>
      </c>
      <c r="K50" s="23">
        <f>I50*HLOOKUP(J50,'Auskunft SVS'!$C$2:$AZ$26,17,0)</f>
        <v>0</v>
      </c>
      <c r="L50" s="23">
        <f t="shared" si="14"/>
        <v>0</v>
      </c>
    </row>
    <row r="51" spans="1:18" s="15" customFormat="1">
      <c r="A51" s="8" t="s">
        <v>195</v>
      </c>
      <c r="B51" s="3" t="s">
        <v>206</v>
      </c>
      <c r="C51" s="3" t="s">
        <v>98</v>
      </c>
      <c r="D51" s="10" t="s">
        <v>98</v>
      </c>
      <c r="E51" s="10"/>
      <c r="F51" s="10"/>
      <c r="G51" s="10"/>
      <c r="H51" s="10"/>
      <c r="I51" s="10"/>
      <c r="J51" s="10"/>
      <c r="K51" s="10"/>
      <c r="L51" s="13"/>
      <c r="M51"/>
      <c r="N51"/>
      <c r="O51"/>
      <c r="P51"/>
      <c r="Q51"/>
      <c r="R51"/>
    </row>
    <row r="52" spans="1:18" ht="101.5">
      <c r="A52" s="2" t="s">
        <v>197</v>
      </c>
      <c r="B52" s="2" t="s">
        <v>208</v>
      </c>
      <c r="C52" s="9" t="s">
        <v>736</v>
      </c>
      <c r="D52" s="6">
        <v>57.76</v>
      </c>
      <c r="E52" s="6" t="s">
        <v>136</v>
      </c>
      <c r="F52" s="6">
        <f>+VLOOKUP(E52,'VI_Legende Reinigungsverz.'!$B$3:$F$22,5,0)</f>
        <v>52</v>
      </c>
      <c r="G52" s="6">
        <f t="shared" ref="G52:G53" si="15">+F52*D52</f>
        <v>3003.52</v>
      </c>
      <c r="H52" s="51"/>
      <c r="I52" s="6">
        <f t="shared" ref="I52:I53" si="16">IF(ISERROR(G52/H52),0,G52/H52)</f>
        <v>0</v>
      </c>
      <c r="J52" s="51" t="s">
        <v>42</v>
      </c>
      <c r="K52" s="23">
        <f>I52*HLOOKUP(J52,'Auskunft SVS'!$C$2:$AZ$26,17,0)</f>
        <v>0</v>
      </c>
      <c r="L52" s="23">
        <f t="shared" ref="L52:L53" si="17">+K52/D52</f>
        <v>0</v>
      </c>
    </row>
    <row r="53" spans="1:18" ht="101.5">
      <c r="A53" s="2" t="s">
        <v>723</v>
      </c>
      <c r="B53" s="2" t="s">
        <v>208</v>
      </c>
      <c r="C53" s="9" t="s">
        <v>417</v>
      </c>
      <c r="D53" s="6">
        <v>20.059999999999999</v>
      </c>
      <c r="E53" s="6" t="s">
        <v>102</v>
      </c>
      <c r="F53" s="6">
        <f>+VLOOKUP(E53,'VI_Legende Reinigungsverz.'!$B$3:$F$22,5,0)</f>
        <v>251.5</v>
      </c>
      <c r="G53" s="6">
        <f t="shared" si="15"/>
        <v>5045.0899999999992</v>
      </c>
      <c r="H53" s="51"/>
      <c r="I53" s="6">
        <f t="shared" si="16"/>
        <v>0</v>
      </c>
      <c r="J53" s="51" t="s">
        <v>42</v>
      </c>
      <c r="K53" s="23">
        <f>I53*HLOOKUP(J53,'Auskunft SVS'!$C$2:$AZ$26,17,0)</f>
        <v>0</v>
      </c>
      <c r="L53" s="23">
        <f t="shared" si="17"/>
        <v>0</v>
      </c>
    </row>
    <row r="54" spans="1:18" s="15" customFormat="1">
      <c r="A54" s="8" t="s">
        <v>199</v>
      </c>
      <c r="B54" s="3" t="s">
        <v>316</v>
      </c>
      <c r="C54" s="3" t="s">
        <v>98</v>
      </c>
      <c r="D54" s="10" t="s">
        <v>98</v>
      </c>
      <c r="E54" s="10"/>
      <c r="F54" s="10"/>
      <c r="G54" s="10"/>
      <c r="H54" s="10"/>
      <c r="I54" s="10"/>
      <c r="J54" s="10"/>
      <c r="K54" s="10"/>
      <c r="L54" s="13"/>
      <c r="M54"/>
      <c r="N54"/>
      <c r="O54"/>
      <c r="P54"/>
      <c r="Q54"/>
      <c r="R54"/>
    </row>
    <row r="55" spans="1:18" ht="101.5">
      <c r="A55" s="2" t="s">
        <v>201</v>
      </c>
      <c r="B55" s="2" t="s">
        <v>737</v>
      </c>
      <c r="C55" s="9" t="s">
        <v>1660</v>
      </c>
      <c r="D55" s="6">
        <v>3.77</v>
      </c>
      <c r="E55" s="6" t="s">
        <v>376</v>
      </c>
      <c r="F55" s="6">
        <f>+VLOOKUP(E55,'VI_Legende Reinigungsverz.'!$B$3:$F$22,5,0)</f>
        <v>2</v>
      </c>
      <c r="G55" s="6">
        <f>+F55*D55</f>
        <v>7.54</v>
      </c>
      <c r="H55" s="51"/>
      <c r="I55" s="6">
        <f>IF(ISERROR(G55/H55),0,G55/H55)</f>
        <v>0</v>
      </c>
      <c r="J55" s="51" t="s">
        <v>42</v>
      </c>
      <c r="K55" s="23">
        <f>I55*HLOOKUP(J55,'Auskunft SVS'!$C$2:$AZ$26,17,0)</f>
        <v>0</v>
      </c>
      <c r="L55" s="23">
        <f>+K55/D55</f>
        <v>0</v>
      </c>
    </row>
    <row r="56" spans="1:18" s="15" customFormat="1">
      <c r="A56" s="8" t="s">
        <v>205</v>
      </c>
      <c r="B56" s="3" t="s">
        <v>224</v>
      </c>
      <c r="C56" s="3" t="s">
        <v>98</v>
      </c>
      <c r="D56" s="10" t="s">
        <v>98</v>
      </c>
      <c r="E56" s="10"/>
      <c r="F56" s="10"/>
      <c r="G56" s="10"/>
      <c r="H56" s="10"/>
      <c r="I56" s="10"/>
      <c r="J56" s="10"/>
      <c r="K56" s="10"/>
      <c r="L56" s="13"/>
      <c r="M56"/>
      <c r="N56"/>
      <c r="O56"/>
      <c r="P56"/>
      <c r="Q56"/>
      <c r="R56"/>
    </row>
    <row r="57" spans="1:18" ht="101.5">
      <c r="A57" s="2" t="s">
        <v>207</v>
      </c>
      <c r="B57" s="2" t="s">
        <v>226</v>
      </c>
      <c r="C57" s="9" t="s">
        <v>1084</v>
      </c>
      <c r="D57" s="6">
        <v>99.35</v>
      </c>
      <c r="E57" s="6" t="s">
        <v>136</v>
      </c>
      <c r="F57" s="6">
        <f>+VLOOKUP(E57,'VI_Legende Reinigungsverz.'!$B$3:$F$22,5,0)</f>
        <v>52</v>
      </c>
      <c r="G57" s="6">
        <f t="shared" ref="G57:G61" si="18">+F57*D57</f>
        <v>5166.2</v>
      </c>
      <c r="H57" s="51"/>
      <c r="I57" s="6">
        <f t="shared" ref="I57:I61" si="19">IF(ISERROR(G57/H57),0,G57/H57)</f>
        <v>0</v>
      </c>
      <c r="J57" s="51" t="s">
        <v>42</v>
      </c>
      <c r="K57" s="23">
        <f>I57*HLOOKUP(J57,'Auskunft SVS'!$C$2:$AZ$26,17,0)</f>
        <v>0</v>
      </c>
      <c r="L57" s="23">
        <f t="shared" ref="L57:L61" si="20">+K57/D57</f>
        <v>0</v>
      </c>
    </row>
    <row r="58" spans="1:18" ht="101.5">
      <c r="A58" s="2" t="s">
        <v>211</v>
      </c>
      <c r="B58" s="2" t="s">
        <v>226</v>
      </c>
      <c r="C58" s="9" t="s">
        <v>467</v>
      </c>
      <c r="D58" s="6">
        <v>41.94</v>
      </c>
      <c r="E58" s="6" t="s">
        <v>210</v>
      </c>
      <c r="F58" s="6">
        <f>+VLOOKUP(E58,'VI_Legende Reinigungsverz.'!$B$3:$F$22,5,0)</f>
        <v>104</v>
      </c>
      <c r="G58" s="6">
        <f t="shared" si="18"/>
        <v>4361.76</v>
      </c>
      <c r="H58" s="51"/>
      <c r="I58" s="6">
        <f t="shared" si="19"/>
        <v>0</v>
      </c>
      <c r="J58" s="51" t="s">
        <v>42</v>
      </c>
      <c r="K58" s="23">
        <f>I58*HLOOKUP(J58,'Auskunft SVS'!$C$2:$AZ$26,17,0)</f>
        <v>0</v>
      </c>
      <c r="L58" s="23">
        <f t="shared" si="20"/>
        <v>0</v>
      </c>
    </row>
    <row r="59" spans="1:18" ht="101.5">
      <c r="A59" s="2" t="s">
        <v>2199</v>
      </c>
      <c r="B59" s="2" t="s">
        <v>226</v>
      </c>
      <c r="C59" s="9" t="s">
        <v>679</v>
      </c>
      <c r="D59" s="6">
        <v>282.89</v>
      </c>
      <c r="E59" s="6" t="s">
        <v>102</v>
      </c>
      <c r="F59" s="6">
        <f>+VLOOKUP(E59,'VI_Legende Reinigungsverz.'!$B$3:$F$22,5,0)</f>
        <v>251.5</v>
      </c>
      <c r="G59" s="6">
        <f t="shared" si="18"/>
        <v>71146.834999999992</v>
      </c>
      <c r="H59" s="51"/>
      <c r="I59" s="6">
        <f t="shared" si="19"/>
        <v>0</v>
      </c>
      <c r="J59" s="51" t="s">
        <v>42</v>
      </c>
      <c r="K59" s="23">
        <f>I59*HLOOKUP(J59,'Auskunft SVS'!$C$2:$AZ$26,17,0)</f>
        <v>0</v>
      </c>
      <c r="L59" s="23">
        <f t="shared" si="20"/>
        <v>0</v>
      </c>
    </row>
    <row r="60" spans="1:18" ht="101.5">
      <c r="A60" s="2" t="s">
        <v>2200</v>
      </c>
      <c r="B60" s="2" t="s">
        <v>2293</v>
      </c>
      <c r="C60" s="9" t="s">
        <v>757</v>
      </c>
      <c r="D60" s="6">
        <v>121.73</v>
      </c>
      <c r="E60" s="6" t="s">
        <v>136</v>
      </c>
      <c r="F60" s="6">
        <f>+VLOOKUP(E60,'VI_Legende Reinigungsverz.'!$B$3:$F$22,5,0)</f>
        <v>52</v>
      </c>
      <c r="G60" s="6">
        <f t="shared" si="18"/>
        <v>6329.96</v>
      </c>
      <c r="H60" s="51"/>
      <c r="I60" s="6">
        <f t="shared" si="19"/>
        <v>0</v>
      </c>
      <c r="J60" s="51" t="s">
        <v>42</v>
      </c>
      <c r="K60" s="23">
        <f>I60*HLOOKUP(J60,'Auskunft SVS'!$C$2:$AZ$26,17,0)</f>
        <v>0</v>
      </c>
      <c r="L60" s="23">
        <f t="shared" si="20"/>
        <v>0</v>
      </c>
    </row>
    <row r="61" spans="1:18" ht="101.5">
      <c r="A61" s="2" t="s">
        <v>2294</v>
      </c>
      <c r="B61" s="2" t="s">
        <v>453</v>
      </c>
      <c r="C61" s="9" t="s">
        <v>441</v>
      </c>
      <c r="D61" s="6">
        <v>38.54</v>
      </c>
      <c r="E61" s="6" t="s">
        <v>136</v>
      </c>
      <c r="F61" s="6">
        <f>+VLOOKUP(E61,'VI_Legende Reinigungsverz.'!$B$3:$F$22,5,0)</f>
        <v>52</v>
      </c>
      <c r="G61" s="6">
        <f t="shared" si="18"/>
        <v>2004.08</v>
      </c>
      <c r="H61" s="51"/>
      <c r="I61" s="6">
        <f t="shared" si="19"/>
        <v>0</v>
      </c>
      <c r="J61" s="51" t="s">
        <v>42</v>
      </c>
      <c r="K61" s="23">
        <f>I61*HLOOKUP(J61,'Auskunft SVS'!$C$2:$AZ$26,17,0)</f>
        <v>0</v>
      </c>
      <c r="L61" s="23">
        <f t="shared" si="20"/>
        <v>0</v>
      </c>
    </row>
    <row r="62" spans="1:18" s="15" customFormat="1">
      <c r="A62" s="8" t="s">
        <v>214</v>
      </c>
      <c r="B62" s="3" t="s">
        <v>232</v>
      </c>
      <c r="C62" s="3" t="s">
        <v>98</v>
      </c>
      <c r="D62" s="10" t="s">
        <v>98</v>
      </c>
      <c r="E62" s="10"/>
      <c r="F62" s="10"/>
      <c r="G62" s="10"/>
      <c r="H62" s="10"/>
      <c r="I62" s="10"/>
      <c r="J62" s="10"/>
      <c r="K62" s="10"/>
      <c r="L62" s="13"/>
      <c r="M62"/>
      <c r="N62"/>
      <c r="O62"/>
      <c r="P62"/>
      <c r="Q62"/>
      <c r="R62"/>
    </row>
    <row r="63" spans="1:18" ht="101.5">
      <c r="A63" s="2" t="s">
        <v>216</v>
      </c>
      <c r="B63" s="2" t="s">
        <v>234</v>
      </c>
      <c r="C63" s="9" t="s">
        <v>324</v>
      </c>
      <c r="D63" s="6">
        <v>66.48</v>
      </c>
      <c r="E63" s="6" t="s">
        <v>210</v>
      </c>
      <c r="F63" s="6">
        <f>+VLOOKUP(E63,'VI_Legende Reinigungsverz.'!$B$3:$F$22,5,0)</f>
        <v>104</v>
      </c>
      <c r="G63" s="6">
        <f t="shared" ref="G63:G64" si="21">+F63*D63</f>
        <v>6913.92</v>
      </c>
      <c r="H63" s="51"/>
      <c r="I63" s="6">
        <f t="shared" ref="I63:I64" si="22">IF(ISERROR(G63/H63),0,G63/H63)</f>
        <v>0</v>
      </c>
      <c r="J63" s="51" t="s">
        <v>42</v>
      </c>
      <c r="K63" s="23">
        <f>I63*HLOOKUP(J63,'Auskunft SVS'!$C$2:$AZ$26,17,0)</f>
        <v>0</v>
      </c>
      <c r="L63" s="23">
        <f t="shared" ref="L63:L64" si="23">+K63/D63</f>
        <v>0</v>
      </c>
    </row>
    <row r="64" spans="1:18" ht="101.5">
      <c r="A64" s="2" t="s">
        <v>978</v>
      </c>
      <c r="B64" s="2" t="s">
        <v>234</v>
      </c>
      <c r="C64" s="9" t="s">
        <v>451</v>
      </c>
      <c r="D64" s="6">
        <v>8.3800000000000008</v>
      </c>
      <c r="E64" s="6" t="s">
        <v>102</v>
      </c>
      <c r="F64" s="6">
        <f>+VLOOKUP(E64,'VI_Legende Reinigungsverz.'!$B$3:$F$22,5,0)</f>
        <v>251.5</v>
      </c>
      <c r="G64" s="6">
        <f t="shared" si="21"/>
        <v>2107.5700000000002</v>
      </c>
      <c r="H64" s="51"/>
      <c r="I64" s="6">
        <f t="shared" si="22"/>
        <v>0</v>
      </c>
      <c r="J64" s="51" t="s">
        <v>42</v>
      </c>
      <c r="K64" s="23">
        <f>I64*HLOOKUP(J64,'Auskunft SVS'!$C$2:$AZ$26,17,0)</f>
        <v>0</v>
      </c>
      <c r="L64" s="23">
        <f t="shared" si="23"/>
        <v>0</v>
      </c>
    </row>
    <row r="65" spans="1:18" s="15" customFormat="1">
      <c r="A65" s="8" t="s">
        <v>218</v>
      </c>
      <c r="B65" s="3" t="s">
        <v>242</v>
      </c>
      <c r="C65" s="3" t="s">
        <v>98</v>
      </c>
      <c r="D65" s="10" t="s">
        <v>98</v>
      </c>
      <c r="E65" s="10"/>
      <c r="F65" s="10"/>
      <c r="G65" s="10"/>
      <c r="H65" s="10"/>
      <c r="I65" s="10"/>
      <c r="J65" s="10"/>
      <c r="K65" s="10"/>
      <c r="L65" s="13"/>
      <c r="M65"/>
      <c r="N65"/>
      <c r="O65"/>
      <c r="P65"/>
      <c r="Q65"/>
      <c r="R65"/>
    </row>
    <row r="66" spans="1:18" ht="101.5">
      <c r="A66" s="2" t="s">
        <v>220</v>
      </c>
      <c r="B66" s="2" t="s">
        <v>479</v>
      </c>
      <c r="C66" s="9" t="s">
        <v>240</v>
      </c>
      <c r="D66" s="6">
        <v>4.3099999999999996</v>
      </c>
      <c r="E66" s="6" t="s">
        <v>210</v>
      </c>
      <c r="F66" s="6">
        <f>+VLOOKUP(E66,'VI_Legende Reinigungsverz.'!$B$3:$F$22,5,0)</f>
        <v>104</v>
      </c>
      <c r="G66" s="6">
        <f>+F66*D66</f>
        <v>448.23999999999995</v>
      </c>
      <c r="H66" s="51"/>
      <c r="I66" s="6">
        <f>IF(ISERROR(G66/H66),0,G66/H66)</f>
        <v>0</v>
      </c>
      <c r="J66" s="51" t="s">
        <v>42</v>
      </c>
      <c r="K66" s="23">
        <f>I66*HLOOKUP(J66,'Auskunft SVS'!$C$2:$AZ$26,17,0)</f>
        <v>0</v>
      </c>
      <c r="L66" s="23">
        <f>+K66/D66</f>
        <v>0</v>
      </c>
    </row>
    <row r="67" spans="1:18" s="15" customFormat="1">
      <c r="A67" s="8" t="s">
        <v>223</v>
      </c>
      <c r="B67" s="3" t="s">
        <v>336</v>
      </c>
      <c r="C67" s="3" t="s">
        <v>98</v>
      </c>
      <c r="D67" s="10" t="s">
        <v>98</v>
      </c>
      <c r="E67" s="10"/>
      <c r="F67" s="10"/>
      <c r="G67" s="10"/>
      <c r="H67" s="10"/>
      <c r="I67" s="10"/>
      <c r="J67" s="10"/>
      <c r="K67" s="10"/>
      <c r="L67" s="13"/>
      <c r="M67"/>
      <c r="N67"/>
      <c r="O67"/>
      <c r="P67"/>
      <c r="Q67"/>
      <c r="R67"/>
    </row>
    <row r="68" spans="1:18" ht="101.5">
      <c r="A68" s="2" t="s">
        <v>225</v>
      </c>
      <c r="B68" s="2" t="s">
        <v>2295</v>
      </c>
      <c r="C68" s="9" t="s">
        <v>441</v>
      </c>
      <c r="D68" s="6">
        <v>14.86</v>
      </c>
      <c r="E68" s="6" t="s">
        <v>136</v>
      </c>
      <c r="F68" s="6">
        <f>+VLOOKUP(E68,'VI_Legende Reinigungsverz.'!$B$3:$F$22,5,0)</f>
        <v>52</v>
      </c>
      <c r="G68" s="6">
        <f t="shared" ref="G68:G69" si="24">+F68*D68</f>
        <v>772.72</v>
      </c>
      <c r="H68" s="51"/>
      <c r="I68" s="6">
        <f t="shared" ref="I68:I69" si="25">IF(ISERROR(G68/H68),0,G68/H68)</f>
        <v>0</v>
      </c>
      <c r="J68" s="51" t="s">
        <v>42</v>
      </c>
      <c r="K68" s="23">
        <f>I68*HLOOKUP(J68,'Auskunft SVS'!$C$2:$AZ$26,17,0)</f>
        <v>0</v>
      </c>
      <c r="L68" s="23">
        <f t="shared" ref="L68:L69" si="26">+K68/D68</f>
        <v>0</v>
      </c>
    </row>
    <row r="69" spans="1:18" ht="101.5">
      <c r="A69" s="2" t="s">
        <v>228</v>
      </c>
      <c r="B69" s="2" t="s">
        <v>909</v>
      </c>
      <c r="C69" s="9" t="s">
        <v>441</v>
      </c>
      <c r="D69" s="6">
        <v>55.06</v>
      </c>
      <c r="E69" s="6" t="s">
        <v>136</v>
      </c>
      <c r="F69" s="6">
        <f>+VLOOKUP(E69,'VI_Legende Reinigungsverz.'!$B$3:$F$22,5,0)</f>
        <v>52</v>
      </c>
      <c r="G69" s="6">
        <f t="shared" si="24"/>
        <v>2863.12</v>
      </c>
      <c r="H69" s="51"/>
      <c r="I69" s="6">
        <f t="shared" si="25"/>
        <v>0</v>
      </c>
      <c r="J69" s="51" t="s">
        <v>42</v>
      </c>
      <c r="K69" s="23">
        <f>I69*HLOOKUP(J69,'Auskunft SVS'!$C$2:$AZ$26,17,0)</f>
        <v>0</v>
      </c>
      <c r="L69" s="23">
        <f t="shared" si="26"/>
        <v>0</v>
      </c>
    </row>
    <row r="70" spans="1:18" s="15" customFormat="1">
      <c r="A70" s="8" t="s">
        <v>231</v>
      </c>
      <c r="B70" s="3" t="s">
        <v>249</v>
      </c>
      <c r="C70" s="3" t="s">
        <v>98</v>
      </c>
      <c r="D70" s="10" t="s">
        <v>98</v>
      </c>
      <c r="E70" s="10"/>
      <c r="F70" s="10"/>
      <c r="G70" s="10"/>
      <c r="H70" s="10"/>
      <c r="I70" s="10"/>
      <c r="J70" s="10"/>
      <c r="K70" s="10"/>
      <c r="L70" s="13"/>
      <c r="M70"/>
      <c r="N70"/>
      <c r="O70"/>
      <c r="P70"/>
      <c r="Q70"/>
      <c r="R70"/>
    </row>
    <row r="71" spans="1:18" ht="101.5">
      <c r="A71" s="2" t="s">
        <v>233</v>
      </c>
      <c r="B71" s="2" t="s">
        <v>1135</v>
      </c>
      <c r="C71" s="9" t="s">
        <v>240</v>
      </c>
      <c r="D71" s="6">
        <v>0.94</v>
      </c>
      <c r="E71" s="6" t="s">
        <v>210</v>
      </c>
      <c r="F71" s="6">
        <f>+VLOOKUP(E71,'VI_Legende Reinigungsverz.'!$B$3:$F$22,5,0)</f>
        <v>104</v>
      </c>
      <c r="G71" s="6">
        <f>+F71*D71</f>
        <v>97.759999999999991</v>
      </c>
      <c r="H71" s="51"/>
      <c r="I71" s="6">
        <f>IF(ISERROR(G71/H71),0,G71/H71)</f>
        <v>0</v>
      </c>
      <c r="J71" s="51" t="s">
        <v>42</v>
      </c>
      <c r="K71" s="23">
        <f>I71*HLOOKUP(J71,'Auskunft SVS'!$C$2:$AZ$26,17,0)</f>
        <v>0</v>
      </c>
      <c r="L71" s="23">
        <f>+K71/D71</f>
        <v>0</v>
      </c>
    </row>
    <row r="72" spans="1:18" s="16" customFormat="1" ht="25.5" customHeight="1">
      <c r="A72" s="7" t="s">
        <v>254</v>
      </c>
      <c r="B72" s="17" t="s">
        <v>2296</v>
      </c>
      <c r="C72" s="11" t="s">
        <v>98</v>
      </c>
      <c r="D72" s="18" t="s">
        <v>98</v>
      </c>
      <c r="E72" s="18"/>
      <c r="F72" s="18"/>
      <c r="G72" s="18"/>
      <c r="H72" s="18"/>
      <c r="I72" s="18"/>
      <c r="J72" s="18"/>
      <c r="K72" s="19"/>
      <c r="L72" s="20"/>
      <c r="M72"/>
      <c r="N72"/>
      <c r="O72"/>
      <c r="P72"/>
      <c r="Q72"/>
      <c r="R72"/>
    </row>
    <row r="73" spans="1:18" s="15" customFormat="1">
      <c r="A73" s="8" t="s">
        <v>256</v>
      </c>
      <c r="B73" s="3" t="s">
        <v>95</v>
      </c>
      <c r="C73" s="3" t="s">
        <v>98</v>
      </c>
      <c r="D73" s="10" t="s">
        <v>98</v>
      </c>
      <c r="E73" s="10"/>
      <c r="F73" s="10"/>
      <c r="G73" s="10"/>
      <c r="H73" s="10"/>
      <c r="I73" s="10"/>
      <c r="J73" s="10"/>
      <c r="K73" s="10"/>
      <c r="L73" s="13"/>
      <c r="M73"/>
      <c r="N73"/>
      <c r="O73"/>
      <c r="P73"/>
      <c r="Q73"/>
      <c r="R73"/>
    </row>
    <row r="74" spans="1:18" s="15" customFormat="1">
      <c r="A74" s="8" t="s">
        <v>257</v>
      </c>
      <c r="B74" s="3" t="s">
        <v>112</v>
      </c>
      <c r="C74" s="3" t="s">
        <v>98</v>
      </c>
      <c r="D74" s="10" t="s">
        <v>98</v>
      </c>
      <c r="E74" s="10"/>
      <c r="F74" s="10"/>
      <c r="G74" s="10"/>
      <c r="H74" s="10"/>
      <c r="I74" s="10"/>
      <c r="J74" s="10"/>
      <c r="K74" s="10"/>
      <c r="L74" s="13"/>
      <c r="M74"/>
      <c r="N74"/>
      <c r="O74"/>
      <c r="P74"/>
      <c r="Q74"/>
      <c r="R74"/>
    </row>
    <row r="75" spans="1:18" ht="101.5">
      <c r="A75" s="2" t="s">
        <v>258</v>
      </c>
      <c r="B75" s="2" t="s">
        <v>114</v>
      </c>
      <c r="C75" s="9" t="s">
        <v>262</v>
      </c>
      <c r="D75" s="6">
        <v>45.59</v>
      </c>
      <c r="E75" s="6" t="s">
        <v>102</v>
      </c>
      <c r="F75" s="6">
        <f>+VLOOKUP(E75,'VI_Legende Reinigungsverz.'!$B$3:$F$22,5,0)</f>
        <v>251.5</v>
      </c>
      <c r="G75" s="6">
        <f>+F75*D75</f>
        <v>11465.885</v>
      </c>
      <c r="H75" s="51"/>
      <c r="I75" s="6">
        <f>IF(ISERROR(G75/H75),0,G75/H75)</f>
        <v>0</v>
      </c>
      <c r="J75" s="51" t="s">
        <v>42</v>
      </c>
      <c r="K75" s="23">
        <f>I75*HLOOKUP(J75,'Auskunft SVS'!$C$2:$AZ$26,17,0)</f>
        <v>0</v>
      </c>
      <c r="L75" s="23">
        <f>+K75/D75</f>
        <v>0</v>
      </c>
    </row>
    <row r="76" spans="1:18" s="15" customFormat="1">
      <c r="A76" s="8" t="s">
        <v>260</v>
      </c>
      <c r="B76" s="3" t="s">
        <v>127</v>
      </c>
      <c r="C76" s="3" t="s">
        <v>98</v>
      </c>
      <c r="D76" s="10" t="s">
        <v>98</v>
      </c>
      <c r="E76" s="10"/>
      <c r="F76" s="10"/>
      <c r="G76" s="10"/>
      <c r="H76" s="10"/>
      <c r="I76" s="10"/>
      <c r="J76" s="10"/>
      <c r="K76" s="10"/>
      <c r="L76" s="13"/>
      <c r="M76"/>
      <c r="N76"/>
      <c r="O76"/>
      <c r="P76"/>
      <c r="Q76"/>
      <c r="R76"/>
    </row>
    <row r="77" spans="1:18" ht="101.5">
      <c r="A77" s="2" t="s">
        <v>261</v>
      </c>
      <c r="B77" s="2" t="s">
        <v>132</v>
      </c>
      <c r="C77" s="9" t="s">
        <v>1478</v>
      </c>
      <c r="D77" s="6">
        <v>4591.2299999999996</v>
      </c>
      <c r="E77" s="6" t="s">
        <v>136</v>
      </c>
      <c r="F77" s="6">
        <f>+VLOOKUP(E77,'VI_Legende Reinigungsverz.'!$B$3:$F$22,5,0)</f>
        <v>52</v>
      </c>
      <c r="G77" s="6">
        <f t="shared" ref="G77:G78" si="27">+F77*D77</f>
        <v>238743.95999999996</v>
      </c>
      <c r="H77" s="51"/>
      <c r="I77" s="6">
        <f t="shared" ref="I77:I78" si="28">IF(ISERROR(G77/H77),0,G77/H77)</f>
        <v>0</v>
      </c>
      <c r="J77" s="51" t="s">
        <v>42</v>
      </c>
      <c r="K77" s="23">
        <f>I77*HLOOKUP(J77,'Auskunft SVS'!$C$2:$AZ$26,17,0)</f>
        <v>0</v>
      </c>
      <c r="L77" s="23">
        <f t="shared" ref="L77:L78" si="29">+K77/D77</f>
        <v>0</v>
      </c>
    </row>
    <row r="78" spans="1:18" ht="101.5">
      <c r="A78" s="2" t="s">
        <v>357</v>
      </c>
      <c r="B78" s="2" t="s">
        <v>132</v>
      </c>
      <c r="C78" s="9" t="s">
        <v>274</v>
      </c>
      <c r="D78" s="6">
        <v>126.95</v>
      </c>
      <c r="E78" s="6" t="s">
        <v>102</v>
      </c>
      <c r="F78" s="6">
        <f>+VLOOKUP(E78,'VI_Legende Reinigungsverz.'!$B$3:$F$22,5,0)</f>
        <v>251.5</v>
      </c>
      <c r="G78" s="6">
        <f t="shared" si="27"/>
        <v>31927.924999999999</v>
      </c>
      <c r="H78" s="51"/>
      <c r="I78" s="6">
        <f t="shared" si="28"/>
        <v>0</v>
      </c>
      <c r="J78" s="51" t="s">
        <v>42</v>
      </c>
      <c r="K78" s="23">
        <f>I78*HLOOKUP(J78,'Auskunft SVS'!$C$2:$AZ$26,17,0)</f>
        <v>0</v>
      </c>
      <c r="L78" s="23">
        <f t="shared" si="29"/>
        <v>0</v>
      </c>
    </row>
    <row r="79" spans="1:18" s="15" customFormat="1">
      <c r="A79" s="8" t="s">
        <v>263</v>
      </c>
      <c r="B79" s="3" t="s">
        <v>138</v>
      </c>
      <c r="C79" s="3" t="s">
        <v>98</v>
      </c>
      <c r="D79" s="10" t="s">
        <v>98</v>
      </c>
      <c r="E79" s="10"/>
      <c r="F79" s="10"/>
      <c r="G79" s="10"/>
      <c r="H79" s="10"/>
      <c r="I79" s="10"/>
      <c r="J79" s="10"/>
      <c r="K79" s="10"/>
      <c r="L79" s="13"/>
      <c r="M79"/>
      <c r="N79"/>
      <c r="O79"/>
      <c r="P79"/>
      <c r="Q79"/>
      <c r="R79"/>
    </row>
    <row r="80" spans="1:18" ht="101.5">
      <c r="A80" s="2" t="s">
        <v>264</v>
      </c>
      <c r="B80" s="2" t="s">
        <v>140</v>
      </c>
      <c r="C80" s="9" t="s">
        <v>1478</v>
      </c>
      <c r="D80" s="6">
        <v>93.5</v>
      </c>
      <c r="E80" s="6" t="s">
        <v>136</v>
      </c>
      <c r="F80" s="6">
        <f>+VLOOKUP(E80,'VI_Legende Reinigungsverz.'!$B$3:$F$22,5,0)</f>
        <v>52</v>
      </c>
      <c r="G80" s="6">
        <f>+F80*D80</f>
        <v>4862</v>
      </c>
      <c r="H80" s="51"/>
      <c r="I80" s="6">
        <f>IF(ISERROR(G80/H80),0,G80/H80)</f>
        <v>0</v>
      </c>
      <c r="J80" s="51" t="s">
        <v>42</v>
      </c>
      <c r="K80" s="23">
        <f>I80*HLOOKUP(J80,'Auskunft SVS'!$C$2:$AZ$26,17,0)</f>
        <v>0</v>
      </c>
      <c r="L80" s="23">
        <f>+K80/D80</f>
        <v>0</v>
      </c>
    </row>
    <row r="81" spans="1:18" s="15" customFormat="1">
      <c r="A81" s="8" t="s">
        <v>277</v>
      </c>
      <c r="B81" s="3" t="s">
        <v>159</v>
      </c>
      <c r="C81" s="3" t="s">
        <v>98</v>
      </c>
      <c r="D81" s="10" t="s">
        <v>98</v>
      </c>
      <c r="E81" s="10"/>
      <c r="F81" s="10"/>
      <c r="G81" s="10"/>
      <c r="H81" s="10"/>
      <c r="I81" s="10"/>
      <c r="J81" s="10"/>
      <c r="K81" s="10"/>
      <c r="L81" s="13"/>
      <c r="M81"/>
      <c r="N81"/>
      <c r="O81"/>
      <c r="P81"/>
      <c r="Q81"/>
      <c r="R81"/>
    </row>
    <row r="82" spans="1:18" ht="101.5">
      <c r="A82" s="2" t="s">
        <v>279</v>
      </c>
      <c r="B82" s="2" t="s">
        <v>284</v>
      </c>
      <c r="C82" s="9" t="s">
        <v>584</v>
      </c>
      <c r="D82" s="6">
        <v>96.74</v>
      </c>
      <c r="E82" s="6" t="s">
        <v>102</v>
      </c>
      <c r="F82" s="6">
        <f>+VLOOKUP(E82,'VI_Legende Reinigungsverz.'!$B$3:$F$22,5,0)</f>
        <v>251.5</v>
      </c>
      <c r="G82" s="6">
        <f>+F82*D82</f>
        <v>24330.109999999997</v>
      </c>
      <c r="H82" s="51"/>
      <c r="I82" s="6">
        <f>IF(ISERROR(G82/H82),0,G82/H82)</f>
        <v>0</v>
      </c>
      <c r="J82" s="51" t="s">
        <v>42</v>
      </c>
      <c r="K82" s="23">
        <f>I82*HLOOKUP(J82,'Auskunft SVS'!$C$2:$AZ$26,17,0)</f>
        <v>0</v>
      </c>
      <c r="L82" s="23">
        <f>+K82/D82</f>
        <v>0</v>
      </c>
    </row>
    <row r="83" spans="1:18" s="15" customFormat="1">
      <c r="A83" s="8" t="s">
        <v>280</v>
      </c>
      <c r="B83" s="3" t="s">
        <v>614</v>
      </c>
      <c r="C83" s="3" t="s">
        <v>98</v>
      </c>
      <c r="D83" s="10" t="s">
        <v>98</v>
      </c>
      <c r="E83" s="10"/>
      <c r="F83" s="10"/>
      <c r="G83" s="10"/>
      <c r="H83" s="10"/>
      <c r="I83" s="10"/>
      <c r="J83" s="10"/>
      <c r="K83" s="10"/>
      <c r="L83" s="13"/>
      <c r="M83"/>
      <c r="N83"/>
      <c r="O83"/>
      <c r="P83"/>
      <c r="Q83"/>
      <c r="R83"/>
    </row>
    <row r="84" spans="1:18" ht="101.5">
      <c r="A84" s="2" t="s">
        <v>281</v>
      </c>
      <c r="B84" s="2" t="s">
        <v>1001</v>
      </c>
      <c r="C84" s="9" t="s">
        <v>1151</v>
      </c>
      <c r="D84" s="6">
        <v>29.46</v>
      </c>
      <c r="E84" s="6" t="s">
        <v>210</v>
      </c>
      <c r="F84" s="6">
        <f>+VLOOKUP(E84,'VI_Legende Reinigungsverz.'!$B$3:$F$22,5,0)</f>
        <v>104</v>
      </c>
      <c r="G84" s="6">
        <f>+F84*D84</f>
        <v>3063.84</v>
      </c>
      <c r="H84" s="51"/>
      <c r="I84" s="6">
        <f>IF(ISERROR(G84/H84),0,G84/H84)</f>
        <v>0</v>
      </c>
      <c r="J84" s="51" t="s">
        <v>42</v>
      </c>
      <c r="K84" s="23">
        <f>I84*HLOOKUP(J84,'Auskunft SVS'!$C$2:$AZ$26,17,0)</f>
        <v>0</v>
      </c>
      <c r="L84" s="23">
        <f>+K84/D84</f>
        <v>0</v>
      </c>
    </row>
    <row r="85" spans="1:18" s="15" customFormat="1">
      <c r="A85" s="8" t="s">
        <v>282</v>
      </c>
      <c r="B85" s="3" t="s">
        <v>2297</v>
      </c>
      <c r="C85" s="3" t="s">
        <v>98</v>
      </c>
      <c r="D85" s="10" t="s">
        <v>98</v>
      </c>
      <c r="E85" s="10"/>
      <c r="F85" s="10"/>
      <c r="G85" s="10"/>
      <c r="H85" s="10"/>
      <c r="I85" s="10"/>
      <c r="J85" s="10"/>
      <c r="K85" s="10"/>
      <c r="L85" s="13"/>
      <c r="M85"/>
      <c r="N85"/>
      <c r="O85"/>
      <c r="P85"/>
      <c r="Q85"/>
      <c r="R85"/>
    </row>
    <row r="86" spans="1:18" ht="101.5">
      <c r="A86" s="2" t="s">
        <v>283</v>
      </c>
      <c r="B86" s="2" t="s">
        <v>2288</v>
      </c>
      <c r="C86" s="9" t="s">
        <v>2289</v>
      </c>
      <c r="D86" s="6">
        <v>12.38</v>
      </c>
      <c r="E86" s="6" t="s">
        <v>102</v>
      </c>
      <c r="F86" s="6">
        <f>+VLOOKUP(E86,'VI_Legende Reinigungsverz.'!$B$3:$F$22,5,0)</f>
        <v>251.5</v>
      </c>
      <c r="G86" s="6">
        <f>+F86*D86</f>
        <v>3113.57</v>
      </c>
      <c r="H86" s="51"/>
      <c r="I86" s="6">
        <f>IF(ISERROR(G86/H86),0,G86/H86)</f>
        <v>0</v>
      </c>
      <c r="J86" s="51" t="s">
        <v>42</v>
      </c>
      <c r="K86" s="23">
        <f>I86*HLOOKUP(J86,'Auskunft SVS'!$C$2:$AZ$26,17,0)</f>
        <v>0</v>
      </c>
      <c r="L86" s="23">
        <f>+K86/D86</f>
        <v>0</v>
      </c>
    </row>
    <row r="87" spans="1:18" s="15" customFormat="1">
      <c r="A87" s="8" t="s">
        <v>286</v>
      </c>
      <c r="B87" s="3" t="s">
        <v>200</v>
      </c>
      <c r="C87" s="3" t="s">
        <v>98</v>
      </c>
      <c r="D87" s="10" t="s">
        <v>98</v>
      </c>
      <c r="E87" s="10"/>
      <c r="F87" s="10"/>
      <c r="G87" s="10"/>
      <c r="H87" s="10"/>
      <c r="I87" s="10"/>
      <c r="J87" s="10"/>
      <c r="K87" s="10"/>
      <c r="L87" s="13"/>
      <c r="M87"/>
      <c r="N87"/>
      <c r="O87"/>
      <c r="P87"/>
      <c r="Q87"/>
      <c r="R87"/>
    </row>
    <row r="88" spans="1:18" ht="101.5">
      <c r="A88" s="2" t="s">
        <v>287</v>
      </c>
      <c r="B88" s="2" t="s">
        <v>307</v>
      </c>
      <c r="C88" s="9" t="s">
        <v>421</v>
      </c>
      <c r="D88" s="6">
        <v>270.87</v>
      </c>
      <c r="E88" s="6" t="s">
        <v>102</v>
      </c>
      <c r="F88" s="6">
        <f>+VLOOKUP(E88,'VI_Legende Reinigungsverz.'!$B$3:$F$22,5,0)</f>
        <v>251.5</v>
      </c>
      <c r="G88" s="6">
        <f>+F88*D88</f>
        <v>68123.805000000008</v>
      </c>
      <c r="H88" s="51"/>
      <c r="I88" s="6">
        <f>IF(ISERROR(G88/H88),0,G88/H88)</f>
        <v>0</v>
      </c>
      <c r="J88" s="51" t="s">
        <v>42</v>
      </c>
      <c r="K88" s="23">
        <f>I88*HLOOKUP(J88,'Auskunft SVS'!$C$2:$AZ$26,17,0)</f>
        <v>0</v>
      </c>
      <c r="L88" s="23">
        <f>+K88/D88</f>
        <v>0</v>
      </c>
    </row>
    <row r="89" spans="1:18" s="15" customFormat="1">
      <c r="A89" s="8" t="s">
        <v>292</v>
      </c>
      <c r="B89" s="3" t="s">
        <v>2298</v>
      </c>
      <c r="C89" s="3" t="s">
        <v>98</v>
      </c>
      <c r="D89" s="10" t="s">
        <v>98</v>
      </c>
      <c r="E89" s="10"/>
      <c r="F89" s="10"/>
      <c r="G89" s="10"/>
      <c r="H89" s="10"/>
      <c r="I89" s="10"/>
      <c r="J89" s="10"/>
      <c r="K89" s="10"/>
      <c r="L89" s="13"/>
      <c r="M89"/>
      <c r="N89"/>
      <c r="O89"/>
      <c r="P89"/>
      <c r="Q89"/>
      <c r="R89"/>
    </row>
    <row r="90" spans="1:18" ht="101.5">
      <c r="A90" s="2" t="s">
        <v>293</v>
      </c>
      <c r="B90" s="2" t="s">
        <v>2299</v>
      </c>
      <c r="C90" s="9" t="s">
        <v>2300</v>
      </c>
      <c r="D90" s="6">
        <v>91.99</v>
      </c>
      <c r="E90" s="6" t="s">
        <v>136</v>
      </c>
      <c r="F90" s="6">
        <f>+VLOOKUP(E90,'VI_Legende Reinigungsverz.'!$B$3:$F$22,5,0)</f>
        <v>52</v>
      </c>
      <c r="G90" s="6">
        <f>+F90*D90</f>
        <v>4783.4799999999996</v>
      </c>
      <c r="H90" s="51"/>
      <c r="I90" s="6">
        <f>IF(ISERROR(G90/H90),0,G90/H90)</f>
        <v>0</v>
      </c>
      <c r="J90" s="51" t="s">
        <v>42</v>
      </c>
      <c r="K90" s="23">
        <f>I90*HLOOKUP(J90,'Auskunft SVS'!$C$2:$AZ$26,17,0)</f>
        <v>0</v>
      </c>
      <c r="L90" s="23">
        <f>+K90/D90</f>
        <v>0</v>
      </c>
    </row>
    <row r="91" spans="1:18" s="15" customFormat="1">
      <c r="A91" s="8" t="s">
        <v>296</v>
      </c>
      <c r="B91" s="3" t="s">
        <v>224</v>
      </c>
      <c r="C91" s="3" t="s">
        <v>98</v>
      </c>
      <c r="D91" s="10" t="s">
        <v>98</v>
      </c>
      <c r="E91" s="10"/>
      <c r="F91" s="10"/>
      <c r="G91" s="10"/>
      <c r="H91" s="10"/>
      <c r="I91" s="10"/>
      <c r="J91" s="10"/>
      <c r="K91" s="10"/>
      <c r="L91" s="13"/>
      <c r="M91"/>
      <c r="N91"/>
      <c r="O91"/>
      <c r="P91"/>
      <c r="Q91"/>
      <c r="R91"/>
    </row>
    <row r="92" spans="1:18" ht="101.5">
      <c r="A92" s="2" t="s">
        <v>297</v>
      </c>
      <c r="B92" s="2" t="s">
        <v>226</v>
      </c>
      <c r="C92" s="9" t="s">
        <v>1084</v>
      </c>
      <c r="D92" s="6">
        <v>544.59</v>
      </c>
      <c r="E92" s="6" t="s">
        <v>136</v>
      </c>
      <c r="F92" s="6">
        <f>+VLOOKUP(E92,'VI_Legende Reinigungsverz.'!$B$3:$F$22,5,0)</f>
        <v>52</v>
      </c>
      <c r="G92" s="6">
        <f t="shared" ref="G92:G93" si="30">+F92*D92</f>
        <v>28318.68</v>
      </c>
      <c r="H92" s="51"/>
      <c r="I92" s="6">
        <f t="shared" ref="I92:I93" si="31">IF(ISERROR(G92/H92),0,G92/H92)</f>
        <v>0</v>
      </c>
      <c r="J92" s="51" t="s">
        <v>42</v>
      </c>
      <c r="K92" s="23">
        <f>I92*HLOOKUP(J92,'Auskunft SVS'!$C$2:$AZ$26,17,0)</f>
        <v>0</v>
      </c>
      <c r="L92" s="23">
        <f t="shared" ref="L92:L93" si="32">+K92/D92</f>
        <v>0</v>
      </c>
    </row>
    <row r="93" spans="1:18" ht="101.5">
      <c r="A93" s="2" t="s">
        <v>374</v>
      </c>
      <c r="B93" s="2" t="s">
        <v>226</v>
      </c>
      <c r="C93" s="9" t="s">
        <v>721</v>
      </c>
      <c r="D93" s="6">
        <v>45.73</v>
      </c>
      <c r="E93" s="6" t="s">
        <v>102</v>
      </c>
      <c r="F93" s="6">
        <f>+VLOOKUP(E93,'VI_Legende Reinigungsverz.'!$B$3:$F$22,5,0)</f>
        <v>251.5</v>
      </c>
      <c r="G93" s="6">
        <f t="shared" si="30"/>
        <v>11501.094999999999</v>
      </c>
      <c r="H93" s="51"/>
      <c r="I93" s="6">
        <f t="shared" si="31"/>
        <v>0</v>
      </c>
      <c r="J93" s="51" t="s">
        <v>42</v>
      </c>
      <c r="K93" s="23">
        <f>I93*HLOOKUP(J93,'Auskunft SVS'!$C$2:$AZ$26,17,0)</f>
        <v>0</v>
      </c>
      <c r="L93" s="23">
        <f t="shared" si="32"/>
        <v>0</v>
      </c>
    </row>
    <row r="94" spans="1:18" s="15" customFormat="1">
      <c r="A94" s="8" t="s">
        <v>300</v>
      </c>
      <c r="B94" s="3" t="s">
        <v>232</v>
      </c>
      <c r="C94" s="3" t="s">
        <v>98</v>
      </c>
      <c r="D94" s="10" t="s">
        <v>98</v>
      </c>
      <c r="E94" s="10"/>
      <c r="F94" s="10"/>
      <c r="G94" s="10"/>
      <c r="H94" s="10"/>
      <c r="I94" s="10"/>
      <c r="J94" s="10"/>
      <c r="K94" s="10"/>
      <c r="L94" s="13"/>
      <c r="M94"/>
      <c r="N94"/>
      <c r="O94"/>
      <c r="P94"/>
      <c r="Q94"/>
      <c r="R94"/>
    </row>
    <row r="95" spans="1:18" ht="101.5">
      <c r="A95" s="2" t="s">
        <v>302</v>
      </c>
      <c r="B95" s="2" t="s">
        <v>234</v>
      </c>
      <c r="C95" s="9" t="s">
        <v>2006</v>
      </c>
      <c r="D95" s="6">
        <v>430.63</v>
      </c>
      <c r="E95" s="6" t="s">
        <v>136</v>
      </c>
      <c r="F95" s="6">
        <f>+VLOOKUP(E95,'VI_Legende Reinigungsverz.'!$B$3:$F$22,5,0)</f>
        <v>52</v>
      </c>
      <c r="G95" s="6">
        <f t="shared" ref="G95:G96" si="33">+F95*D95</f>
        <v>22392.76</v>
      </c>
      <c r="H95" s="51"/>
      <c r="I95" s="6">
        <f t="shared" ref="I95:I96" si="34">IF(ISERROR(G95/H95),0,G95/H95)</f>
        <v>0</v>
      </c>
      <c r="J95" s="51" t="s">
        <v>42</v>
      </c>
      <c r="K95" s="23">
        <f>I95*HLOOKUP(J95,'Auskunft SVS'!$C$2:$AZ$26,17,0)</f>
        <v>0</v>
      </c>
      <c r="L95" s="23">
        <f t="shared" ref="L95:L96" si="35">+K95/D95</f>
        <v>0</v>
      </c>
    </row>
    <row r="96" spans="1:18" ht="101.5">
      <c r="A96" s="2" t="s">
        <v>382</v>
      </c>
      <c r="B96" s="2" t="s">
        <v>234</v>
      </c>
      <c r="C96" s="9" t="s">
        <v>451</v>
      </c>
      <c r="D96" s="6">
        <v>49.56</v>
      </c>
      <c r="E96" s="6" t="s">
        <v>102</v>
      </c>
      <c r="F96" s="6">
        <f>+VLOOKUP(E96,'VI_Legende Reinigungsverz.'!$B$3:$F$22,5,0)</f>
        <v>251.5</v>
      </c>
      <c r="G96" s="6">
        <f t="shared" si="33"/>
        <v>12464.34</v>
      </c>
      <c r="H96" s="51"/>
      <c r="I96" s="6">
        <f t="shared" si="34"/>
        <v>0</v>
      </c>
      <c r="J96" s="51" t="s">
        <v>42</v>
      </c>
      <c r="K96" s="23">
        <f>I96*HLOOKUP(J96,'Auskunft SVS'!$C$2:$AZ$26,17,0)</f>
        <v>0</v>
      </c>
      <c r="L96" s="23">
        <f t="shared" si="35"/>
        <v>0</v>
      </c>
    </row>
    <row r="97" spans="1:18" s="15" customFormat="1">
      <c r="A97" s="8" t="s">
        <v>305</v>
      </c>
      <c r="B97" s="3" t="s">
        <v>242</v>
      </c>
      <c r="C97" s="3" t="s">
        <v>98</v>
      </c>
      <c r="D97" s="10" t="s">
        <v>98</v>
      </c>
      <c r="E97" s="10"/>
      <c r="F97" s="10"/>
      <c r="G97" s="10"/>
      <c r="H97" s="10"/>
      <c r="I97" s="10"/>
      <c r="J97" s="10"/>
      <c r="K97" s="10"/>
      <c r="L97" s="13"/>
      <c r="M97"/>
      <c r="N97"/>
      <c r="O97"/>
      <c r="P97"/>
      <c r="Q97"/>
      <c r="R97"/>
    </row>
    <row r="98" spans="1:18" ht="101.5">
      <c r="A98" s="2" t="s">
        <v>306</v>
      </c>
      <c r="B98" s="2" t="s">
        <v>244</v>
      </c>
      <c r="C98" s="9" t="s">
        <v>441</v>
      </c>
      <c r="D98" s="6">
        <v>26.53</v>
      </c>
      <c r="E98" s="6" t="s">
        <v>136</v>
      </c>
      <c r="F98" s="6">
        <f>+VLOOKUP(E98,'VI_Legende Reinigungsverz.'!$B$3:$F$22,5,0)</f>
        <v>52</v>
      </c>
      <c r="G98" s="6">
        <f>+F98*D98</f>
        <v>1379.56</v>
      </c>
      <c r="H98" s="51"/>
      <c r="I98" s="6">
        <f>IF(ISERROR(G98/H98),0,G98/H98)</f>
        <v>0</v>
      </c>
      <c r="J98" s="51" t="s">
        <v>42</v>
      </c>
      <c r="K98" s="23">
        <f>I98*HLOOKUP(J98,'Auskunft SVS'!$C$2:$AZ$26,17,0)</f>
        <v>0</v>
      </c>
      <c r="L98" s="23">
        <f>+K98/D98</f>
        <v>0</v>
      </c>
    </row>
    <row r="99" spans="1:18" s="16" customFormat="1" ht="25.5" customHeight="1">
      <c r="A99" s="7" t="s">
        <v>482</v>
      </c>
      <c r="B99" s="17" t="s">
        <v>2301</v>
      </c>
      <c r="C99" s="11" t="s">
        <v>98</v>
      </c>
      <c r="D99" s="18" t="s">
        <v>98</v>
      </c>
      <c r="E99" s="18"/>
      <c r="F99" s="18"/>
      <c r="G99" s="18"/>
      <c r="H99" s="18"/>
      <c r="I99" s="18"/>
      <c r="J99" s="18"/>
      <c r="K99" s="19"/>
      <c r="L99" s="20"/>
      <c r="M99"/>
      <c r="N99"/>
      <c r="O99"/>
      <c r="P99"/>
      <c r="Q99"/>
      <c r="R99"/>
    </row>
    <row r="100" spans="1:18" s="15" customFormat="1">
      <c r="A100" s="8" t="s">
        <v>484</v>
      </c>
      <c r="B100" s="3" t="s">
        <v>95</v>
      </c>
      <c r="C100" s="3" t="s">
        <v>98</v>
      </c>
      <c r="D100" s="10" t="s">
        <v>98</v>
      </c>
      <c r="E100" s="10"/>
      <c r="F100" s="10"/>
      <c r="G100" s="10"/>
      <c r="H100" s="10"/>
      <c r="I100" s="10"/>
      <c r="J100" s="10"/>
      <c r="K100" s="10"/>
      <c r="L100" s="13"/>
      <c r="M100"/>
      <c r="N100"/>
      <c r="O100"/>
      <c r="P100"/>
      <c r="Q100"/>
      <c r="R100"/>
    </row>
    <row r="101" spans="1:18" s="15" customFormat="1">
      <c r="A101" s="8" t="s">
        <v>768</v>
      </c>
      <c r="B101" s="3" t="s">
        <v>97</v>
      </c>
      <c r="C101" s="3" t="s">
        <v>98</v>
      </c>
      <c r="D101" s="10" t="s">
        <v>98</v>
      </c>
      <c r="E101" s="10"/>
      <c r="F101" s="10"/>
      <c r="G101" s="10"/>
      <c r="H101" s="10"/>
      <c r="I101" s="10"/>
      <c r="J101" s="10"/>
      <c r="K101" s="10"/>
      <c r="L101" s="13"/>
      <c r="M101"/>
      <c r="N101"/>
      <c r="O101"/>
      <c r="P101"/>
      <c r="Q101"/>
      <c r="R101"/>
    </row>
    <row r="102" spans="1:18" ht="101.5">
      <c r="A102" s="2" t="s">
        <v>769</v>
      </c>
      <c r="B102" s="2" t="s">
        <v>104</v>
      </c>
      <c r="C102" s="9" t="s">
        <v>554</v>
      </c>
      <c r="D102" s="6">
        <v>14.22</v>
      </c>
      <c r="E102" s="6" t="s">
        <v>136</v>
      </c>
      <c r="F102" s="6">
        <f>+VLOOKUP(E102,'VI_Legende Reinigungsverz.'!$B$3:$F$22,5,0)</f>
        <v>52</v>
      </c>
      <c r="G102" s="6">
        <f>+F102*D102</f>
        <v>739.44</v>
      </c>
      <c r="H102" s="51"/>
      <c r="I102" s="6">
        <f>IF(ISERROR(G102/H102),0,G102/H102)</f>
        <v>0</v>
      </c>
      <c r="J102" s="51" t="s">
        <v>42</v>
      </c>
      <c r="K102" s="23">
        <f>I102*HLOOKUP(J102,'Auskunft SVS'!$C$2:$AZ$26,17,0)</f>
        <v>0</v>
      </c>
      <c r="L102" s="23">
        <f>+K102/D102</f>
        <v>0</v>
      </c>
    </row>
    <row r="103" spans="1:18" s="15" customFormat="1">
      <c r="A103" s="8" t="s">
        <v>771</v>
      </c>
      <c r="B103" s="3" t="s">
        <v>107</v>
      </c>
      <c r="C103" s="3" t="s">
        <v>98</v>
      </c>
      <c r="D103" s="10" t="s">
        <v>98</v>
      </c>
      <c r="E103" s="10"/>
      <c r="F103" s="10"/>
      <c r="G103" s="10"/>
      <c r="H103" s="10"/>
      <c r="I103" s="10"/>
      <c r="J103" s="10"/>
      <c r="K103" s="10"/>
      <c r="L103" s="13"/>
      <c r="M103"/>
      <c r="N103"/>
      <c r="O103"/>
      <c r="P103"/>
      <c r="Q103"/>
      <c r="R103"/>
    </row>
    <row r="104" spans="1:18" ht="101.5">
      <c r="A104" s="2" t="s">
        <v>772</v>
      </c>
      <c r="B104" s="2" t="s">
        <v>549</v>
      </c>
      <c r="C104" s="9" t="s">
        <v>554</v>
      </c>
      <c r="D104" s="6">
        <v>14.21</v>
      </c>
      <c r="E104" s="6" t="s">
        <v>136</v>
      </c>
      <c r="F104" s="6">
        <f>+VLOOKUP(E104,'VI_Legende Reinigungsverz.'!$B$3:$F$22,5,0)</f>
        <v>52</v>
      </c>
      <c r="G104" s="6">
        <f>+F104*D104</f>
        <v>738.92000000000007</v>
      </c>
      <c r="H104" s="51"/>
      <c r="I104" s="6">
        <f>IF(ISERROR(G104/H104),0,G104/H104)</f>
        <v>0</v>
      </c>
      <c r="J104" s="51" t="s">
        <v>42</v>
      </c>
      <c r="K104" s="23">
        <f>I104*HLOOKUP(J104,'Auskunft SVS'!$C$2:$AZ$26,17,0)</f>
        <v>0</v>
      </c>
      <c r="L104" s="23">
        <f>+K104/D104</f>
        <v>0</v>
      </c>
    </row>
    <row r="105" spans="1:18" s="15" customFormat="1">
      <c r="A105" s="8" t="s">
        <v>774</v>
      </c>
      <c r="B105" s="3" t="s">
        <v>127</v>
      </c>
      <c r="C105" s="3" t="s">
        <v>98</v>
      </c>
      <c r="D105" s="10" t="s">
        <v>98</v>
      </c>
      <c r="E105" s="10"/>
      <c r="F105" s="10"/>
      <c r="G105" s="10"/>
      <c r="H105" s="10"/>
      <c r="I105" s="10"/>
      <c r="J105" s="10"/>
      <c r="K105" s="10"/>
      <c r="L105" s="13"/>
      <c r="M105"/>
      <c r="N105"/>
      <c r="O105"/>
      <c r="P105"/>
      <c r="Q105"/>
      <c r="R105"/>
    </row>
    <row r="106" spans="1:18" ht="101.5">
      <c r="A106" s="2" t="s">
        <v>775</v>
      </c>
      <c r="B106" s="2" t="s">
        <v>132</v>
      </c>
      <c r="C106" s="9" t="s">
        <v>2302</v>
      </c>
      <c r="D106" s="6">
        <v>5315.02</v>
      </c>
      <c r="E106" s="6" t="s">
        <v>136</v>
      </c>
      <c r="F106" s="6">
        <f>+VLOOKUP(E106,'VI_Legende Reinigungsverz.'!$B$3:$F$22,5,0)</f>
        <v>52</v>
      </c>
      <c r="G106" s="6">
        <f t="shared" ref="G106:G110" si="36">+F106*D106</f>
        <v>276381.04000000004</v>
      </c>
      <c r="H106" s="51"/>
      <c r="I106" s="6">
        <f t="shared" ref="I106:I110" si="37">IF(ISERROR(G106/H106),0,G106/H106)</f>
        <v>0</v>
      </c>
      <c r="J106" s="51" t="s">
        <v>42</v>
      </c>
      <c r="K106" s="23">
        <f>I106*HLOOKUP(J106,'Auskunft SVS'!$C$2:$AZ$26,17,0)</f>
        <v>0</v>
      </c>
      <c r="L106" s="23">
        <f t="shared" ref="L106:L110" si="38">+K106/D106</f>
        <v>0</v>
      </c>
    </row>
    <row r="107" spans="1:18" ht="101.5">
      <c r="A107" s="2" t="s">
        <v>776</v>
      </c>
      <c r="B107" s="2" t="s">
        <v>132</v>
      </c>
      <c r="C107" s="9" t="s">
        <v>270</v>
      </c>
      <c r="D107" s="6">
        <v>86.66</v>
      </c>
      <c r="E107" s="6" t="s">
        <v>210</v>
      </c>
      <c r="F107" s="6">
        <f>+VLOOKUP(E107,'VI_Legende Reinigungsverz.'!$B$3:$F$22,5,0)</f>
        <v>104</v>
      </c>
      <c r="G107" s="6">
        <f t="shared" si="36"/>
        <v>9012.64</v>
      </c>
      <c r="H107" s="51"/>
      <c r="I107" s="6">
        <f t="shared" si="37"/>
        <v>0</v>
      </c>
      <c r="J107" s="51" t="s">
        <v>42</v>
      </c>
      <c r="K107" s="23">
        <f>I107*HLOOKUP(J107,'Auskunft SVS'!$C$2:$AZ$26,17,0)</f>
        <v>0</v>
      </c>
      <c r="L107" s="23">
        <f t="shared" si="38"/>
        <v>0</v>
      </c>
    </row>
    <row r="108" spans="1:18" ht="101.5">
      <c r="A108" s="2" t="s">
        <v>777</v>
      </c>
      <c r="B108" s="2" t="s">
        <v>1391</v>
      </c>
      <c r="C108" s="9" t="s">
        <v>2303</v>
      </c>
      <c r="D108" s="6">
        <v>521.33000000000004</v>
      </c>
      <c r="E108" s="6" t="s">
        <v>136</v>
      </c>
      <c r="F108" s="6">
        <f>+VLOOKUP(E108,'VI_Legende Reinigungsverz.'!$B$3:$F$22,5,0)</f>
        <v>52</v>
      </c>
      <c r="G108" s="6">
        <f t="shared" si="36"/>
        <v>27109.160000000003</v>
      </c>
      <c r="H108" s="51"/>
      <c r="I108" s="6">
        <f t="shared" si="37"/>
        <v>0</v>
      </c>
      <c r="J108" s="51" t="s">
        <v>42</v>
      </c>
      <c r="K108" s="23">
        <f>I108*HLOOKUP(J108,'Auskunft SVS'!$C$2:$AZ$26,17,0)</f>
        <v>0</v>
      </c>
      <c r="L108" s="23">
        <f t="shared" si="38"/>
        <v>0</v>
      </c>
    </row>
    <row r="109" spans="1:18" ht="101.5">
      <c r="A109" s="2" t="s">
        <v>779</v>
      </c>
      <c r="B109" s="2" t="s">
        <v>129</v>
      </c>
      <c r="C109" s="9" t="s">
        <v>2304</v>
      </c>
      <c r="D109" s="6">
        <v>2951</v>
      </c>
      <c r="E109" s="6" t="s">
        <v>136</v>
      </c>
      <c r="F109" s="6">
        <f>+VLOOKUP(E109,'VI_Legende Reinigungsverz.'!$B$3:$F$22,5,0)</f>
        <v>52</v>
      </c>
      <c r="G109" s="6">
        <f t="shared" si="36"/>
        <v>153452</v>
      </c>
      <c r="H109" s="51"/>
      <c r="I109" s="6">
        <f t="shared" si="37"/>
        <v>0</v>
      </c>
      <c r="J109" s="51" t="s">
        <v>42</v>
      </c>
      <c r="K109" s="23">
        <f>I109*HLOOKUP(J109,'Auskunft SVS'!$C$2:$AZ$26,17,0)</f>
        <v>0</v>
      </c>
      <c r="L109" s="23">
        <f t="shared" si="38"/>
        <v>0</v>
      </c>
    </row>
    <row r="110" spans="1:18" ht="101.5">
      <c r="A110" s="2" t="s">
        <v>2305</v>
      </c>
      <c r="B110" s="2" t="s">
        <v>129</v>
      </c>
      <c r="C110" s="9" t="s">
        <v>380</v>
      </c>
      <c r="D110" s="6">
        <v>48.05</v>
      </c>
      <c r="E110" s="6" t="s">
        <v>210</v>
      </c>
      <c r="F110" s="6">
        <f>+VLOOKUP(E110,'VI_Legende Reinigungsverz.'!$B$3:$F$22,5,0)</f>
        <v>104</v>
      </c>
      <c r="G110" s="6">
        <f t="shared" si="36"/>
        <v>4997.2</v>
      </c>
      <c r="H110" s="51"/>
      <c r="I110" s="6">
        <f t="shared" si="37"/>
        <v>0</v>
      </c>
      <c r="J110" s="51" t="s">
        <v>42</v>
      </c>
      <c r="K110" s="23">
        <f>I110*HLOOKUP(J110,'Auskunft SVS'!$C$2:$AZ$26,17,0)</f>
        <v>0</v>
      </c>
      <c r="L110" s="23">
        <f t="shared" si="38"/>
        <v>0</v>
      </c>
    </row>
    <row r="111" spans="1:18" s="15" customFormat="1">
      <c r="A111" s="8" t="s">
        <v>780</v>
      </c>
      <c r="B111" s="3" t="s">
        <v>138</v>
      </c>
      <c r="C111" s="3" t="s">
        <v>98</v>
      </c>
      <c r="D111" s="10" t="s">
        <v>98</v>
      </c>
      <c r="E111" s="10"/>
      <c r="F111" s="10"/>
      <c r="G111" s="10"/>
      <c r="H111" s="10"/>
      <c r="I111" s="10"/>
      <c r="J111" s="10"/>
      <c r="K111" s="10"/>
      <c r="L111" s="13"/>
      <c r="M111"/>
      <c r="N111"/>
      <c r="O111"/>
      <c r="P111"/>
      <c r="Q111"/>
      <c r="R111"/>
    </row>
    <row r="112" spans="1:18" ht="101.5">
      <c r="A112" s="2" t="s">
        <v>781</v>
      </c>
      <c r="B112" s="2" t="s">
        <v>140</v>
      </c>
      <c r="C112" s="9" t="s">
        <v>380</v>
      </c>
      <c r="D112" s="6">
        <v>78.510000000000005</v>
      </c>
      <c r="E112" s="6" t="s">
        <v>210</v>
      </c>
      <c r="F112" s="6">
        <f>+VLOOKUP(E112,'VI_Legende Reinigungsverz.'!$B$3:$F$22,5,0)</f>
        <v>104</v>
      </c>
      <c r="G112" s="6">
        <f t="shared" ref="G112:G113" si="39">+F112*D112</f>
        <v>8165.0400000000009</v>
      </c>
      <c r="H112" s="51"/>
      <c r="I112" s="6">
        <f t="shared" ref="I112:I113" si="40">IF(ISERROR(G112/H112),0,G112/H112)</f>
        <v>0</v>
      </c>
      <c r="J112" s="51" t="s">
        <v>42</v>
      </c>
      <c r="K112" s="23">
        <f>I112*HLOOKUP(J112,'Auskunft SVS'!$C$2:$AZ$26,17,0)</f>
        <v>0</v>
      </c>
      <c r="L112" s="23">
        <f t="shared" ref="L112:L113" si="41">+K112/D112</f>
        <v>0</v>
      </c>
    </row>
    <row r="113" spans="1:18" ht="101.5">
      <c r="A113" s="2" t="s">
        <v>782</v>
      </c>
      <c r="B113" s="2" t="s">
        <v>146</v>
      </c>
      <c r="C113" s="9" t="s">
        <v>276</v>
      </c>
      <c r="D113" s="6">
        <v>40.35</v>
      </c>
      <c r="E113" s="6" t="s">
        <v>136</v>
      </c>
      <c r="F113" s="6">
        <f>+VLOOKUP(E113,'VI_Legende Reinigungsverz.'!$B$3:$F$22,5,0)</f>
        <v>52</v>
      </c>
      <c r="G113" s="6">
        <f t="shared" si="39"/>
        <v>2098.2000000000003</v>
      </c>
      <c r="H113" s="51"/>
      <c r="I113" s="6">
        <f t="shared" si="40"/>
        <v>0</v>
      </c>
      <c r="J113" s="51" t="s">
        <v>42</v>
      </c>
      <c r="K113" s="23">
        <f>I113*HLOOKUP(J113,'Auskunft SVS'!$C$2:$AZ$26,17,0)</f>
        <v>0</v>
      </c>
      <c r="L113" s="23">
        <f t="shared" si="41"/>
        <v>0</v>
      </c>
    </row>
    <row r="114" spans="1:18" s="15" customFormat="1">
      <c r="A114" s="8" t="s">
        <v>783</v>
      </c>
      <c r="B114" s="3" t="s">
        <v>278</v>
      </c>
      <c r="C114" s="3" t="s">
        <v>98</v>
      </c>
      <c r="D114" s="10" t="s">
        <v>98</v>
      </c>
      <c r="E114" s="10"/>
      <c r="F114" s="10"/>
      <c r="G114" s="10"/>
      <c r="H114" s="10"/>
      <c r="I114" s="10"/>
      <c r="J114" s="10"/>
      <c r="K114" s="10"/>
      <c r="L114" s="13"/>
      <c r="M114"/>
      <c r="N114"/>
      <c r="O114"/>
      <c r="P114"/>
      <c r="Q114"/>
      <c r="R114"/>
    </row>
    <row r="115" spans="1:18" ht="101.5">
      <c r="A115" s="2" t="s">
        <v>784</v>
      </c>
      <c r="B115" s="2" t="s">
        <v>151</v>
      </c>
      <c r="C115" s="9" t="s">
        <v>135</v>
      </c>
      <c r="D115" s="6">
        <v>89.31</v>
      </c>
      <c r="E115" s="6" t="s">
        <v>136</v>
      </c>
      <c r="F115" s="6">
        <f>+VLOOKUP(E115,'VI_Legende Reinigungsverz.'!$B$3:$F$22,5,0)</f>
        <v>52</v>
      </c>
      <c r="G115" s="6">
        <f t="shared" ref="G115:G116" si="42">+F115*D115</f>
        <v>4644.12</v>
      </c>
      <c r="H115" s="51"/>
      <c r="I115" s="6">
        <f t="shared" ref="I115:I116" si="43">IF(ISERROR(G115/H115),0,G115/H115)</f>
        <v>0</v>
      </c>
      <c r="J115" s="51" t="s">
        <v>42</v>
      </c>
      <c r="K115" s="23">
        <f>I115*HLOOKUP(J115,'Auskunft SVS'!$C$2:$AZ$26,17,0)</f>
        <v>0</v>
      </c>
      <c r="L115" s="23">
        <f t="shared" ref="L115:L116" si="44">+K115/D115</f>
        <v>0</v>
      </c>
    </row>
    <row r="116" spans="1:18" ht="101.5">
      <c r="A116" s="2" t="s">
        <v>786</v>
      </c>
      <c r="B116" s="2" t="s">
        <v>151</v>
      </c>
      <c r="C116" s="9" t="s">
        <v>274</v>
      </c>
      <c r="D116" s="6">
        <v>24.31</v>
      </c>
      <c r="E116" s="6" t="s">
        <v>102</v>
      </c>
      <c r="F116" s="6">
        <f>+VLOOKUP(E116,'VI_Legende Reinigungsverz.'!$B$3:$F$22,5,0)</f>
        <v>251.5</v>
      </c>
      <c r="G116" s="6">
        <f t="shared" si="42"/>
        <v>6113.9649999999992</v>
      </c>
      <c r="H116" s="51"/>
      <c r="I116" s="6">
        <f t="shared" si="43"/>
        <v>0</v>
      </c>
      <c r="J116" s="51" t="s">
        <v>42</v>
      </c>
      <c r="K116" s="23">
        <f>I116*HLOOKUP(J116,'Auskunft SVS'!$C$2:$AZ$26,17,0)</f>
        <v>0</v>
      </c>
      <c r="L116" s="23">
        <f t="shared" si="44"/>
        <v>0</v>
      </c>
    </row>
    <row r="117" spans="1:18" s="15" customFormat="1">
      <c r="A117" s="8" t="s">
        <v>790</v>
      </c>
      <c r="B117" s="3" t="s">
        <v>154</v>
      </c>
      <c r="C117" s="3" t="s">
        <v>98</v>
      </c>
      <c r="D117" s="10" t="s">
        <v>98</v>
      </c>
      <c r="E117" s="10"/>
      <c r="F117" s="10"/>
      <c r="G117" s="10"/>
      <c r="H117" s="10"/>
      <c r="I117" s="10"/>
      <c r="J117" s="10"/>
      <c r="K117" s="10"/>
      <c r="L117" s="13"/>
      <c r="M117"/>
      <c r="N117"/>
      <c r="O117"/>
      <c r="P117"/>
      <c r="Q117"/>
      <c r="R117"/>
    </row>
    <row r="118" spans="1:18" ht="101.5">
      <c r="A118" s="2" t="s">
        <v>791</v>
      </c>
      <c r="B118" s="2" t="s">
        <v>156</v>
      </c>
      <c r="C118" s="9" t="s">
        <v>135</v>
      </c>
      <c r="D118" s="6">
        <v>24.97</v>
      </c>
      <c r="E118" s="6" t="s">
        <v>136</v>
      </c>
      <c r="F118" s="6">
        <f>+VLOOKUP(E118,'VI_Legende Reinigungsverz.'!$B$3:$F$22,5,0)</f>
        <v>52</v>
      </c>
      <c r="G118" s="6">
        <f t="shared" ref="G118:G120" si="45">+F118*D118</f>
        <v>1298.44</v>
      </c>
      <c r="H118" s="51"/>
      <c r="I118" s="6">
        <f t="shared" ref="I118:I120" si="46">IF(ISERROR(G118/H118),0,G118/H118)</f>
        <v>0</v>
      </c>
      <c r="J118" s="51" t="s">
        <v>42</v>
      </c>
      <c r="K118" s="23">
        <f>I118*HLOOKUP(J118,'Auskunft SVS'!$C$2:$AZ$26,17,0)</f>
        <v>0</v>
      </c>
      <c r="L118" s="23">
        <f t="shared" ref="L118:L120" si="47">+K118/D118</f>
        <v>0</v>
      </c>
    </row>
    <row r="119" spans="1:18" ht="101.5">
      <c r="A119" s="2" t="s">
        <v>793</v>
      </c>
      <c r="B119" s="2" t="s">
        <v>578</v>
      </c>
      <c r="C119" s="9" t="s">
        <v>728</v>
      </c>
      <c r="D119" s="6">
        <v>25.94</v>
      </c>
      <c r="E119" s="6" t="s">
        <v>171</v>
      </c>
      <c r="F119" s="6">
        <f>+VLOOKUP(E119,'VI_Legende Reinigungsverz.'!$B$3:$F$22,5,0)</f>
        <v>1</v>
      </c>
      <c r="G119" s="6">
        <f t="shared" si="45"/>
        <v>25.94</v>
      </c>
      <c r="H119" s="51"/>
      <c r="I119" s="6">
        <f t="shared" si="46"/>
        <v>0</v>
      </c>
      <c r="J119" s="51" t="s">
        <v>42</v>
      </c>
      <c r="K119" s="23">
        <f>I119*HLOOKUP(J119,'Auskunft SVS'!$C$2:$AZ$26,17,0)</f>
        <v>0</v>
      </c>
      <c r="L119" s="23">
        <f t="shared" si="47"/>
        <v>0</v>
      </c>
    </row>
    <row r="120" spans="1:18" ht="101.5">
      <c r="A120" s="2" t="s">
        <v>1181</v>
      </c>
      <c r="B120" s="2" t="s">
        <v>578</v>
      </c>
      <c r="C120" s="9" t="s">
        <v>135</v>
      </c>
      <c r="D120" s="6">
        <v>26.44</v>
      </c>
      <c r="E120" s="6" t="s">
        <v>136</v>
      </c>
      <c r="F120" s="6">
        <f>+VLOOKUP(E120,'VI_Legende Reinigungsverz.'!$B$3:$F$22,5,0)</f>
        <v>52</v>
      </c>
      <c r="G120" s="6">
        <f t="shared" si="45"/>
        <v>1374.88</v>
      </c>
      <c r="H120" s="51"/>
      <c r="I120" s="6">
        <f t="shared" si="46"/>
        <v>0</v>
      </c>
      <c r="J120" s="51" t="s">
        <v>42</v>
      </c>
      <c r="K120" s="23">
        <f>I120*HLOOKUP(J120,'Auskunft SVS'!$C$2:$AZ$26,17,0)</f>
        <v>0</v>
      </c>
      <c r="L120" s="23">
        <f t="shared" si="47"/>
        <v>0</v>
      </c>
    </row>
    <row r="121" spans="1:18" s="15" customFormat="1">
      <c r="A121" s="8" t="s">
        <v>794</v>
      </c>
      <c r="B121" s="3" t="s">
        <v>807</v>
      </c>
      <c r="C121" s="3" t="s">
        <v>98</v>
      </c>
      <c r="D121" s="10" t="s">
        <v>98</v>
      </c>
      <c r="E121" s="10"/>
      <c r="F121" s="10"/>
      <c r="G121" s="10"/>
      <c r="H121" s="10"/>
      <c r="I121" s="10"/>
      <c r="J121" s="10"/>
      <c r="K121" s="10"/>
      <c r="L121" s="13"/>
      <c r="M121"/>
      <c r="N121"/>
      <c r="O121"/>
      <c r="P121"/>
      <c r="Q121"/>
      <c r="R121"/>
    </row>
    <row r="122" spans="1:18" ht="101.5">
      <c r="A122" s="2" t="s">
        <v>795</v>
      </c>
      <c r="B122" s="2" t="s">
        <v>942</v>
      </c>
      <c r="C122" s="9" t="s">
        <v>2306</v>
      </c>
      <c r="D122" s="6">
        <v>102.6</v>
      </c>
      <c r="E122" s="6" t="s">
        <v>171</v>
      </c>
      <c r="F122" s="6">
        <f>+VLOOKUP(E122,'VI_Legende Reinigungsverz.'!$B$3:$F$22,5,0)</f>
        <v>1</v>
      </c>
      <c r="G122" s="6">
        <f>+F122*D122</f>
        <v>102.6</v>
      </c>
      <c r="H122" s="51"/>
      <c r="I122" s="6">
        <f>IF(ISERROR(G122/H122),0,G122/H122)</f>
        <v>0</v>
      </c>
      <c r="J122" s="51" t="s">
        <v>42</v>
      </c>
      <c r="K122" s="23">
        <f>I122*HLOOKUP(J122,'Auskunft SVS'!$C$2:$AZ$26,17,0)</f>
        <v>0</v>
      </c>
      <c r="L122" s="23">
        <f>+K122/D122</f>
        <v>0</v>
      </c>
    </row>
    <row r="123" spans="1:18" s="15" customFormat="1">
      <c r="A123" s="8" t="s">
        <v>803</v>
      </c>
      <c r="B123" s="3" t="s">
        <v>159</v>
      </c>
      <c r="C123" s="3" t="s">
        <v>98</v>
      </c>
      <c r="D123" s="10" t="s">
        <v>98</v>
      </c>
      <c r="E123" s="10"/>
      <c r="F123" s="10"/>
      <c r="G123" s="10"/>
      <c r="H123" s="10"/>
      <c r="I123" s="10"/>
      <c r="J123" s="10"/>
      <c r="K123" s="10"/>
      <c r="L123" s="13"/>
      <c r="M123"/>
      <c r="N123"/>
      <c r="O123"/>
      <c r="P123"/>
      <c r="Q123"/>
      <c r="R123"/>
    </row>
    <row r="124" spans="1:18" ht="101.5">
      <c r="A124" s="2" t="s">
        <v>804</v>
      </c>
      <c r="B124" s="2" t="s">
        <v>284</v>
      </c>
      <c r="C124" s="9" t="s">
        <v>2307</v>
      </c>
      <c r="D124" s="6">
        <v>83.02</v>
      </c>
      <c r="E124" s="6" t="s">
        <v>102</v>
      </c>
      <c r="F124" s="6">
        <f>+VLOOKUP(E124,'VI_Legende Reinigungsverz.'!$B$3:$F$22,5,0)</f>
        <v>251.5</v>
      </c>
      <c r="G124" s="6">
        <f>+F124*D124</f>
        <v>20879.53</v>
      </c>
      <c r="H124" s="51"/>
      <c r="I124" s="6">
        <f>IF(ISERROR(G124/H124),0,G124/H124)</f>
        <v>0</v>
      </c>
      <c r="J124" s="51" t="s">
        <v>42</v>
      </c>
      <c r="K124" s="23">
        <f>I124*HLOOKUP(J124,'Auskunft SVS'!$C$2:$AZ$26,17,0)</f>
        <v>0</v>
      </c>
      <c r="L124" s="23">
        <f>+K124/D124</f>
        <v>0</v>
      </c>
    </row>
    <row r="125" spans="1:18" s="15" customFormat="1">
      <c r="A125" s="8" t="s">
        <v>806</v>
      </c>
      <c r="B125" s="3" t="s">
        <v>167</v>
      </c>
      <c r="C125" s="3" t="s">
        <v>98</v>
      </c>
      <c r="D125" s="10" t="s">
        <v>98</v>
      </c>
      <c r="E125" s="10"/>
      <c r="F125" s="10"/>
      <c r="G125" s="10"/>
      <c r="H125" s="10"/>
      <c r="I125" s="10"/>
      <c r="J125" s="10"/>
      <c r="K125" s="10"/>
      <c r="L125" s="13"/>
      <c r="M125"/>
      <c r="N125"/>
      <c r="O125"/>
      <c r="P125"/>
      <c r="Q125"/>
      <c r="R125"/>
    </row>
    <row r="126" spans="1:18" ht="101.5">
      <c r="A126" s="2" t="s">
        <v>808</v>
      </c>
      <c r="B126" s="2" t="s">
        <v>288</v>
      </c>
      <c r="C126" s="9" t="s">
        <v>2308</v>
      </c>
      <c r="D126" s="6">
        <v>867.87</v>
      </c>
      <c r="E126" s="6" t="s">
        <v>171</v>
      </c>
      <c r="F126" s="6">
        <f>+VLOOKUP(E126,'VI_Legende Reinigungsverz.'!$B$3:$F$22,5,0)</f>
        <v>1</v>
      </c>
      <c r="G126" s="6">
        <f t="shared" ref="G126:G128" si="48">+F126*D126</f>
        <v>867.87</v>
      </c>
      <c r="H126" s="51"/>
      <c r="I126" s="6">
        <f t="shared" ref="I126:I128" si="49">IF(ISERROR(G126/H126),0,G126/H126)</f>
        <v>0</v>
      </c>
      <c r="J126" s="51" t="s">
        <v>42</v>
      </c>
      <c r="K126" s="23">
        <f>I126*HLOOKUP(J126,'Auskunft SVS'!$C$2:$AZ$26,17,0)</f>
        <v>0</v>
      </c>
      <c r="L126" s="23">
        <f t="shared" ref="L126:L128" si="50">+K126/D126</f>
        <v>0</v>
      </c>
    </row>
    <row r="127" spans="1:18" ht="101.5">
      <c r="A127" s="2" t="s">
        <v>1185</v>
      </c>
      <c r="B127" s="2" t="s">
        <v>288</v>
      </c>
      <c r="C127" s="9" t="s">
        <v>1162</v>
      </c>
      <c r="D127" s="6">
        <v>141.24</v>
      </c>
      <c r="E127" s="6" t="s">
        <v>136</v>
      </c>
      <c r="F127" s="6">
        <f>+VLOOKUP(E127,'VI_Legende Reinigungsverz.'!$B$3:$F$22,5,0)</f>
        <v>52</v>
      </c>
      <c r="G127" s="6">
        <f t="shared" si="48"/>
        <v>7344.4800000000005</v>
      </c>
      <c r="H127" s="51"/>
      <c r="I127" s="6">
        <f t="shared" si="49"/>
        <v>0</v>
      </c>
      <c r="J127" s="51" t="s">
        <v>42</v>
      </c>
      <c r="K127" s="23">
        <f>I127*HLOOKUP(J127,'Auskunft SVS'!$C$2:$AZ$26,17,0)</f>
        <v>0</v>
      </c>
      <c r="L127" s="23">
        <f t="shared" si="50"/>
        <v>0</v>
      </c>
    </row>
    <row r="128" spans="1:18" ht="101.5">
      <c r="A128" s="2" t="s">
        <v>2309</v>
      </c>
      <c r="B128" s="2" t="s">
        <v>598</v>
      </c>
      <c r="C128" s="9" t="s">
        <v>608</v>
      </c>
      <c r="D128" s="6">
        <v>4.04</v>
      </c>
      <c r="E128" s="6" t="s">
        <v>171</v>
      </c>
      <c r="F128" s="6">
        <f>+VLOOKUP(E128,'VI_Legende Reinigungsverz.'!$B$3:$F$22,5,0)</f>
        <v>1</v>
      </c>
      <c r="G128" s="6">
        <f t="shared" si="48"/>
        <v>4.04</v>
      </c>
      <c r="H128" s="51"/>
      <c r="I128" s="6">
        <f t="shared" si="49"/>
        <v>0</v>
      </c>
      <c r="J128" s="51" t="s">
        <v>42</v>
      </c>
      <c r="K128" s="23">
        <f>I128*HLOOKUP(J128,'Auskunft SVS'!$C$2:$AZ$26,17,0)</f>
        <v>0</v>
      </c>
      <c r="L128" s="23">
        <f t="shared" si="50"/>
        <v>0</v>
      </c>
    </row>
    <row r="129" spans="1:18" s="15" customFormat="1">
      <c r="A129" s="8" t="s">
        <v>811</v>
      </c>
      <c r="B129" s="3" t="s">
        <v>399</v>
      </c>
      <c r="C129" s="3" t="s">
        <v>98</v>
      </c>
      <c r="D129" s="10" t="s">
        <v>98</v>
      </c>
      <c r="E129" s="10"/>
      <c r="F129" s="10"/>
      <c r="G129" s="10"/>
      <c r="H129" s="10"/>
      <c r="I129" s="10"/>
      <c r="J129" s="10"/>
      <c r="K129" s="10"/>
      <c r="L129" s="13"/>
      <c r="M129"/>
      <c r="N129"/>
      <c r="O129"/>
      <c r="P129"/>
      <c r="Q129"/>
      <c r="R129"/>
    </row>
    <row r="130" spans="1:18" ht="101.5">
      <c r="A130" s="2" t="s">
        <v>813</v>
      </c>
      <c r="B130" s="2" t="s">
        <v>400</v>
      </c>
      <c r="C130" s="9" t="s">
        <v>2310</v>
      </c>
      <c r="D130" s="6">
        <v>1057.8</v>
      </c>
      <c r="E130" s="6" t="s">
        <v>171</v>
      </c>
      <c r="F130" s="6">
        <f>+VLOOKUP(E130,'VI_Legende Reinigungsverz.'!$B$3:$F$22,5,0)</f>
        <v>1</v>
      </c>
      <c r="G130" s="6">
        <f t="shared" ref="G130:G133" si="51">+F130*D130</f>
        <v>1057.8</v>
      </c>
      <c r="H130" s="51"/>
      <c r="I130" s="6">
        <f t="shared" ref="I130:I133" si="52">IF(ISERROR(G130/H130),0,G130/H130)</f>
        <v>0</v>
      </c>
      <c r="J130" s="51" t="s">
        <v>42</v>
      </c>
      <c r="K130" s="23">
        <f>I130*HLOOKUP(J130,'Auskunft SVS'!$C$2:$AZ$26,17,0)</f>
        <v>0</v>
      </c>
      <c r="L130" s="23">
        <f t="shared" ref="L130:L133" si="53">+K130/D130</f>
        <v>0</v>
      </c>
    </row>
    <row r="131" spans="1:18" ht="101.5">
      <c r="A131" s="2" t="s">
        <v>1187</v>
      </c>
      <c r="B131" s="2" t="s">
        <v>400</v>
      </c>
      <c r="C131" s="9" t="s">
        <v>2311</v>
      </c>
      <c r="D131" s="6">
        <v>597.88</v>
      </c>
      <c r="E131" s="6" t="s">
        <v>136</v>
      </c>
      <c r="F131" s="6">
        <f>+VLOOKUP(E131,'VI_Legende Reinigungsverz.'!$B$3:$F$22,5,0)</f>
        <v>52</v>
      </c>
      <c r="G131" s="6">
        <f t="shared" si="51"/>
        <v>31089.759999999998</v>
      </c>
      <c r="H131" s="51"/>
      <c r="I131" s="6">
        <f t="shared" si="52"/>
        <v>0</v>
      </c>
      <c r="J131" s="51" t="s">
        <v>42</v>
      </c>
      <c r="K131" s="23">
        <f>I131*HLOOKUP(J131,'Auskunft SVS'!$C$2:$AZ$26,17,0)</f>
        <v>0</v>
      </c>
      <c r="L131" s="23">
        <f t="shared" si="53"/>
        <v>0</v>
      </c>
    </row>
    <row r="132" spans="1:18" ht="101.5">
      <c r="A132" s="2" t="s">
        <v>1188</v>
      </c>
      <c r="B132" s="2" t="s">
        <v>404</v>
      </c>
      <c r="C132" s="9" t="s">
        <v>712</v>
      </c>
      <c r="D132" s="6">
        <v>72.89</v>
      </c>
      <c r="E132" s="6" t="s">
        <v>136</v>
      </c>
      <c r="F132" s="6">
        <f>+VLOOKUP(E132,'VI_Legende Reinigungsverz.'!$B$3:$F$22,5,0)</f>
        <v>52</v>
      </c>
      <c r="G132" s="6">
        <f t="shared" si="51"/>
        <v>3790.28</v>
      </c>
      <c r="H132" s="51"/>
      <c r="I132" s="6">
        <f t="shared" si="52"/>
        <v>0</v>
      </c>
      <c r="J132" s="51" t="s">
        <v>42</v>
      </c>
      <c r="K132" s="23">
        <f>I132*HLOOKUP(J132,'Auskunft SVS'!$C$2:$AZ$26,17,0)</f>
        <v>0</v>
      </c>
      <c r="L132" s="23">
        <f t="shared" si="53"/>
        <v>0</v>
      </c>
    </row>
    <row r="133" spans="1:18" ht="101.5">
      <c r="A133" s="2" t="s">
        <v>1189</v>
      </c>
      <c r="B133" s="2" t="s">
        <v>607</v>
      </c>
      <c r="C133" s="9" t="s">
        <v>2312</v>
      </c>
      <c r="D133" s="6">
        <v>155.69</v>
      </c>
      <c r="E133" s="6" t="s">
        <v>136</v>
      </c>
      <c r="F133" s="6">
        <f>+VLOOKUP(E133,'VI_Legende Reinigungsverz.'!$B$3:$F$22,5,0)</f>
        <v>52</v>
      </c>
      <c r="G133" s="6">
        <f t="shared" si="51"/>
        <v>8095.88</v>
      </c>
      <c r="H133" s="51"/>
      <c r="I133" s="6">
        <f t="shared" si="52"/>
        <v>0</v>
      </c>
      <c r="J133" s="51" t="s">
        <v>42</v>
      </c>
      <c r="K133" s="23">
        <f>I133*HLOOKUP(J133,'Auskunft SVS'!$C$2:$AZ$26,17,0)</f>
        <v>0</v>
      </c>
      <c r="L133" s="23">
        <f t="shared" si="53"/>
        <v>0</v>
      </c>
    </row>
    <row r="134" spans="1:18" s="15" customFormat="1">
      <c r="A134" s="8" t="s">
        <v>815</v>
      </c>
      <c r="B134" s="3" t="s">
        <v>178</v>
      </c>
      <c r="C134" s="3" t="s">
        <v>98</v>
      </c>
      <c r="D134" s="10" t="s">
        <v>98</v>
      </c>
      <c r="E134" s="10"/>
      <c r="F134" s="10"/>
      <c r="G134" s="10"/>
      <c r="H134" s="10"/>
      <c r="I134" s="10"/>
      <c r="J134" s="10"/>
      <c r="K134" s="10"/>
      <c r="L134" s="13"/>
      <c r="M134"/>
      <c r="N134"/>
      <c r="O134"/>
      <c r="P134"/>
      <c r="Q134"/>
      <c r="R134"/>
    </row>
    <row r="135" spans="1:18" ht="101.5">
      <c r="A135" s="2" t="s">
        <v>816</v>
      </c>
      <c r="B135" s="2" t="s">
        <v>169</v>
      </c>
      <c r="C135" s="9" t="s">
        <v>291</v>
      </c>
      <c r="D135" s="6">
        <v>27.7</v>
      </c>
      <c r="E135" s="6" t="s">
        <v>102</v>
      </c>
      <c r="F135" s="6">
        <f>+VLOOKUP(E135,'VI_Legende Reinigungsverz.'!$B$3:$F$22,5,0)</f>
        <v>251.5</v>
      </c>
      <c r="G135" s="6">
        <f t="shared" ref="G135:G136" si="54">+F135*D135</f>
        <v>6966.55</v>
      </c>
      <c r="H135" s="51"/>
      <c r="I135" s="6">
        <f t="shared" ref="I135:I136" si="55">IF(ISERROR(G135/H135),0,G135/H135)</f>
        <v>0</v>
      </c>
      <c r="J135" s="51" t="s">
        <v>42</v>
      </c>
      <c r="K135" s="23">
        <f>I135*HLOOKUP(J135,'Auskunft SVS'!$C$2:$AZ$26,17,0)</f>
        <v>0</v>
      </c>
      <c r="L135" s="23">
        <f t="shared" ref="L135:L136" si="56">+K135/D135</f>
        <v>0</v>
      </c>
    </row>
    <row r="136" spans="1:18" ht="101.5">
      <c r="A136" s="2" t="s">
        <v>818</v>
      </c>
      <c r="B136" s="2" t="s">
        <v>175</v>
      </c>
      <c r="C136" s="9" t="s">
        <v>715</v>
      </c>
      <c r="D136" s="6">
        <v>27.52</v>
      </c>
      <c r="E136" s="6" t="s">
        <v>136</v>
      </c>
      <c r="F136" s="6">
        <f>+VLOOKUP(E136,'VI_Legende Reinigungsverz.'!$B$3:$F$22,5,0)</f>
        <v>52</v>
      </c>
      <c r="G136" s="6">
        <f t="shared" si="54"/>
        <v>1431.04</v>
      </c>
      <c r="H136" s="51"/>
      <c r="I136" s="6">
        <f t="shared" si="55"/>
        <v>0</v>
      </c>
      <c r="J136" s="51" t="s">
        <v>42</v>
      </c>
      <c r="K136" s="23">
        <f>I136*HLOOKUP(J136,'Auskunft SVS'!$C$2:$AZ$26,17,0)</f>
        <v>0</v>
      </c>
      <c r="L136" s="23">
        <f t="shared" si="56"/>
        <v>0</v>
      </c>
    </row>
    <row r="137" spans="1:18" s="15" customFormat="1">
      <c r="A137" s="8" t="s">
        <v>822</v>
      </c>
      <c r="B137" s="3" t="s">
        <v>414</v>
      </c>
      <c r="C137" s="3" t="s">
        <v>98</v>
      </c>
      <c r="D137" s="10" t="s">
        <v>98</v>
      </c>
      <c r="E137" s="10"/>
      <c r="F137" s="10"/>
      <c r="G137" s="10"/>
      <c r="H137" s="10"/>
      <c r="I137" s="10"/>
      <c r="J137" s="10"/>
      <c r="K137" s="10"/>
      <c r="L137" s="13"/>
      <c r="M137"/>
      <c r="N137"/>
      <c r="O137"/>
      <c r="P137"/>
      <c r="Q137"/>
      <c r="R137"/>
    </row>
    <row r="138" spans="1:18" ht="101.5">
      <c r="A138" s="2" t="s">
        <v>823</v>
      </c>
      <c r="B138" s="2" t="s">
        <v>415</v>
      </c>
      <c r="C138" s="9" t="s">
        <v>198</v>
      </c>
      <c r="D138" s="6">
        <v>28.49</v>
      </c>
      <c r="E138" s="6" t="s">
        <v>136</v>
      </c>
      <c r="F138" s="6">
        <f>+VLOOKUP(E138,'VI_Legende Reinigungsverz.'!$B$3:$F$22,5,0)</f>
        <v>52</v>
      </c>
      <c r="G138" s="6">
        <f t="shared" ref="G138:G139" si="57">+F138*D138</f>
        <v>1481.48</v>
      </c>
      <c r="H138" s="51"/>
      <c r="I138" s="6">
        <f t="shared" ref="I138:I139" si="58">IF(ISERROR(G138/H138),0,G138/H138)</f>
        <v>0</v>
      </c>
      <c r="J138" s="51" t="s">
        <v>42</v>
      </c>
      <c r="K138" s="23">
        <f>I138*HLOOKUP(J138,'Auskunft SVS'!$C$2:$AZ$26,17,0)</f>
        <v>0</v>
      </c>
      <c r="L138" s="23">
        <f t="shared" ref="L138:L139" si="59">+K138/D138</f>
        <v>0</v>
      </c>
    </row>
    <row r="139" spans="1:18" ht="101.5">
      <c r="A139" s="2" t="s">
        <v>825</v>
      </c>
      <c r="B139" s="2" t="s">
        <v>189</v>
      </c>
      <c r="C139" s="9" t="s">
        <v>617</v>
      </c>
      <c r="D139" s="6">
        <v>50.66</v>
      </c>
      <c r="E139" s="6" t="s">
        <v>136</v>
      </c>
      <c r="F139" s="6">
        <f>+VLOOKUP(E139,'VI_Legende Reinigungsverz.'!$B$3:$F$22,5,0)</f>
        <v>52</v>
      </c>
      <c r="G139" s="6">
        <f t="shared" si="57"/>
        <v>2634.3199999999997</v>
      </c>
      <c r="H139" s="51"/>
      <c r="I139" s="6">
        <f t="shared" si="58"/>
        <v>0</v>
      </c>
      <c r="J139" s="51" t="s">
        <v>42</v>
      </c>
      <c r="K139" s="23">
        <f>I139*HLOOKUP(J139,'Auskunft SVS'!$C$2:$AZ$26,17,0)</f>
        <v>0</v>
      </c>
      <c r="L139" s="23">
        <f t="shared" si="59"/>
        <v>0</v>
      </c>
    </row>
    <row r="140" spans="1:18" s="15" customFormat="1">
      <c r="A140" s="8" t="s">
        <v>828</v>
      </c>
      <c r="B140" s="3" t="s">
        <v>191</v>
      </c>
      <c r="C140" s="3" t="s">
        <v>98</v>
      </c>
      <c r="D140" s="10" t="s">
        <v>98</v>
      </c>
      <c r="E140" s="10"/>
      <c r="F140" s="10"/>
      <c r="G140" s="10"/>
      <c r="H140" s="10"/>
      <c r="I140" s="10"/>
      <c r="J140" s="10"/>
      <c r="K140" s="10"/>
      <c r="L140" s="13"/>
      <c r="M140"/>
      <c r="N140"/>
      <c r="O140"/>
      <c r="P140"/>
      <c r="Q140"/>
      <c r="R140"/>
    </row>
    <row r="141" spans="1:18" ht="101.5">
      <c r="A141" s="2" t="s">
        <v>829</v>
      </c>
      <c r="B141" s="2" t="s">
        <v>193</v>
      </c>
      <c r="C141" s="9" t="s">
        <v>2313</v>
      </c>
      <c r="D141" s="6">
        <v>92.18</v>
      </c>
      <c r="E141" s="6" t="s">
        <v>340</v>
      </c>
      <c r="F141" s="6">
        <f>+VLOOKUP(E141,'VI_Legende Reinigungsverz.'!$B$3:$F$22,5,0)</f>
        <v>12</v>
      </c>
      <c r="G141" s="6">
        <f t="shared" ref="G141:G143" si="60">+F141*D141</f>
        <v>1106.1600000000001</v>
      </c>
      <c r="H141" s="51"/>
      <c r="I141" s="6">
        <f t="shared" ref="I141:I143" si="61">IF(ISERROR(G141/H141),0,G141/H141)</f>
        <v>0</v>
      </c>
      <c r="J141" s="51" t="s">
        <v>42</v>
      </c>
      <c r="K141" s="23">
        <f>I141*HLOOKUP(J141,'Auskunft SVS'!$C$2:$AZ$26,17,0)</f>
        <v>0</v>
      </c>
      <c r="L141" s="23">
        <f t="shared" ref="L141:L143" si="62">+K141/D141</f>
        <v>0</v>
      </c>
    </row>
    <row r="142" spans="1:18" ht="101.5">
      <c r="A142" s="2" t="s">
        <v>1194</v>
      </c>
      <c r="B142" s="2" t="s">
        <v>2314</v>
      </c>
      <c r="C142" s="9" t="s">
        <v>2313</v>
      </c>
      <c r="D142" s="6">
        <v>514.47</v>
      </c>
      <c r="E142" s="6" t="s">
        <v>340</v>
      </c>
      <c r="F142" s="6">
        <f>+VLOOKUP(E142,'VI_Legende Reinigungsverz.'!$B$3:$F$22,5,0)</f>
        <v>12</v>
      </c>
      <c r="G142" s="6">
        <f t="shared" si="60"/>
        <v>6173.64</v>
      </c>
      <c r="H142" s="51"/>
      <c r="I142" s="6">
        <f t="shared" si="61"/>
        <v>0</v>
      </c>
      <c r="J142" s="51" t="s">
        <v>42</v>
      </c>
      <c r="K142" s="23">
        <f>I142*HLOOKUP(J142,'Auskunft SVS'!$C$2:$AZ$26,17,0)</f>
        <v>0</v>
      </c>
      <c r="L142" s="23">
        <f t="shared" si="62"/>
        <v>0</v>
      </c>
    </row>
    <row r="143" spans="1:18" ht="101.5">
      <c r="A143" s="2" t="s">
        <v>1934</v>
      </c>
      <c r="B143" s="2" t="s">
        <v>2315</v>
      </c>
      <c r="C143" s="9" t="s">
        <v>2316</v>
      </c>
      <c r="D143" s="6">
        <v>81.52</v>
      </c>
      <c r="E143" s="6" t="s">
        <v>210</v>
      </c>
      <c r="F143" s="6">
        <f>+VLOOKUP(E143,'VI_Legende Reinigungsverz.'!$B$3:$F$22,5,0)</f>
        <v>104</v>
      </c>
      <c r="G143" s="6">
        <f t="shared" si="60"/>
        <v>8478.08</v>
      </c>
      <c r="H143" s="51"/>
      <c r="I143" s="6">
        <f t="shared" si="61"/>
        <v>0</v>
      </c>
      <c r="J143" s="51" t="s">
        <v>42</v>
      </c>
      <c r="K143" s="23">
        <f>I143*HLOOKUP(J143,'Auskunft SVS'!$C$2:$AZ$26,17,0)</f>
        <v>0</v>
      </c>
      <c r="L143" s="23">
        <f t="shared" si="62"/>
        <v>0</v>
      </c>
    </row>
    <row r="144" spans="1:18" s="15" customFormat="1">
      <c r="A144" s="8" t="s">
        <v>830</v>
      </c>
      <c r="B144" s="3" t="s">
        <v>200</v>
      </c>
      <c r="C144" s="3" t="s">
        <v>98</v>
      </c>
      <c r="D144" s="10" t="s">
        <v>98</v>
      </c>
      <c r="E144" s="10"/>
      <c r="F144" s="10"/>
      <c r="G144" s="10"/>
      <c r="H144" s="10"/>
      <c r="I144" s="10"/>
      <c r="J144" s="10"/>
      <c r="K144" s="10"/>
      <c r="L144" s="13"/>
      <c r="M144"/>
      <c r="N144"/>
      <c r="O144"/>
      <c r="P144"/>
      <c r="Q144"/>
      <c r="R144"/>
    </row>
    <row r="145" spans="1:18" ht="101.5">
      <c r="A145" s="2" t="s">
        <v>831</v>
      </c>
      <c r="B145" s="2" t="s">
        <v>307</v>
      </c>
      <c r="C145" s="9" t="s">
        <v>421</v>
      </c>
      <c r="D145" s="6">
        <v>6.5</v>
      </c>
      <c r="E145" s="6" t="s">
        <v>102</v>
      </c>
      <c r="F145" s="6">
        <f>+VLOOKUP(E145,'VI_Legende Reinigungsverz.'!$B$3:$F$22,5,0)</f>
        <v>251.5</v>
      </c>
      <c r="G145" s="6">
        <f t="shared" ref="G145:G147" si="63">+F145*D145</f>
        <v>1634.75</v>
      </c>
      <c r="H145" s="51"/>
      <c r="I145" s="6">
        <f t="shared" ref="I145:I147" si="64">IF(ISERROR(G145/H145),0,G145/H145)</f>
        <v>0</v>
      </c>
      <c r="J145" s="51" t="s">
        <v>42</v>
      </c>
      <c r="K145" s="23">
        <f>I145*HLOOKUP(J145,'Auskunft SVS'!$C$2:$AZ$26,17,0)</f>
        <v>0</v>
      </c>
      <c r="L145" s="23">
        <f t="shared" ref="L145:L147" si="65">+K145/D145</f>
        <v>0</v>
      </c>
    </row>
    <row r="146" spans="1:18" ht="101.5">
      <c r="A146" s="2" t="s">
        <v>832</v>
      </c>
      <c r="B146" s="2" t="s">
        <v>202</v>
      </c>
      <c r="C146" s="9" t="s">
        <v>2317</v>
      </c>
      <c r="D146" s="6">
        <v>618.94000000000005</v>
      </c>
      <c r="E146" s="6" t="s">
        <v>102</v>
      </c>
      <c r="F146" s="6">
        <f>+VLOOKUP(E146,'VI_Legende Reinigungsverz.'!$B$3:$F$22,5,0)</f>
        <v>251.5</v>
      </c>
      <c r="G146" s="6">
        <f t="shared" si="63"/>
        <v>155663.41</v>
      </c>
      <c r="H146" s="51"/>
      <c r="I146" s="6">
        <f t="shared" si="64"/>
        <v>0</v>
      </c>
      <c r="J146" s="51" t="s">
        <v>42</v>
      </c>
      <c r="K146" s="23">
        <f>I146*HLOOKUP(J146,'Auskunft SVS'!$C$2:$AZ$26,17,0)</f>
        <v>0</v>
      </c>
      <c r="L146" s="23">
        <f t="shared" si="65"/>
        <v>0</v>
      </c>
    </row>
    <row r="147" spans="1:18" ht="101.5">
      <c r="A147" s="2" t="s">
        <v>1196</v>
      </c>
      <c r="B147" s="2" t="s">
        <v>519</v>
      </c>
      <c r="C147" s="9" t="s">
        <v>417</v>
      </c>
      <c r="D147" s="6">
        <v>2.42</v>
      </c>
      <c r="E147" s="6" t="s">
        <v>102</v>
      </c>
      <c r="F147" s="6">
        <f>+VLOOKUP(E147,'VI_Legende Reinigungsverz.'!$B$3:$F$22,5,0)</f>
        <v>251.5</v>
      </c>
      <c r="G147" s="6">
        <f t="shared" si="63"/>
        <v>608.63</v>
      </c>
      <c r="H147" s="51"/>
      <c r="I147" s="6">
        <f t="shared" si="64"/>
        <v>0</v>
      </c>
      <c r="J147" s="51" t="s">
        <v>42</v>
      </c>
      <c r="K147" s="23">
        <f>I147*HLOOKUP(J147,'Auskunft SVS'!$C$2:$AZ$26,17,0)</f>
        <v>0</v>
      </c>
      <c r="L147" s="23">
        <f t="shared" si="65"/>
        <v>0</v>
      </c>
    </row>
    <row r="148" spans="1:18" s="15" customFormat="1">
      <c r="A148" s="8" t="s">
        <v>833</v>
      </c>
      <c r="B148" s="3" t="s">
        <v>206</v>
      </c>
      <c r="C148" s="3" t="s">
        <v>98</v>
      </c>
      <c r="D148" s="10" t="s">
        <v>98</v>
      </c>
      <c r="E148" s="10"/>
      <c r="F148" s="10"/>
      <c r="G148" s="10"/>
      <c r="H148" s="10"/>
      <c r="I148" s="10"/>
      <c r="J148" s="10"/>
      <c r="K148" s="10"/>
      <c r="L148" s="13"/>
      <c r="M148"/>
      <c r="N148"/>
      <c r="O148"/>
      <c r="P148"/>
      <c r="Q148"/>
      <c r="R148"/>
    </row>
    <row r="149" spans="1:18" ht="101.5">
      <c r="A149" s="2" t="s">
        <v>835</v>
      </c>
      <c r="B149" s="2" t="s">
        <v>208</v>
      </c>
      <c r="C149" s="9" t="s">
        <v>741</v>
      </c>
      <c r="D149" s="6">
        <v>32.86</v>
      </c>
      <c r="E149" s="6" t="s">
        <v>136</v>
      </c>
      <c r="F149" s="6">
        <f>+VLOOKUP(E149,'VI_Legende Reinigungsverz.'!$B$3:$F$22,5,0)</f>
        <v>52</v>
      </c>
      <c r="G149" s="6">
        <f>+F149*D149</f>
        <v>1708.72</v>
      </c>
      <c r="H149" s="51"/>
      <c r="I149" s="6">
        <f>IF(ISERROR(G149/H149),0,G149/H149)</f>
        <v>0</v>
      </c>
      <c r="J149" s="51" t="s">
        <v>42</v>
      </c>
      <c r="K149" s="23">
        <f>I149*HLOOKUP(J149,'Auskunft SVS'!$C$2:$AZ$26,17,0)</f>
        <v>0</v>
      </c>
      <c r="L149" s="23">
        <f>+K149/D149</f>
        <v>0</v>
      </c>
    </row>
    <row r="150" spans="1:18" s="15" customFormat="1">
      <c r="A150" s="8" t="s">
        <v>837</v>
      </c>
      <c r="B150" s="3" t="s">
        <v>316</v>
      </c>
      <c r="C150" s="3" t="s">
        <v>98</v>
      </c>
      <c r="D150" s="10" t="s">
        <v>98</v>
      </c>
      <c r="E150" s="10"/>
      <c r="F150" s="10"/>
      <c r="G150" s="10"/>
      <c r="H150" s="10"/>
      <c r="I150" s="10"/>
      <c r="J150" s="10"/>
      <c r="K150" s="10"/>
      <c r="L150" s="13"/>
      <c r="M150"/>
      <c r="N150"/>
      <c r="O150"/>
      <c r="P150"/>
      <c r="Q150"/>
      <c r="R150"/>
    </row>
    <row r="151" spans="1:18" ht="101.5">
      <c r="A151" s="2" t="s">
        <v>838</v>
      </c>
      <c r="B151" s="2" t="s">
        <v>318</v>
      </c>
      <c r="C151" s="9" t="s">
        <v>2318</v>
      </c>
      <c r="D151" s="6">
        <v>165.47</v>
      </c>
      <c r="E151" s="6" t="s">
        <v>171</v>
      </c>
      <c r="F151" s="6">
        <f>+VLOOKUP(E151,'VI_Legende Reinigungsverz.'!$B$3:$F$22,5,0)</f>
        <v>1</v>
      </c>
      <c r="G151" s="6">
        <f t="shared" ref="G151:G153" si="66">+F151*D151</f>
        <v>165.47</v>
      </c>
      <c r="H151" s="51"/>
      <c r="I151" s="6">
        <f t="shared" ref="I151:I153" si="67">IF(ISERROR(G151/H151),0,G151/H151)</f>
        <v>0</v>
      </c>
      <c r="J151" s="51" t="s">
        <v>42</v>
      </c>
      <c r="K151" s="23">
        <f>I151*HLOOKUP(J151,'Auskunft SVS'!$C$2:$AZ$26,17,0)</f>
        <v>0</v>
      </c>
      <c r="L151" s="23">
        <f t="shared" ref="L151:L153" si="68">+K151/D151</f>
        <v>0</v>
      </c>
    </row>
    <row r="152" spans="1:18" ht="101.5">
      <c r="A152" s="2" t="s">
        <v>1198</v>
      </c>
      <c r="B152" s="2" t="s">
        <v>318</v>
      </c>
      <c r="C152" s="9" t="s">
        <v>741</v>
      </c>
      <c r="D152" s="6">
        <v>5.44</v>
      </c>
      <c r="E152" s="6" t="s">
        <v>136</v>
      </c>
      <c r="F152" s="6">
        <f>+VLOOKUP(E152,'VI_Legende Reinigungsverz.'!$B$3:$F$22,5,0)</f>
        <v>52</v>
      </c>
      <c r="G152" s="6">
        <f t="shared" si="66"/>
        <v>282.88</v>
      </c>
      <c r="H152" s="51"/>
      <c r="I152" s="6">
        <f t="shared" si="67"/>
        <v>0</v>
      </c>
      <c r="J152" s="51" t="s">
        <v>42</v>
      </c>
      <c r="K152" s="23">
        <f>I152*HLOOKUP(J152,'Auskunft SVS'!$C$2:$AZ$26,17,0)</f>
        <v>0</v>
      </c>
      <c r="L152" s="23">
        <f t="shared" si="68"/>
        <v>0</v>
      </c>
    </row>
    <row r="153" spans="1:18" ht="101.5">
      <c r="A153" s="2" t="s">
        <v>1199</v>
      </c>
      <c r="B153" s="2" t="s">
        <v>738</v>
      </c>
      <c r="C153" s="9" t="s">
        <v>2319</v>
      </c>
      <c r="D153" s="6">
        <v>429.93</v>
      </c>
      <c r="E153" s="6" t="s">
        <v>171</v>
      </c>
      <c r="F153" s="6">
        <f>+VLOOKUP(E153,'VI_Legende Reinigungsverz.'!$B$3:$F$22,5,0)</f>
        <v>1</v>
      </c>
      <c r="G153" s="6">
        <f t="shared" si="66"/>
        <v>429.93</v>
      </c>
      <c r="H153" s="51"/>
      <c r="I153" s="6">
        <f t="shared" si="67"/>
        <v>0</v>
      </c>
      <c r="J153" s="51" t="s">
        <v>42</v>
      </c>
      <c r="K153" s="23">
        <f>I153*HLOOKUP(J153,'Auskunft SVS'!$C$2:$AZ$26,17,0)</f>
        <v>0</v>
      </c>
      <c r="L153" s="23">
        <f t="shared" si="68"/>
        <v>0</v>
      </c>
    </row>
    <row r="154" spans="1:18" s="15" customFormat="1">
      <c r="A154" s="8" t="s">
        <v>841</v>
      </c>
      <c r="B154" s="3" t="s">
        <v>219</v>
      </c>
      <c r="C154" s="3" t="s">
        <v>98</v>
      </c>
      <c r="D154" s="10" t="s">
        <v>98</v>
      </c>
      <c r="E154" s="10"/>
      <c r="F154" s="10"/>
      <c r="G154" s="10"/>
      <c r="H154" s="10"/>
      <c r="I154" s="10"/>
      <c r="J154" s="10"/>
      <c r="K154" s="10"/>
      <c r="L154" s="13"/>
      <c r="M154"/>
      <c r="N154"/>
      <c r="O154"/>
      <c r="P154"/>
      <c r="Q154"/>
      <c r="R154"/>
    </row>
    <row r="155" spans="1:18" ht="101.5">
      <c r="A155" s="2" t="s">
        <v>843</v>
      </c>
      <c r="B155" s="2" t="s">
        <v>221</v>
      </c>
      <c r="C155" s="9" t="s">
        <v>2319</v>
      </c>
      <c r="D155" s="6">
        <v>100.38</v>
      </c>
      <c r="E155" s="6" t="s">
        <v>171</v>
      </c>
      <c r="F155" s="6">
        <f>+VLOOKUP(E155,'VI_Legende Reinigungsverz.'!$B$3:$F$22,5,0)</f>
        <v>1</v>
      </c>
      <c r="G155" s="6">
        <f>+F155*D155</f>
        <v>100.38</v>
      </c>
      <c r="H155" s="51"/>
      <c r="I155" s="6">
        <f>IF(ISERROR(G155/H155),0,G155/H155)</f>
        <v>0</v>
      </c>
      <c r="J155" s="51" t="s">
        <v>42</v>
      </c>
      <c r="K155" s="23">
        <f>I155*HLOOKUP(J155,'Auskunft SVS'!$C$2:$AZ$26,17,0)</f>
        <v>0</v>
      </c>
      <c r="L155" s="23">
        <f>+K155/D155</f>
        <v>0</v>
      </c>
    </row>
    <row r="156" spans="1:18" s="15" customFormat="1">
      <c r="A156" s="8" t="s">
        <v>847</v>
      </c>
      <c r="B156" s="3" t="s">
        <v>742</v>
      </c>
      <c r="C156" s="3" t="s">
        <v>98</v>
      </c>
      <c r="D156" s="10" t="s">
        <v>98</v>
      </c>
      <c r="E156" s="10"/>
      <c r="F156" s="10"/>
      <c r="G156" s="10"/>
      <c r="H156" s="10"/>
      <c r="I156" s="10"/>
      <c r="J156" s="10"/>
      <c r="K156" s="10"/>
      <c r="L156" s="13"/>
      <c r="M156"/>
      <c r="N156"/>
      <c r="O156"/>
      <c r="P156"/>
      <c r="Q156"/>
      <c r="R156"/>
    </row>
    <row r="157" spans="1:18" ht="101.5">
      <c r="A157" s="2" t="s">
        <v>849</v>
      </c>
      <c r="B157" s="2" t="s">
        <v>744</v>
      </c>
      <c r="C157" s="9" t="s">
        <v>434</v>
      </c>
      <c r="D157" s="6">
        <v>14.73</v>
      </c>
      <c r="E157" s="6" t="s">
        <v>171</v>
      </c>
      <c r="F157" s="6">
        <f>+VLOOKUP(E157,'VI_Legende Reinigungsverz.'!$B$3:$F$22,5,0)</f>
        <v>1</v>
      </c>
      <c r="G157" s="6">
        <f>+F157*D157</f>
        <v>14.73</v>
      </c>
      <c r="H157" s="51"/>
      <c r="I157" s="6">
        <f>IF(ISERROR(G157/H157),0,G157/H157)</f>
        <v>0</v>
      </c>
      <c r="J157" s="51" t="s">
        <v>42</v>
      </c>
      <c r="K157" s="23">
        <f>I157*HLOOKUP(J157,'Auskunft SVS'!$C$2:$AZ$26,17,0)</f>
        <v>0</v>
      </c>
      <c r="L157" s="23">
        <f>+K157/D157</f>
        <v>0</v>
      </c>
    </row>
    <row r="158" spans="1:18" s="15" customFormat="1">
      <c r="A158" s="8" t="s">
        <v>850</v>
      </c>
      <c r="B158" s="3" t="s">
        <v>426</v>
      </c>
      <c r="C158" s="3" t="s">
        <v>98</v>
      </c>
      <c r="D158" s="10" t="s">
        <v>98</v>
      </c>
      <c r="E158" s="10"/>
      <c r="F158" s="10"/>
      <c r="G158" s="10"/>
      <c r="H158" s="10"/>
      <c r="I158" s="10"/>
      <c r="J158" s="10"/>
      <c r="K158" s="10"/>
      <c r="L158" s="13"/>
      <c r="M158"/>
      <c r="N158"/>
      <c r="O158"/>
      <c r="P158"/>
      <c r="Q158"/>
      <c r="R158"/>
    </row>
    <row r="159" spans="1:18" ht="101.5">
      <c r="A159" s="2" t="s">
        <v>851</v>
      </c>
      <c r="B159" s="2" t="s">
        <v>1216</v>
      </c>
      <c r="C159" s="9" t="s">
        <v>434</v>
      </c>
      <c r="D159" s="6">
        <v>144.65</v>
      </c>
      <c r="E159" s="6" t="s">
        <v>171</v>
      </c>
      <c r="F159" s="6">
        <f>+VLOOKUP(E159,'VI_Legende Reinigungsverz.'!$B$3:$F$22,5,0)</f>
        <v>1</v>
      </c>
      <c r="G159" s="6">
        <f>+F159*D159</f>
        <v>144.65</v>
      </c>
      <c r="H159" s="51"/>
      <c r="I159" s="6">
        <f>IF(ISERROR(G159/H159),0,G159/H159)</f>
        <v>0</v>
      </c>
      <c r="J159" s="51" t="s">
        <v>42</v>
      </c>
      <c r="K159" s="23">
        <f>I159*HLOOKUP(J159,'Auskunft SVS'!$C$2:$AZ$26,17,0)</f>
        <v>0</v>
      </c>
      <c r="L159" s="23">
        <f>+K159/D159</f>
        <v>0</v>
      </c>
    </row>
    <row r="160" spans="1:18" s="15" customFormat="1">
      <c r="A160" s="8" t="s">
        <v>854</v>
      </c>
      <c r="B160" s="3" t="s">
        <v>645</v>
      </c>
      <c r="C160" s="3" t="s">
        <v>98</v>
      </c>
      <c r="D160" s="10" t="s">
        <v>98</v>
      </c>
      <c r="E160" s="10"/>
      <c r="F160" s="10"/>
      <c r="G160" s="10"/>
      <c r="H160" s="10"/>
      <c r="I160" s="10"/>
      <c r="J160" s="10"/>
      <c r="K160" s="10"/>
      <c r="L160" s="13"/>
      <c r="M160"/>
      <c r="N160"/>
      <c r="O160"/>
      <c r="P160"/>
      <c r="Q160"/>
      <c r="R160"/>
    </row>
    <row r="161" spans="1:18" ht="101.5">
      <c r="A161" s="2" t="s">
        <v>856</v>
      </c>
      <c r="B161" s="2" t="s">
        <v>647</v>
      </c>
      <c r="C161" s="9" t="s">
        <v>2320</v>
      </c>
      <c r="D161" s="6">
        <v>187.49</v>
      </c>
      <c r="E161" s="6" t="s">
        <v>171</v>
      </c>
      <c r="F161" s="6">
        <f>+VLOOKUP(E161,'VI_Legende Reinigungsverz.'!$B$3:$F$22,5,0)</f>
        <v>1</v>
      </c>
      <c r="G161" s="6">
        <f t="shared" ref="G161:G163" si="69">+F161*D161</f>
        <v>187.49</v>
      </c>
      <c r="H161" s="51"/>
      <c r="I161" s="6">
        <f t="shared" ref="I161:I163" si="70">IF(ISERROR(G161/H161),0,G161/H161)</f>
        <v>0</v>
      </c>
      <c r="J161" s="51" t="s">
        <v>42</v>
      </c>
      <c r="K161" s="23">
        <f>I161*HLOOKUP(J161,'Auskunft SVS'!$C$2:$AZ$26,17,0)</f>
        <v>0</v>
      </c>
      <c r="L161" s="23">
        <f t="shared" ref="L161:L163" si="71">+K161/D161</f>
        <v>0</v>
      </c>
    </row>
    <row r="162" spans="1:18" ht="101.5">
      <c r="A162" s="2" t="s">
        <v>1942</v>
      </c>
      <c r="B162" s="2" t="s">
        <v>647</v>
      </c>
      <c r="C162" s="9" t="s">
        <v>752</v>
      </c>
      <c r="D162" s="6">
        <v>5.99</v>
      </c>
      <c r="E162" s="6" t="s">
        <v>136</v>
      </c>
      <c r="F162" s="6">
        <f>+VLOOKUP(E162,'VI_Legende Reinigungsverz.'!$B$3:$F$22,5,0)</f>
        <v>52</v>
      </c>
      <c r="G162" s="6">
        <f t="shared" si="69"/>
        <v>311.48</v>
      </c>
      <c r="H162" s="51"/>
      <c r="I162" s="6">
        <f t="shared" si="70"/>
        <v>0</v>
      </c>
      <c r="J162" s="51" t="s">
        <v>42</v>
      </c>
      <c r="K162" s="23">
        <f>I162*HLOOKUP(J162,'Auskunft SVS'!$C$2:$AZ$26,17,0)</f>
        <v>0</v>
      </c>
      <c r="L162" s="23">
        <f t="shared" si="71"/>
        <v>0</v>
      </c>
    </row>
    <row r="163" spans="1:18" ht="101.5">
      <c r="A163" s="2" t="s">
        <v>2321</v>
      </c>
      <c r="B163" s="2" t="s">
        <v>650</v>
      </c>
      <c r="C163" s="9" t="s">
        <v>658</v>
      </c>
      <c r="D163" s="6">
        <v>5.72</v>
      </c>
      <c r="E163" s="6" t="s">
        <v>171</v>
      </c>
      <c r="F163" s="6">
        <f>+VLOOKUP(E163,'VI_Legende Reinigungsverz.'!$B$3:$F$22,5,0)</f>
        <v>1</v>
      </c>
      <c r="G163" s="6">
        <f t="shared" si="69"/>
        <v>5.72</v>
      </c>
      <c r="H163" s="51"/>
      <c r="I163" s="6">
        <f t="shared" si="70"/>
        <v>0</v>
      </c>
      <c r="J163" s="51" t="s">
        <v>42</v>
      </c>
      <c r="K163" s="23">
        <f>I163*HLOOKUP(J163,'Auskunft SVS'!$C$2:$AZ$26,17,0)</f>
        <v>0</v>
      </c>
      <c r="L163" s="23">
        <f t="shared" si="71"/>
        <v>0</v>
      </c>
    </row>
    <row r="164" spans="1:18" s="15" customFormat="1">
      <c r="A164" s="8" t="s">
        <v>859</v>
      </c>
      <c r="B164" s="3" t="s">
        <v>652</v>
      </c>
      <c r="C164" s="3" t="s">
        <v>98</v>
      </c>
      <c r="D164" s="10" t="s">
        <v>98</v>
      </c>
      <c r="E164" s="10"/>
      <c r="F164" s="10"/>
      <c r="G164" s="10"/>
      <c r="H164" s="10"/>
      <c r="I164" s="10"/>
      <c r="J164" s="10"/>
      <c r="K164" s="10"/>
      <c r="L164" s="13"/>
      <c r="M164"/>
      <c r="N164"/>
      <c r="O164"/>
      <c r="P164"/>
      <c r="Q164"/>
      <c r="R164"/>
    </row>
    <row r="165" spans="1:18" ht="101.5">
      <c r="A165" s="2" t="s">
        <v>860</v>
      </c>
      <c r="B165" s="2" t="s">
        <v>654</v>
      </c>
      <c r="C165" s="9" t="s">
        <v>1972</v>
      </c>
      <c r="D165" s="6">
        <v>49.97</v>
      </c>
      <c r="E165" s="6" t="s">
        <v>171</v>
      </c>
      <c r="F165" s="6">
        <f>+VLOOKUP(E165,'VI_Legende Reinigungsverz.'!$B$3:$F$22,5,0)</f>
        <v>1</v>
      </c>
      <c r="G165" s="6">
        <f>+F165*D165</f>
        <v>49.97</v>
      </c>
      <c r="H165" s="51"/>
      <c r="I165" s="6">
        <f>IF(ISERROR(G165/H165),0,G165/H165)</f>
        <v>0</v>
      </c>
      <c r="J165" s="51" t="s">
        <v>42</v>
      </c>
      <c r="K165" s="23">
        <f>I165*HLOOKUP(J165,'Auskunft SVS'!$C$2:$AZ$26,17,0)</f>
        <v>0</v>
      </c>
      <c r="L165" s="23">
        <f>+K165/D165</f>
        <v>0</v>
      </c>
    </row>
    <row r="166" spans="1:18" s="15" customFormat="1">
      <c r="A166" s="8" t="s">
        <v>868</v>
      </c>
      <c r="B166" s="3" t="s">
        <v>224</v>
      </c>
      <c r="C166" s="3" t="s">
        <v>98</v>
      </c>
      <c r="D166" s="10" t="s">
        <v>98</v>
      </c>
      <c r="E166" s="10"/>
      <c r="F166" s="10"/>
      <c r="G166" s="10"/>
      <c r="H166" s="10"/>
      <c r="I166" s="10"/>
      <c r="J166" s="10"/>
      <c r="K166" s="10"/>
      <c r="L166" s="13"/>
      <c r="M166"/>
      <c r="N166"/>
      <c r="O166"/>
      <c r="P166"/>
      <c r="Q166"/>
      <c r="R166"/>
    </row>
    <row r="167" spans="1:18" ht="101.5">
      <c r="A167" s="2" t="s">
        <v>869</v>
      </c>
      <c r="B167" s="2" t="s">
        <v>226</v>
      </c>
      <c r="C167" s="9" t="s">
        <v>2322</v>
      </c>
      <c r="D167" s="6">
        <v>405.74</v>
      </c>
      <c r="E167" s="6" t="s">
        <v>171</v>
      </c>
      <c r="F167" s="6">
        <f>+VLOOKUP(E167,'VI_Legende Reinigungsverz.'!$B$3:$F$22,5,0)</f>
        <v>1</v>
      </c>
      <c r="G167" s="6">
        <f t="shared" ref="G167:G171" si="72">+F167*D167</f>
        <v>405.74</v>
      </c>
      <c r="H167" s="51"/>
      <c r="I167" s="6">
        <f t="shared" ref="I167:I171" si="73">IF(ISERROR(G167/H167),0,G167/H167)</f>
        <v>0</v>
      </c>
      <c r="J167" s="51" t="s">
        <v>42</v>
      </c>
      <c r="K167" s="23">
        <f>I167*HLOOKUP(J167,'Auskunft SVS'!$C$2:$AZ$26,17,0)</f>
        <v>0</v>
      </c>
      <c r="L167" s="23">
        <f t="shared" ref="L167:L171" si="74">+K167/D167</f>
        <v>0</v>
      </c>
    </row>
    <row r="168" spans="1:18" ht="101.5">
      <c r="A168" s="2" t="s">
        <v>871</v>
      </c>
      <c r="B168" s="2" t="s">
        <v>226</v>
      </c>
      <c r="C168" s="9" t="s">
        <v>2323</v>
      </c>
      <c r="D168" s="6">
        <v>3939.15</v>
      </c>
      <c r="E168" s="6" t="s">
        <v>136</v>
      </c>
      <c r="F168" s="6">
        <f>+VLOOKUP(E168,'VI_Legende Reinigungsverz.'!$B$3:$F$22,5,0)</f>
        <v>52</v>
      </c>
      <c r="G168" s="6">
        <f t="shared" si="72"/>
        <v>204835.80000000002</v>
      </c>
      <c r="H168" s="51"/>
      <c r="I168" s="6">
        <f t="shared" si="73"/>
        <v>0</v>
      </c>
      <c r="J168" s="51" t="s">
        <v>42</v>
      </c>
      <c r="K168" s="23">
        <f>I168*HLOOKUP(J168,'Auskunft SVS'!$C$2:$AZ$26,17,0)</f>
        <v>0</v>
      </c>
      <c r="L168" s="23">
        <f t="shared" si="74"/>
        <v>0</v>
      </c>
    </row>
    <row r="169" spans="1:18" ht="101.5">
      <c r="A169" s="2" t="s">
        <v>873</v>
      </c>
      <c r="B169" s="2" t="s">
        <v>226</v>
      </c>
      <c r="C169" s="9" t="s">
        <v>902</v>
      </c>
      <c r="D169" s="6">
        <v>196.59</v>
      </c>
      <c r="E169" s="6" t="s">
        <v>102</v>
      </c>
      <c r="F169" s="6">
        <f>+VLOOKUP(E169,'VI_Legende Reinigungsverz.'!$B$3:$F$22,5,0)</f>
        <v>251.5</v>
      </c>
      <c r="G169" s="6">
        <f t="shared" si="72"/>
        <v>49442.385000000002</v>
      </c>
      <c r="H169" s="51"/>
      <c r="I169" s="6">
        <f t="shared" si="73"/>
        <v>0</v>
      </c>
      <c r="J169" s="51" t="s">
        <v>42</v>
      </c>
      <c r="K169" s="23">
        <f>I169*HLOOKUP(J169,'Auskunft SVS'!$C$2:$AZ$26,17,0)</f>
        <v>0</v>
      </c>
      <c r="L169" s="23">
        <f t="shared" si="74"/>
        <v>0</v>
      </c>
    </row>
    <row r="170" spans="1:18" ht="101.5">
      <c r="A170" s="2" t="s">
        <v>874</v>
      </c>
      <c r="B170" s="2" t="s">
        <v>453</v>
      </c>
      <c r="C170" s="9" t="s">
        <v>2322</v>
      </c>
      <c r="D170" s="6">
        <v>310.63</v>
      </c>
      <c r="E170" s="6" t="s">
        <v>171</v>
      </c>
      <c r="F170" s="6">
        <f>+VLOOKUP(E170,'VI_Legende Reinigungsverz.'!$B$3:$F$22,5,0)</f>
        <v>1</v>
      </c>
      <c r="G170" s="6">
        <f t="shared" si="72"/>
        <v>310.63</v>
      </c>
      <c r="H170" s="51"/>
      <c r="I170" s="6">
        <f t="shared" si="73"/>
        <v>0</v>
      </c>
      <c r="J170" s="51" t="s">
        <v>42</v>
      </c>
      <c r="K170" s="23">
        <f>I170*HLOOKUP(J170,'Auskunft SVS'!$C$2:$AZ$26,17,0)</f>
        <v>0</v>
      </c>
      <c r="L170" s="23">
        <f t="shared" si="74"/>
        <v>0</v>
      </c>
    </row>
    <row r="171" spans="1:18" ht="101.5">
      <c r="A171" s="2" t="s">
        <v>2324</v>
      </c>
      <c r="B171" s="2" t="s">
        <v>453</v>
      </c>
      <c r="C171" s="9" t="s">
        <v>441</v>
      </c>
      <c r="D171" s="6">
        <v>16.41</v>
      </c>
      <c r="E171" s="6" t="s">
        <v>136</v>
      </c>
      <c r="F171" s="6">
        <f>+VLOOKUP(E171,'VI_Legende Reinigungsverz.'!$B$3:$F$22,5,0)</f>
        <v>52</v>
      </c>
      <c r="G171" s="6">
        <f t="shared" si="72"/>
        <v>853.32</v>
      </c>
      <c r="H171" s="51"/>
      <c r="I171" s="6">
        <f t="shared" si="73"/>
        <v>0</v>
      </c>
      <c r="J171" s="51" t="s">
        <v>42</v>
      </c>
      <c r="K171" s="23">
        <f>I171*HLOOKUP(J171,'Auskunft SVS'!$C$2:$AZ$26,17,0)</f>
        <v>0</v>
      </c>
      <c r="L171" s="23">
        <f t="shared" si="74"/>
        <v>0</v>
      </c>
    </row>
    <row r="172" spans="1:18" s="15" customFormat="1">
      <c r="A172" s="8" t="s">
        <v>876</v>
      </c>
      <c r="B172" s="3" t="s">
        <v>232</v>
      </c>
      <c r="C172" s="3" t="s">
        <v>98</v>
      </c>
      <c r="D172" s="10" t="s">
        <v>98</v>
      </c>
      <c r="E172" s="10"/>
      <c r="F172" s="10"/>
      <c r="G172" s="10"/>
      <c r="H172" s="10"/>
      <c r="I172" s="10"/>
      <c r="J172" s="10"/>
      <c r="K172" s="10"/>
      <c r="L172" s="13"/>
      <c r="M172"/>
      <c r="N172"/>
      <c r="O172"/>
      <c r="P172"/>
      <c r="Q172"/>
      <c r="R172"/>
    </row>
    <row r="173" spans="1:18" ht="101.5">
      <c r="A173" s="2" t="s">
        <v>877</v>
      </c>
      <c r="B173" s="2" t="s">
        <v>234</v>
      </c>
      <c r="C173" s="9" t="s">
        <v>1086</v>
      </c>
      <c r="D173" s="6">
        <v>345.88</v>
      </c>
      <c r="E173" s="6" t="s">
        <v>210</v>
      </c>
      <c r="F173" s="6">
        <f>+VLOOKUP(E173,'VI_Legende Reinigungsverz.'!$B$3:$F$22,5,0)</f>
        <v>104</v>
      </c>
      <c r="G173" s="6">
        <f t="shared" ref="G173:G176" si="75">+F173*D173</f>
        <v>35971.519999999997</v>
      </c>
      <c r="H173" s="51"/>
      <c r="I173" s="6">
        <f t="shared" ref="I173:I176" si="76">IF(ISERROR(G173/H173),0,G173/H173)</f>
        <v>0</v>
      </c>
      <c r="J173" s="51" t="s">
        <v>42</v>
      </c>
      <c r="K173" s="23">
        <f>I173*HLOOKUP(J173,'Auskunft SVS'!$C$2:$AZ$26,17,0)</f>
        <v>0</v>
      </c>
      <c r="L173" s="23">
        <f t="shared" ref="L173:L176" si="77">+K173/D173</f>
        <v>0</v>
      </c>
    </row>
    <row r="174" spans="1:18" ht="101.5">
      <c r="A174" s="2" t="s">
        <v>879</v>
      </c>
      <c r="B174" s="2" t="s">
        <v>472</v>
      </c>
      <c r="C174" s="9" t="s">
        <v>437</v>
      </c>
      <c r="D174" s="6">
        <v>44.79</v>
      </c>
      <c r="E174" s="6" t="s">
        <v>171</v>
      </c>
      <c r="F174" s="6">
        <f>+VLOOKUP(E174,'VI_Legende Reinigungsverz.'!$B$3:$F$22,5,0)</f>
        <v>1</v>
      </c>
      <c r="G174" s="6">
        <f t="shared" si="75"/>
        <v>44.79</v>
      </c>
      <c r="H174" s="51"/>
      <c r="I174" s="6">
        <f t="shared" si="76"/>
        <v>0</v>
      </c>
      <c r="J174" s="51" t="s">
        <v>42</v>
      </c>
      <c r="K174" s="23">
        <f>I174*HLOOKUP(J174,'Auskunft SVS'!$C$2:$AZ$26,17,0)</f>
        <v>0</v>
      </c>
      <c r="L174" s="23">
        <f t="shared" si="77"/>
        <v>0</v>
      </c>
    </row>
    <row r="175" spans="1:18" ht="101.5">
      <c r="A175" s="2" t="s">
        <v>880</v>
      </c>
      <c r="B175" s="2" t="s">
        <v>472</v>
      </c>
      <c r="C175" s="9" t="s">
        <v>722</v>
      </c>
      <c r="D175" s="6">
        <v>11.92</v>
      </c>
      <c r="E175" s="6" t="s">
        <v>210</v>
      </c>
      <c r="F175" s="6">
        <f>+VLOOKUP(E175,'VI_Legende Reinigungsverz.'!$B$3:$F$22,5,0)</f>
        <v>104</v>
      </c>
      <c r="G175" s="6">
        <f t="shared" si="75"/>
        <v>1239.68</v>
      </c>
      <c r="H175" s="51"/>
      <c r="I175" s="6">
        <f t="shared" si="76"/>
        <v>0</v>
      </c>
      <c r="J175" s="51" t="s">
        <v>42</v>
      </c>
      <c r="K175" s="23">
        <f>I175*HLOOKUP(J175,'Auskunft SVS'!$C$2:$AZ$26,17,0)</f>
        <v>0</v>
      </c>
      <c r="L175" s="23">
        <f t="shared" si="77"/>
        <v>0</v>
      </c>
    </row>
    <row r="176" spans="1:18" ht="101.5">
      <c r="A176" s="2" t="s">
        <v>881</v>
      </c>
      <c r="B176" s="2" t="s">
        <v>239</v>
      </c>
      <c r="C176" s="9" t="s">
        <v>240</v>
      </c>
      <c r="D176" s="6">
        <v>4.3899999999999997</v>
      </c>
      <c r="E176" s="6" t="s">
        <v>210</v>
      </c>
      <c r="F176" s="6">
        <f>+VLOOKUP(E176,'VI_Legende Reinigungsverz.'!$B$3:$F$22,5,0)</f>
        <v>104</v>
      </c>
      <c r="G176" s="6">
        <f t="shared" si="75"/>
        <v>456.55999999999995</v>
      </c>
      <c r="H176" s="51"/>
      <c r="I176" s="6">
        <f t="shared" si="76"/>
        <v>0</v>
      </c>
      <c r="J176" s="51" t="s">
        <v>42</v>
      </c>
      <c r="K176" s="23">
        <f>I176*HLOOKUP(J176,'Auskunft SVS'!$C$2:$AZ$26,17,0)</f>
        <v>0</v>
      </c>
      <c r="L176" s="23">
        <f t="shared" si="77"/>
        <v>0</v>
      </c>
    </row>
    <row r="177" spans="1:18" s="15" customFormat="1">
      <c r="A177" s="8" t="s">
        <v>882</v>
      </c>
      <c r="B177" s="3" t="s">
        <v>242</v>
      </c>
      <c r="C177" s="3" t="s">
        <v>98</v>
      </c>
      <c r="D177" s="10" t="s">
        <v>98</v>
      </c>
      <c r="E177" s="10"/>
      <c r="F177" s="10"/>
      <c r="G177" s="10"/>
      <c r="H177" s="10"/>
      <c r="I177" s="10"/>
      <c r="J177" s="10"/>
      <c r="K177" s="10"/>
      <c r="L177" s="13"/>
      <c r="M177"/>
      <c r="N177"/>
      <c r="O177"/>
      <c r="P177"/>
      <c r="Q177"/>
      <c r="R177"/>
    </row>
    <row r="178" spans="1:18" ht="101.5">
      <c r="A178" s="2" t="s">
        <v>883</v>
      </c>
      <c r="B178" s="2" t="s">
        <v>244</v>
      </c>
      <c r="C178" s="9" t="s">
        <v>530</v>
      </c>
      <c r="D178" s="6">
        <v>22.33</v>
      </c>
      <c r="E178" s="6" t="s">
        <v>102</v>
      </c>
      <c r="F178" s="6">
        <f>+VLOOKUP(E178,'VI_Legende Reinigungsverz.'!$B$3:$F$22,5,0)</f>
        <v>251.5</v>
      </c>
      <c r="G178" s="6">
        <f t="shared" ref="G178:G179" si="78">+F178*D178</f>
        <v>5615.9949999999999</v>
      </c>
      <c r="H178" s="51"/>
      <c r="I178" s="6">
        <f t="shared" ref="I178:I179" si="79">IF(ISERROR(G178/H178),0,G178/H178)</f>
        <v>0</v>
      </c>
      <c r="J178" s="51" t="s">
        <v>42</v>
      </c>
      <c r="K178" s="23">
        <f>I178*HLOOKUP(J178,'Auskunft SVS'!$C$2:$AZ$26,17,0)</f>
        <v>0</v>
      </c>
      <c r="L178" s="23">
        <f t="shared" ref="L178:L179" si="80">+K178/D178</f>
        <v>0</v>
      </c>
    </row>
    <row r="179" spans="1:18" ht="101.5">
      <c r="A179" s="2" t="s">
        <v>1944</v>
      </c>
      <c r="B179" s="2" t="s">
        <v>479</v>
      </c>
      <c r="C179" s="9" t="s">
        <v>1108</v>
      </c>
      <c r="D179" s="6">
        <v>111.65</v>
      </c>
      <c r="E179" s="6" t="s">
        <v>102</v>
      </c>
      <c r="F179" s="6">
        <f>+VLOOKUP(E179,'VI_Legende Reinigungsverz.'!$B$3:$F$22,5,0)</f>
        <v>251.5</v>
      </c>
      <c r="G179" s="6">
        <f t="shared" si="78"/>
        <v>28079.975000000002</v>
      </c>
      <c r="H179" s="51"/>
      <c r="I179" s="6">
        <f t="shared" si="79"/>
        <v>0</v>
      </c>
      <c r="J179" s="51" t="s">
        <v>42</v>
      </c>
      <c r="K179" s="23">
        <f>I179*HLOOKUP(J179,'Auskunft SVS'!$C$2:$AZ$26,17,0)</f>
        <v>0</v>
      </c>
      <c r="L179" s="23">
        <f t="shared" si="80"/>
        <v>0</v>
      </c>
    </row>
    <row r="180" spans="1:18" s="15" customFormat="1">
      <c r="A180" s="8" t="s">
        <v>885</v>
      </c>
      <c r="B180" s="3" t="s">
        <v>249</v>
      </c>
      <c r="C180" s="3" t="s">
        <v>98</v>
      </c>
      <c r="D180" s="10" t="s">
        <v>98</v>
      </c>
      <c r="E180" s="10"/>
      <c r="F180" s="10"/>
      <c r="G180" s="10"/>
      <c r="H180" s="10"/>
      <c r="I180" s="10"/>
      <c r="J180" s="10"/>
      <c r="K180" s="10"/>
      <c r="L180" s="13"/>
      <c r="M180"/>
      <c r="N180"/>
      <c r="O180"/>
      <c r="P180"/>
      <c r="Q180"/>
      <c r="R180"/>
    </row>
    <row r="181" spans="1:18" ht="101.5">
      <c r="A181" s="2" t="s">
        <v>886</v>
      </c>
      <c r="B181" s="2" t="s">
        <v>251</v>
      </c>
      <c r="C181" s="9" t="s">
        <v>454</v>
      </c>
      <c r="D181" s="6">
        <v>2.02</v>
      </c>
      <c r="E181" s="6" t="s">
        <v>171</v>
      </c>
      <c r="F181" s="6">
        <f>+VLOOKUP(E181,'VI_Legende Reinigungsverz.'!$B$3:$F$22,5,0)</f>
        <v>1</v>
      </c>
      <c r="G181" s="6">
        <f>+F181*D181</f>
        <v>2.02</v>
      </c>
      <c r="H181" s="51"/>
      <c r="I181" s="6">
        <f>IF(ISERROR(G181/H181),0,G181/H181)</f>
        <v>0</v>
      </c>
      <c r="J181" s="51" t="s">
        <v>42</v>
      </c>
      <c r="K181" s="23">
        <f>I181*HLOOKUP(J181,'Auskunft SVS'!$C$2:$AZ$26,17,0)</f>
        <v>0</v>
      </c>
      <c r="L181" s="23">
        <f>+K181/D181</f>
        <v>0</v>
      </c>
    </row>
    <row r="182" spans="1:18" s="16" customFormat="1" ht="25.5" customHeight="1">
      <c r="A182" s="7" t="s">
        <v>485</v>
      </c>
      <c r="B182" s="17" t="s">
        <v>2325</v>
      </c>
      <c r="C182" s="11" t="s">
        <v>98</v>
      </c>
      <c r="D182" s="18" t="s">
        <v>98</v>
      </c>
      <c r="E182" s="18"/>
      <c r="F182" s="18"/>
      <c r="G182" s="18"/>
      <c r="H182" s="18"/>
      <c r="I182" s="18"/>
      <c r="J182" s="18"/>
      <c r="K182" s="19"/>
      <c r="L182" s="20"/>
      <c r="M182"/>
      <c r="N182"/>
      <c r="O182"/>
      <c r="P182"/>
      <c r="Q182"/>
      <c r="R182"/>
    </row>
    <row r="183" spans="1:18" s="15" customFormat="1">
      <c r="A183" s="8" t="s">
        <v>487</v>
      </c>
      <c r="B183" s="3" t="s">
        <v>95</v>
      </c>
      <c r="C183" s="3" t="s">
        <v>98</v>
      </c>
      <c r="D183" s="10" t="s">
        <v>98</v>
      </c>
      <c r="E183" s="10"/>
      <c r="F183" s="10"/>
      <c r="G183" s="10"/>
      <c r="H183" s="10"/>
      <c r="I183" s="10"/>
      <c r="J183" s="10"/>
      <c r="K183" s="10"/>
      <c r="L183" s="13"/>
      <c r="M183"/>
      <c r="N183"/>
      <c r="O183"/>
      <c r="P183"/>
      <c r="Q183"/>
      <c r="R183"/>
    </row>
    <row r="184" spans="1:18" s="15" customFormat="1">
      <c r="A184" s="8" t="s">
        <v>488</v>
      </c>
      <c r="B184" s="3" t="s">
        <v>107</v>
      </c>
      <c r="C184" s="3" t="s">
        <v>98</v>
      </c>
      <c r="D184" s="10" t="s">
        <v>98</v>
      </c>
      <c r="E184" s="10"/>
      <c r="F184" s="10"/>
      <c r="G184" s="10"/>
      <c r="H184" s="10"/>
      <c r="I184" s="10"/>
      <c r="J184" s="10"/>
      <c r="K184" s="10"/>
      <c r="L184" s="13"/>
      <c r="M184"/>
      <c r="N184"/>
      <c r="O184"/>
      <c r="P184"/>
      <c r="Q184"/>
      <c r="R184"/>
    </row>
    <row r="185" spans="1:18" ht="101.5">
      <c r="A185" s="2" t="s">
        <v>489</v>
      </c>
      <c r="B185" s="2" t="s">
        <v>490</v>
      </c>
      <c r="C185" s="9" t="s">
        <v>120</v>
      </c>
      <c r="D185" s="6">
        <v>44.67</v>
      </c>
      <c r="E185" s="6" t="s">
        <v>102</v>
      </c>
      <c r="F185" s="6">
        <f>+VLOOKUP(E185,'VI_Legende Reinigungsverz.'!$B$3:$F$22,5,0)</f>
        <v>251.5</v>
      </c>
      <c r="G185" s="6">
        <f>+F185*D185</f>
        <v>11234.505000000001</v>
      </c>
      <c r="H185" s="51"/>
      <c r="I185" s="6">
        <f>IF(ISERROR(G185/H185),0,G185/H185)</f>
        <v>0</v>
      </c>
      <c r="J185" s="51" t="s">
        <v>42</v>
      </c>
      <c r="K185" s="23">
        <f>I185*HLOOKUP(J185,'Auskunft SVS'!$C$2:$AZ$26,17,0)</f>
        <v>0</v>
      </c>
      <c r="L185" s="23">
        <f>+K185/D185</f>
        <v>0</v>
      </c>
    </row>
    <row r="186" spans="1:18" s="15" customFormat="1">
      <c r="A186" s="8" t="s">
        <v>491</v>
      </c>
      <c r="B186" s="3" t="s">
        <v>112</v>
      </c>
      <c r="C186" s="3" t="s">
        <v>98</v>
      </c>
      <c r="D186" s="10" t="s">
        <v>98</v>
      </c>
      <c r="E186" s="10"/>
      <c r="F186" s="10"/>
      <c r="G186" s="10"/>
      <c r="H186" s="10"/>
      <c r="I186" s="10"/>
      <c r="J186" s="10"/>
      <c r="K186" s="10"/>
      <c r="L186" s="13"/>
      <c r="M186"/>
      <c r="N186"/>
      <c r="O186"/>
      <c r="P186"/>
      <c r="Q186"/>
      <c r="R186"/>
    </row>
    <row r="187" spans="1:18" ht="101.5">
      <c r="A187" s="2" t="s">
        <v>492</v>
      </c>
      <c r="B187" s="2" t="s">
        <v>493</v>
      </c>
      <c r="C187" s="9" t="s">
        <v>115</v>
      </c>
      <c r="D187" s="6">
        <v>109.62</v>
      </c>
      <c r="E187" s="6" t="s">
        <v>102</v>
      </c>
      <c r="F187" s="6">
        <f>+VLOOKUP(E187,'VI_Legende Reinigungsverz.'!$B$3:$F$22,5,0)</f>
        <v>251.5</v>
      </c>
      <c r="G187" s="6">
        <f>+F187*D187</f>
        <v>27569.43</v>
      </c>
      <c r="H187" s="51"/>
      <c r="I187" s="6">
        <f>IF(ISERROR(G187/H187),0,G187/H187)</f>
        <v>0</v>
      </c>
      <c r="J187" s="51" t="s">
        <v>42</v>
      </c>
      <c r="K187" s="23">
        <f>I187*HLOOKUP(J187,'Auskunft SVS'!$C$2:$AZ$26,17,0)</f>
        <v>0</v>
      </c>
      <c r="L187" s="23">
        <f>+K187/D187</f>
        <v>0</v>
      </c>
    </row>
    <row r="188" spans="1:18" s="15" customFormat="1">
      <c r="A188" s="8" t="s">
        <v>495</v>
      </c>
      <c r="B188" s="3" t="s">
        <v>127</v>
      </c>
      <c r="C188" s="3" t="s">
        <v>98</v>
      </c>
      <c r="D188" s="10" t="s">
        <v>98</v>
      </c>
      <c r="E188" s="10"/>
      <c r="F188" s="10"/>
      <c r="G188" s="10"/>
      <c r="H188" s="10"/>
      <c r="I188" s="10"/>
      <c r="J188" s="10"/>
      <c r="K188" s="10"/>
      <c r="L188" s="13"/>
      <c r="M188"/>
      <c r="N188"/>
      <c r="O188"/>
      <c r="P188"/>
      <c r="Q188"/>
      <c r="R188"/>
    </row>
    <row r="189" spans="1:18" ht="101.5">
      <c r="A189" s="2" t="s">
        <v>496</v>
      </c>
      <c r="B189" s="2" t="s">
        <v>497</v>
      </c>
      <c r="C189" s="9" t="s">
        <v>2326</v>
      </c>
      <c r="D189" s="6">
        <v>450.49</v>
      </c>
      <c r="E189" s="6" t="s">
        <v>102</v>
      </c>
      <c r="F189" s="6">
        <f>+VLOOKUP(E189,'VI_Legende Reinigungsverz.'!$B$3:$F$22,5,0)</f>
        <v>251.5</v>
      </c>
      <c r="G189" s="6">
        <f>+F189*D189</f>
        <v>113298.235</v>
      </c>
      <c r="H189" s="51"/>
      <c r="I189" s="6">
        <f>IF(ISERROR(G189/H189),0,G189/H189)</f>
        <v>0</v>
      </c>
      <c r="J189" s="51" t="s">
        <v>42</v>
      </c>
      <c r="K189" s="23">
        <f>I189*HLOOKUP(J189,'Auskunft SVS'!$C$2:$AZ$26,17,0)</f>
        <v>0</v>
      </c>
      <c r="L189" s="23">
        <f>+K189/D189</f>
        <v>0</v>
      </c>
    </row>
    <row r="190" spans="1:18" s="15" customFormat="1">
      <c r="A190" s="8" t="s">
        <v>499</v>
      </c>
      <c r="B190" s="3" t="s">
        <v>154</v>
      </c>
      <c r="C190" s="3" t="s">
        <v>98</v>
      </c>
      <c r="D190" s="10" t="s">
        <v>98</v>
      </c>
      <c r="E190" s="10"/>
      <c r="F190" s="10"/>
      <c r="G190" s="10"/>
      <c r="H190" s="10"/>
      <c r="I190" s="10"/>
      <c r="J190" s="10"/>
      <c r="K190" s="10"/>
      <c r="L190" s="13"/>
      <c r="M190"/>
      <c r="N190"/>
      <c r="O190"/>
      <c r="P190"/>
      <c r="Q190"/>
      <c r="R190"/>
    </row>
    <row r="191" spans="1:18" ht="101.5">
      <c r="A191" s="2" t="s">
        <v>500</v>
      </c>
      <c r="B191" s="2" t="s">
        <v>508</v>
      </c>
      <c r="C191" s="9" t="s">
        <v>2017</v>
      </c>
      <c r="D191" s="6">
        <v>31.75</v>
      </c>
      <c r="E191" s="6" t="s">
        <v>136</v>
      </c>
      <c r="F191" s="6">
        <f>+VLOOKUP(E191,'VI_Legende Reinigungsverz.'!$B$3:$F$22,5,0)</f>
        <v>52</v>
      </c>
      <c r="G191" s="6">
        <f>+F191*D191</f>
        <v>1651</v>
      </c>
      <c r="H191" s="51"/>
      <c r="I191" s="6">
        <f>IF(ISERROR(G191/H191),0,G191/H191)</f>
        <v>0</v>
      </c>
      <c r="J191" s="51" t="s">
        <v>42</v>
      </c>
      <c r="K191" s="23">
        <f>I191*HLOOKUP(J191,'Auskunft SVS'!$C$2:$AZ$26,17,0)</f>
        <v>0</v>
      </c>
      <c r="L191" s="23">
        <f>+K191/D191</f>
        <v>0</v>
      </c>
    </row>
    <row r="192" spans="1:18" s="15" customFormat="1">
      <c r="A192" s="8" t="s">
        <v>503</v>
      </c>
      <c r="B192" s="3" t="s">
        <v>812</v>
      </c>
      <c r="C192" s="3" t="s">
        <v>98</v>
      </c>
      <c r="D192" s="10" t="s">
        <v>98</v>
      </c>
      <c r="E192" s="10"/>
      <c r="F192" s="10"/>
      <c r="G192" s="10"/>
      <c r="H192" s="10"/>
      <c r="I192" s="10"/>
      <c r="J192" s="10"/>
      <c r="K192" s="10"/>
      <c r="L192" s="13"/>
      <c r="M192"/>
      <c r="N192"/>
      <c r="O192"/>
      <c r="P192"/>
      <c r="Q192"/>
      <c r="R192"/>
    </row>
    <row r="193" spans="1:18" ht="101.5">
      <c r="A193" s="2" t="s">
        <v>504</v>
      </c>
      <c r="B193" s="2" t="s">
        <v>814</v>
      </c>
      <c r="C193" s="9" t="s">
        <v>285</v>
      </c>
      <c r="D193" s="6">
        <v>38.840000000000003</v>
      </c>
      <c r="E193" s="6" t="s">
        <v>102</v>
      </c>
      <c r="F193" s="6">
        <f>+VLOOKUP(E193,'VI_Legende Reinigungsverz.'!$B$3:$F$22,5,0)</f>
        <v>251.5</v>
      </c>
      <c r="G193" s="6">
        <f>+F193*D193</f>
        <v>9768.26</v>
      </c>
      <c r="H193" s="51"/>
      <c r="I193" s="6">
        <f>IF(ISERROR(G193/H193),0,G193/H193)</f>
        <v>0</v>
      </c>
      <c r="J193" s="51" t="s">
        <v>42</v>
      </c>
      <c r="K193" s="23">
        <f>I193*HLOOKUP(J193,'Auskunft SVS'!$C$2:$AZ$26,17,0)</f>
        <v>0</v>
      </c>
      <c r="L193" s="23">
        <f>+K193/D193</f>
        <v>0</v>
      </c>
    </row>
    <row r="194" spans="1:18" s="15" customFormat="1">
      <c r="A194" s="8" t="s">
        <v>506</v>
      </c>
      <c r="B194" s="3" t="s">
        <v>167</v>
      </c>
      <c r="C194" s="3" t="s">
        <v>98</v>
      </c>
      <c r="D194" s="10" t="s">
        <v>98</v>
      </c>
      <c r="E194" s="10"/>
      <c r="F194" s="10"/>
      <c r="G194" s="10"/>
      <c r="H194" s="10"/>
      <c r="I194" s="10"/>
      <c r="J194" s="10"/>
      <c r="K194" s="10"/>
      <c r="L194" s="13"/>
      <c r="M194"/>
      <c r="N194"/>
      <c r="O194"/>
      <c r="P194"/>
      <c r="Q194"/>
      <c r="R194"/>
    </row>
    <row r="195" spans="1:18" ht="101.5">
      <c r="A195" s="2" t="s">
        <v>507</v>
      </c>
      <c r="B195" s="2" t="s">
        <v>598</v>
      </c>
      <c r="C195" s="9" t="s">
        <v>712</v>
      </c>
      <c r="D195" s="6">
        <v>55.67</v>
      </c>
      <c r="E195" s="6" t="s">
        <v>136</v>
      </c>
      <c r="F195" s="6">
        <f>+VLOOKUP(E195,'VI_Legende Reinigungsverz.'!$B$3:$F$22,5,0)</f>
        <v>52</v>
      </c>
      <c r="G195" s="6">
        <f>+F195*D195</f>
        <v>2894.84</v>
      </c>
      <c r="H195" s="51"/>
      <c r="I195" s="6">
        <f>IF(ISERROR(G195/H195),0,G195/H195)</f>
        <v>0</v>
      </c>
      <c r="J195" s="51" t="s">
        <v>42</v>
      </c>
      <c r="K195" s="23">
        <f>I195*HLOOKUP(J195,'Auskunft SVS'!$C$2:$AZ$26,17,0)</f>
        <v>0</v>
      </c>
      <c r="L195" s="23">
        <f>+K195/D195</f>
        <v>0</v>
      </c>
    </row>
    <row r="196" spans="1:18" s="15" customFormat="1">
      <c r="A196" s="8" t="s">
        <v>509</v>
      </c>
      <c r="B196" s="3" t="s">
        <v>399</v>
      </c>
      <c r="C196" s="3" t="s">
        <v>98</v>
      </c>
      <c r="D196" s="10" t="s">
        <v>98</v>
      </c>
      <c r="E196" s="10"/>
      <c r="F196" s="10"/>
      <c r="G196" s="10"/>
      <c r="H196" s="10"/>
      <c r="I196" s="10"/>
      <c r="J196" s="10"/>
      <c r="K196" s="10"/>
      <c r="L196" s="13"/>
      <c r="M196"/>
      <c r="N196"/>
      <c r="O196"/>
      <c r="P196"/>
      <c r="Q196"/>
      <c r="R196"/>
    </row>
    <row r="197" spans="1:18" ht="101.5">
      <c r="A197" s="2" t="s">
        <v>511</v>
      </c>
      <c r="B197" s="2" t="s">
        <v>407</v>
      </c>
      <c r="C197" s="9" t="s">
        <v>1162</v>
      </c>
      <c r="D197" s="6">
        <v>103.22</v>
      </c>
      <c r="E197" s="6" t="s">
        <v>136</v>
      </c>
      <c r="F197" s="6">
        <f>+VLOOKUP(E197,'VI_Legende Reinigungsverz.'!$B$3:$F$22,5,0)</f>
        <v>52</v>
      </c>
      <c r="G197" s="6">
        <f>+F197*D197</f>
        <v>5367.44</v>
      </c>
      <c r="H197" s="51"/>
      <c r="I197" s="6">
        <f>IF(ISERROR(G197/H197),0,G197/H197)</f>
        <v>0</v>
      </c>
      <c r="J197" s="51" t="s">
        <v>42</v>
      </c>
      <c r="K197" s="23">
        <f>I197*HLOOKUP(J197,'Auskunft SVS'!$C$2:$AZ$26,17,0)</f>
        <v>0</v>
      </c>
      <c r="L197" s="23">
        <f>+K197/D197</f>
        <v>0</v>
      </c>
    </row>
    <row r="198" spans="1:18" s="15" customFormat="1">
      <c r="A198" s="8" t="s">
        <v>513</v>
      </c>
      <c r="B198" s="3" t="s">
        <v>196</v>
      </c>
      <c r="C198" s="3" t="s">
        <v>98</v>
      </c>
      <c r="D198" s="10" t="s">
        <v>98</v>
      </c>
      <c r="E198" s="10"/>
      <c r="F198" s="10"/>
      <c r="G198" s="10"/>
      <c r="H198" s="10"/>
      <c r="I198" s="10"/>
      <c r="J198" s="10"/>
      <c r="K198" s="10"/>
      <c r="L198" s="13"/>
      <c r="M198"/>
      <c r="N198"/>
      <c r="O198"/>
      <c r="P198"/>
      <c r="Q198"/>
      <c r="R198"/>
    </row>
    <row r="199" spans="1:18" ht="101.5">
      <c r="A199" s="2" t="s">
        <v>515</v>
      </c>
      <c r="B199" s="2" t="s">
        <v>852</v>
      </c>
      <c r="C199" s="9" t="s">
        <v>2327</v>
      </c>
      <c r="D199" s="6">
        <v>146.63999999999999</v>
      </c>
      <c r="E199" s="6" t="s">
        <v>102</v>
      </c>
      <c r="F199" s="6">
        <f>+VLOOKUP(E199,'VI_Legende Reinigungsverz.'!$B$3:$F$22,5,0)</f>
        <v>251.5</v>
      </c>
      <c r="G199" s="6">
        <f>+F199*D199</f>
        <v>36879.96</v>
      </c>
      <c r="H199" s="51"/>
      <c r="I199" s="6">
        <f>IF(ISERROR(G199/H199),0,G199/H199)</f>
        <v>0</v>
      </c>
      <c r="J199" s="51" t="s">
        <v>42</v>
      </c>
      <c r="K199" s="23">
        <f>I199*HLOOKUP(J199,'Auskunft SVS'!$C$2:$AZ$26,17,0)</f>
        <v>0</v>
      </c>
      <c r="L199" s="23">
        <f>+K199/D199</f>
        <v>0</v>
      </c>
    </row>
    <row r="200" spans="1:18" s="15" customFormat="1">
      <c r="A200" s="8" t="s">
        <v>517</v>
      </c>
      <c r="B200" s="3" t="s">
        <v>855</v>
      </c>
      <c r="C200" s="3" t="s">
        <v>98</v>
      </c>
      <c r="D200" s="10" t="s">
        <v>98</v>
      </c>
      <c r="E200" s="10"/>
      <c r="F200" s="10"/>
      <c r="G200" s="10"/>
      <c r="H200" s="10"/>
      <c r="I200" s="10"/>
      <c r="J200" s="10"/>
      <c r="K200" s="10"/>
      <c r="L200" s="13"/>
      <c r="M200"/>
      <c r="N200"/>
      <c r="O200"/>
      <c r="P200"/>
      <c r="Q200"/>
      <c r="R200"/>
    </row>
    <row r="201" spans="1:18" ht="101.5">
      <c r="A201" s="2" t="s">
        <v>518</v>
      </c>
      <c r="B201" s="2" t="s">
        <v>857</v>
      </c>
      <c r="C201" s="9" t="s">
        <v>858</v>
      </c>
      <c r="D201" s="6">
        <v>103.37</v>
      </c>
      <c r="E201" s="6" t="s">
        <v>102</v>
      </c>
      <c r="F201" s="6">
        <f>+VLOOKUP(E201,'VI_Legende Reinigungsverz.'!$B$3:$F$22,5,0)</f>
        <v>251.5</v>
      </c>
      <c r="G201" s="6">
        <f>+F201*D201</f>
        <v>25997.555</v>
      </c>
      <c r="H201" s="51"/>
      <c r="I201" s="6">
        <f>IF(ISERROR(G201/H201),0,G201/H201)</f>
        <v>0</v>
      </c>
      <c r="J201" s="51" t="s">
        <v>42</v>
      </c>
      <c r="K201" s="23">
        <f>I201*HLOOKUP(J201,'Auskunft SVS'!$C$2:$AZ$26,17,0)</f>
        <v>0</v>
      </c>
      <c r="L201" s="23">
        <f>+K201/D201</f>
        <v>0</v>
      </c>
    </row>
    <row r="202" spans="1:18" s="15" customFormat="1">
      <c r="A202" s="8" t="s">
        <v>521</v>
      </c>
      <c r="B202" s="3" t="s">
        <v>200</v>
      </c>
      <c r="C202" s="3" t="s">
        <v>98</v>
      </c>
      <c r="D202" s="10" t="s">
        <v>98</v>
      </c>
      <c r="E202" s="10"/>
      <c r="F202" s="10"/>
      <c r="G202" s="10"/>
      <c r="H202" s="10"/>
      <c r="I202" s="10"/>
      <c r="J202" s="10"/>
      <c r="K202" s="10"/>
      <c r="L202" s="13"/>
      <c r="M202"/>
      <c r="N202"/>
      <c r="O202"/>
      <c r="P202"/>
      <c r="Q202"/>
      <c r="R202"/>
    </row>
    <row r="203" spans="1:18" ht="101.5">
      <c r="A203" s="2" t="s">
        <v>522</v>
      </c>
      <c r="B203" s="2" t="s">
        <v>519</v>
      </c>
      <c r="C203" s="9" t="s">
        <v>2328</v>
      </c>
      <c r="D203" s="6">
        <v>54.1</v>
      </c>
      <c r="E203" s="6" t="s">
        <v>102</v>
      </c>
      <c r="F203" s="6">
        <f>+VLOOKUP(E203,'VI_Legende Reinigungsverz.'!$B$3:$F$22,5,0)</f>
        <v>251.5</v>
      </c>
      <c r="G203" s="6">
        <f>+F203*D203</f>
        <v>13606.15</v>
      </c>
      <c r="H203" s="51"/>
      <c r="I203" s="6">
        <f>IF(ISERROR(G203/H203),0,G203/H203)</f>
        <v>0</v>
      </c>
      <c r="J203" s="51" t="s">
        <v>42</v>
      </c>
      <c r="K203" s="23">
        <f>I203*HLOOKUP(J203,'Auskunft SVS'!$C$2:$AZ$26,17,0)</f>
        <v>0</v>
      </c>
      <c r="L203" s="23">
        <f>+K203/D203</f>
        <v>0</v>
      </c>
    </row>
    <row r="204" spans="1:18" s="15" customFormat="1">
      <c r="A204" s="8" t="s">
        <v>525</v>
      </c>
      <c r="B204" s="3" t="s">
        <v>206</v>
      </c>
      <c r="C204" s="3" t="s">
        <v>98</v>
      </c>
      <c r="D204" s="10" t="s">
        <v>98</v>
      </c>
      <c r="E204" s="10"/>
      <c r="F204" s="10"/>
      <c r="G204" s="10"/>
      <c r="H204" s="10"/>
      <c r="I204" s="10"/>
      <c r="J204" s="10"/>
      <c r="K204" s="10"/>
      <c r="L204" s="13"/>
      <c r="M204"/>
      <c r="N204"/>
      <c r="O204"/>
      <c r="P204"/>
      <c r="Q204"/>
      <c r="R204"/>
    </row>
    <row r="205" spans="1:18" ht="101.5">
      <c r="A205" s="2" t="s">
        <v>526</v>
      </c>
      <c r="B205" s="2" t="s">
        <v>870</v>
      </c>
      <c r="C205" s="9" t="s">
        <v>741</v>
      </c>
      <c r="D205" s="6">
        <v>8.5399999999999991</v>
      </c>
      <c r="E205" s="6" t="s">
        <v>136</v>
      </c>
      <c r="F205" s="6">
        <f>+VLOOKUP(E205,'VI_Legende Reinigungsverz.'!$B$3:$F$22,5,0)</f>
        <v>52</v>
      </c>
      <c r="G205" s="6">
        <f t="shared" ref="G205:G206" si="81">+F205*D205</f>
        <v>444.07999999999993</v>
      </c>
      <c r="H205" s="51"/>
      <c r="I205" s="6">
        <f t="shared" ref="I205:I206" si="82">IF(ISERROR(G205/H205),0,G205/H205)</f>
        <v>0</v>
      </c>
      <c r="J205" s="51" t="s">
        <v>42</v>
      </c>
      <c r="K205" s="23">
        <f>I205*HLOOKUP(J205,'Auskunft SVS'!$C$2:$AZ$26,17,0)</f>
        <v>0</v>
      </c>
      <c r="L205" s="23">
        <f t="shared" ref="L205:L206" si="83">+K205/D205</f>
        <v>0</v>
      </c>
    </row>
    <row r="206" spans="1:18" ht="101.5">
      <c r="A206" s="2" t="s">
        <v>1970</v>
      </c>
      <c r="B206" s="2" t="s">
        <v>870</v>
      </c>
      <c r="C206" s="9" t="s">
        <v>875</v>
      </c>
      <c r="D206" s="6">
        <v>41.24</v>
      </c>
      <c r="E206" s="6" t="s">
        <v>102</v>
      </c>
      <c r="F206" s="6">
        <f>+VLOOKUP(E206,'VI_Legende Reinigungsverz.'!$B$3:$F$22,5,0)</f>
        <v>251.5</v>
      </c>
      <c r="G206" s="6">
        <f t="shared" si="81"/>
        <v>10371.86</v>
      </c>
      <c r="H206" s="51"/>
      <c r="I206" s="6">
        <f t="shared" si="82"/>
        <v>0</v>
      </c>
      <c r="J206" s="51" t="s">
        <v>42</v>
      </c>
      <c r="K206" s="23">
        <f>I206*HLOOKUP(J206,'Auskunft SVS'!$C$2:$AZ$26,17,0)</f>
        <v>0</v>
      </c>
      <c r="L206" s="23">
        <f t="shared" si="83"/>
        <v>0</v>
      </c>
    </row>
    <row r="207" spans="1:18" s="15" customFormat="1">
      <c r="A207" s="8" t="s">
        <v>528</v>
      </c>
      <c r="B207" s="3" t="s">
        <v>538</v>
      </c>
      <c r="C207" s="3" t="s">
        <v>98</v>
      </c>
      <c r="D207" s="10" t="s">
        <v>98</v>
      </c>
      <c r="E207" s="10"/>
      <c r="F207" s="10"/>
      <c r="G207" s="10"/>
      <c r="H207" s="10"/>
      <c r="I207" s="10"/>
      <c r="J207" s="10"/>
      <c r="K207" s="10"/>
      <c r="L207" s="13"/>
      <c r="M207"/>
      <c r="N207"/>
      <c r="O207"/>
      <c r="P207"/>
      <c r="Q207"/>
      <c r="R207"/>
    </row>
    <row r="208" spans="1:18" ht="101.5">
      <c r="A208" s="2" t="s">
        <v>529</v>
      </c>
      <c r="B208" s="2" t="s">
        <v>540</v>
      </c>
      <c r="C208" s="9" t="s">
        <v>421</v>
      </c>
      <c r="D208" s="6">
        <v>10.28</v>
      </c>
      <c r="E208" s="6" t="s">
        <v>102</v>
      </c>
      <c r="F208" s="6">
        <f>+VLOOKUP(E208,'VI_Legende Reinigungsverz.'!$B$3:$F$22,5,0)</f>
        <v>251.5</v>
      </c>
      <c r="G208" s="6">
        <f>+F208*D208</f>
        <v>2585.4199999999996</v>
      </c>
      <c r="H208" s="51"/>
      <c r="I208" s="6">
        <f>IF(ISERROR(G208/H208),0,G208/H208)</f>
        <v>0</v>
      </c>
      <c r="J208" s="51" t="s">
        <v>42</v>
      </c>
      <c r="K208" s="23">
        <f>I208*HLOOKUP(J208,'Auskunft SVS'!$C$2:$AZ$26,17,0)</f>
        <v>0</v>
      </c>
      <c r="L208" s="23">
        <f>+K208/D208</f>
        <v>0</v>
      </c>
    </row>
    <row r="209" spans="1:18" s="15" customFormat="1">
      <c r="A209" s="8" t="s">
        <v>1434</v>
      </c>
      <c r="B209" s="3" t="s">
        <v>641</v>
      </c>
      <c r="C209" s="3" t="s">
        <v>98</v>
      </c>
      <c r="D209" s="10" t="s">
        <v>98</v>
      </c>
      <c r="E209" s="10"/>
      <c r="F209" s="10"/>
      <c r="G209" s="10"/>
      <c r="H209" s="10"/>
      <c r="I209" s="10"/>
      <c r="J209" s="10"/>
      <c r="K209" s="10"/>
      <c r="L209" s="13"/>
      <c r="M209"/>
      <c r="N209"/>
      <c r="O209"/>
      <c r="P209"/>
      <c r="Q209"/>
      <c r="R209"/>
    </row>
    <row r="210" spans="1:18" ht="101.5">
      <c r="A210" s="2" t="s">
        <v>1435</v>
      </c>
      <c r="B210" s="2" t="s">
        <v>643</v>
      </c>
      <c r="C210" s="9" t="s">
        <v>1171</v>
      </c>
      <c r="D210" s="6">
        <v>31.81</v>
      </c>
      <c r="E210" s="6" t="s">
        <v>102</v>
      </c>
      <c r="F210" s="6">
        <f>+VLOOKUP(E210,'VI_Legende Reinigungsverz.'!$B$3:$F$22,5,0)</f>
        <v>251.5</v>
      </c>
      <c r="G210" s="6">
        <f>+F210*D210</f>
        <v>8000.2149999999992</v>
      </c>
      <c r="H210" s="51"/>
      <c r="I210" s="6">
        <f>IF(ISERROR(G210/H210),0,G210/H210)</f>
        <v>0</v>
      </c>
      <c r="J210" s="51" t="s">
        <v>42</v>
      </c>
      <c r="K210" s="23">
        <f>I210*HLOOKUP(J210,'Auskunft SVS'!$C$2:$AZ$26,17,0)</f>
        <v>0</v>
      </c>
      <c r="L210" s="23">
        <f>+K210/D210</f>
        <v>0</v>
      </c>
    </row>
    <row r="211" spans="1:18" s="15" customFormat="1">
      <c r="A211" s="8" t="s">
        <v>1439</v>
      </c>
      <c r="B211" s="3" t="s">
        <v>645</v>
      </c>
      <c r="C211" s="3" t="s">
        <v>98</v>
      </c>
      <c r="D211" s="10" t="s">
        <v>98</v>
      </c>
      <c r="E211" s="10"/>
      <c r="F211" s="10"/>
      <c r="G211" s="10"/>
      <c r="H211" s="10"/>
      <c r="I211" s="10"/>
      <c r="J211" s="10"/>
      <c r="K211" s="10"/>
      <c r="L211" s="13"/>
      <c r="M211"/>
      <c r="N211"/>
      <c r="O211"/>
      <c r="P211"/>
      <c r="Q211"/>
      <c r="R211"/>
    </row>
    <row r="212" spans="1:18" ht="101.5">
      <c r="A212" s="2" t="s">
        <v>1440</v>
      </c>
      <c r="B212" s="2" t="s">
        <v>650</v>
      </c>
      <c r="C212" s="9" t="s">
        <v>752</v>
      </c>
      <c r="D212" s="6">
        <v>9.99</v>
      </c>
      <c r="E212" s="6" t="s">
        <v>136</v>
      </c>
      <c r="F212" s="6">
        <f>+VLOOKUP(E212,'VI_Legende Reinigungsverz.'!$B$3:$F$22,5,0)</f>
        <v>52</v>
      </c>
      <c r="G212" s="6">
        <f>+F212*D212</f>
        <v>519.48</v>
      </c>
      <c r="H212" s="51"/>
      <c r="I212" s="6">
        <f>IF(ISERROR(G212/H212),0,G212/H212)</f>
        <v>0</v>
      </c>
      <c r="J212" s="51" t="s">
        <v>42</v>
      </c>
      <c r="K212" s="23">
        <f>I212*HLOOKUP(J212,'Auskunft SVS'!$C$2:$AZ$26,17,0)</f>
        <v>0</v>
      </c>
      <c r="L212" s="23">
        <f>+K212/D212</f>
        <v>0</v>
      </c>
    </row>
    <row r="213" spans="1:18" s="15" customFormat="1">
      <c r="A213" s="8" t="s">
        <v>1442</v>
      </c>
      <c r="B213" s="3" t="s">
        <v>224</v>
      </c>
      <c r="C213" s="3" t="s">
        <v>98</v>
      </c>
      <c r="D213" s="10" t="s">
        <v>98</v>
      </c>
      <c r="E213" s="10"/>
      <c r="F213" s="10"/>
      <c r="G213" s="10"/>
      <c r="H213" s="10"/>
      <c r="I213" s="10"/>
      <c r="J213" s="10"/>
      <c r="K213" s="10"/>
      <c r="L213" s="13"/>
      <c r="M213"/>
      <c r="N213"/>
      <c r="O213"/>
      <c r="P213"/>
      <c r="Q213"/>
      <c r="R213"/>
    </row>
    <row r="214" spans="1:18" ht="101.5">
      <c r="A214" s="2" t="s">
        <v>1443</v>
      </c>
      <c r="B214" s="2" t="s">
        <v>453</v>
      </c>
      <c r="C214" s="9" t="s">
        <v>2110</v>
      </c>
      <c r="D214" s="6">
        <v>297.77999999999997</v>
      </c>
      <c r="E214" s="6" t="s">
        <v>102</v>
      </c>
      <c r="F214" s="6">
        <f>+VLOOKUP(E214,'VI_Legende Reinigungsverz.'!$B$3:$F$22,5,0)</f>
        <v>251.5</v>
      </c>
      <c r="G214" s="6">
        <f>+F214*D214</f>
        <v>74891.67</v>
      </c>
      <c r="H214" s="51"/>
      <c r="I214" s="6">
        <f>IF(ISERROR(G214/H214),0,G214/H214)</f>
        <v>0</v>
      </c>
      <c r="J214" s="51" t="s">
        <v>42</v>
      </c>
      <c r="K214" s="23">
        <f>I214*HLOOKUP(J214,'Auskunft SVS'!$C$2:$AZ$26,17,0)</f>
        <v>0</v>
      </c>
      <c r="L214" s="23">
        <f>+K214/D214</f>
        <v>0</v>
      </c>
    </row>
    <row r="215" spans="1:18" s="15" customFormat="1">
      <c r="A215" s="8" t="s">
        <v>1453</v>
      </c>
      <c r="B215" s="3" t="s">
        <v>232</v>
      </c>
      <c r="C215" s="3" t="s">
        <v>98</v>
      </c>
      <c r="D215" s="10" t="s">
        <v>98</v>
      </c>
      <c r="E215" s="10"/>
      <c r="F215" s="10"/>
      <c r="G215" s="10"/>
      <c r="H215" s="10"/>
      <c r="I215" s="10"/>
      <c r="J215" s="10"/>
      <c r="K215" s="10"/>
      <c r="L215" s="13"/>
      <c r="M215"/>
      <c r="N215"/>
      <c r="O215"/>
      <c r="P215"/>
      <c r="Q215"/>
      <c r="R215"/>
    </row>
    <row r="216" spans="1:18" ht="101.5">
      <c r="A216" s="2" t="s">
        <v>1454</v>
      </c>
      <c r="B216" s="2" t="s">
        <v>472</v>
      </c>
      <c r="C216" s="9" t="s">
        <v>1449</v>
      </c>
      <c r="D216" s="6">
        <v>62.31</v>
      </c>
      <c r="E216" s="6" t="s">
        <v>102</v>
      </c>
      <c r="F216" s="6">
        <f>+VLOOKUP(E216,'VI_Legende Reinigungsverz.'!$B$3:$F$22,5,0)</f>
        <v>251.5</v>
      </c>
      <c r="G216" s="6">
        <f>+F216*D216</f>
        <v>15670.965</v>
      </c>
      <c r="H216" s="51"/>
      <c r="I216" s="6">
        <f>IF(ISERROR(G216/H216),0,G216/H216)</f>
        <v>0</v>
      </c>
      <c r="J216" s="51" t="s">
        <v>42</v>
      </c>
      <c r="K216" s="23">
        <f>I216*HLOOKUP(J216,'Auskunft SVS'!$C$2:$AZ$26,17,0)</f>
        <v>0</v>
      </c>
      <c r="L216" s="23">
        <f>+K216/D216</f>
        <v>0</v>
      </c>
    </row>
    <row r="217" spans="1:18" s="16" customFormat="1" ht="25.5" customHeight="1">
      <c r="A217" s="7" t="s">
        <v>531</v>
      </c>
      <c r="B217" s="17" t="s">
        <v>2329</v>
      </c>
      <c r="C217" s="11" t="s">
        <v>98</v>
      </c>
      <c r="D217" s="18" t="s">
        <v>98</v>
      </c>
      <c r="E217" s="18"/>
      <c r="F217" s="18"/>
      <c r="G217" s="18"/>
      <c r="H217" s="18"/>
      <c r="I217" s="18"/>
      <c r="J217" s="18"/>
      <c r="K217" s="19"/>
      <c r="L217" s="20"/>
      <c r="M217"/>
      <c r="N217"/>
      <c r="O217"/>
      <c r="P217"/>
      <c r="Q217"/>
      <c r="R217"/>
    </row>
    <row r="218" spans="1:18" s="15" customFormat="1">
      <c r="A218" s="8" t="s">
        <v>533</v>
      </c>
      <c r="B218" s="3" t="s">
        <v>95</v>
      </c>
      <c r="C218" s="3" t="s">
        <v>98</v>
      </c>
      <c r="D218" s="10" t="s">
        <v>98</v>
      </c>
      <c r="E218" s="10"/>
      <c r="F218" s="10"/>
      <c r="G218" s="10"/>
      <c r="H218" s="10"/>
      <c r="I218" s="10"/>
      <c r="J218" s="10"/>
      <c r="K218" s="10"/>
      <c r="L218" s="13"/>
      <c r="M218"/>
      <c r="N218"/>
      <c r="O218"/>
      <c r="P218"/>
      <c r="Q218"/>
      <c r="R218"/>
    </row>
    <row r="219" spans="1:18" s="15" customFormat="1">
      <c r="A219" s="8" t="s">
        <v>1220</v>
      </c>
      <c r="B219" s="3" t="s">
        <v>127</v>
      </c>
      <c r="C219" s="3" t="s">
        <v>98</v>
      </c>
      <c r="D219" s="10" t="s">
        <v>98</v>
      </c>
      <c r="E219" s="10"/>
      <c r="F219" s="10"/>
      <c r="G219" s="10"/>
      <c r="H219" s="10"/>
      <c r="I219" s="10"/>
      <c r="J219" s="10"/>
      <c r="K219" s="10"/>
      <c r="L219" s="13"/>
      <c r="M219"/>
      <c r="N219"/>
      <c r="O219"/>
      <c r="P219"/>
      <c r="Q219"/>
      <c r="R219"/>
    </row>
    <row r="220" spans="1:18" ht="101.5">
      <c r="A220" s="2" t="s">
        <v>1221</v>
      </c>
      <c r="B220" s="2" t="s">
        <v>497</v>
      </c>
      <c r="C220" s="9" t="s">
        <v>2330</v>
      </c>
      <c r="D220" s="6">
        <v>542.45000000000005</v>
      </c>
      <c r="E220" s="6" t="s">
        <v>102</v>
      </c>
      <c r="F220" s="6">
        <f>+VLOOKUP(E220,'VI_Legende Reinigungsverz.'!$B$3:$F$22,5,0)</f>
        <v>251.5</v>
      </c>
      <c r="G220" s="6">
        <f>+F220*D220</f>
        <v>136426.17500000002</v>
      </c>
      <c r="H220" s="51"/>
      <c r="I220" s="6">
        <f>IF(ISERROR(G220/H220),0,G220/H220)</f>
        <v>0</v>
      </c>
      <c r="J220" s="51" t="s">
        <v>42</v>
      </c>
      <c r="K220" s="23">
        <f>I220*HLOOKUP(J220,'Auskunft SVS'!$C$2:$AZ$26,17,0)</f>
        <v>0</v>
      </c>
      <c r="L220" s="23">
        <f>+K220/D220</f>
        <v>0</v>
      </c>
    </row>
    <row r="221" spans="1:18" s="15" customFormat="1">
      <c r="A221" s="8" t="s">
        <v>1223</v>
      </c>
      <c r="B221" s="3" t="s">
        <v>138</v>
      </c>
      <c r="C221" s="3" t="s">
        <v>98</v>
      </c>
      <c r="D221" s="10" t="s">
        <v>98</v>
      </c>
      <c r="E221" s="10"/>
      <c r="F221" s="10"/>
      <c r="G221" s="10"/>
      <c r="H221" s="10"/>
      <c r="I221" s="10"/>
      <c r="J221" s="10"/>
      <c r="K221" s="10"/>
      <c r="L221" s="13"/>
      <c r="M221"/>
      <c r="N221"/>
      <c r="O221"/>
      <c r="P221"/>
      <c r="Q221"/>
      <c r="R221"/>
    </row>
    <row r="222" spans="1:18" ht="101.5">
      <c r="A222" s="2" t="s">
        <v>1224</v>
      </c>
      <c r="B222" s="2" t="s">
        <v>501</v>
      </c>
      <c r="C222" s="9" t="s">
        <v>276</v>
      </c>
      <c r="D222" s="6">
        <v>35</v>
      </c>
      <c r="E222" s="6" t="s">
        <v>136</v>
      </c>
      <c r="F222" s="6">
        <f>+VLOOKUP(E222,'VI_Legende Reinigungsverz.'!$B$3:$F$22,5,0)</f>
        <v>52</v>
      </c>
      <c r="G222" s="6">
        <f>+F222*D222</f>
        <v>1820</v>
      </c>
      <c r="H222" s="51"/>
      <c r="I222" s="6">
        <f>IF(ISERROR(G222/H222),0,G222/H222)</f>
        <v>0</v>
      </c>
      <c r="J222" s="51" t="s">
        <v>42</v>
      </c>
      <c r="K222" s="23">
        <f>I222*HLOOKUP(J222,'Auskunft SVS'!$C$2:$AZ$26,17,0)</f>
        <v>0</v>
      </c>
      <c r="L222" s="23">
        <f>+K222/D222</f>
        <v>0</v>
      </c>
    </row>
    <row r="223" spans="1:18" s="15" customFormat="1">
      <c r="A223" s="8" t="s">
        <v>1226</v>
      </c>
      <c r="B223" s="3" t="s">
        <v>278</v>
      </c>
      <c r="C223" s="3" t="s">
        <v>98</v>
      </c>
      <c r="D223" s="10" t="s">
        <v>98</v>
      </c>
      <c r="E223" s="10"/>
      <c r="F223" s="10"/>
      <c r="G223" s="10"/>
      <c r="H223" s="10"/>
      <c r="I223" s="10"/>
      <c r="J223" s="10"/>
      <c r="K223" s="10"/>
      <c r="L223" s="13"/>
      <c r="M223"/>
      <c r="N223"/>
      <c r="O223"/>
      <c r="P223"/>
      <c r="Q223"/>
      <c r="R223"/>
    </row>
    <row r="224" spans="1:18" ht="101.5">
      <c r="A224" s="2" t="s">
        <v>1227</v>
      </c>
      <c r="B224" s="2" t="s">
        <v>505</v>
      </c>
      <c r="C224" s="9" t="s">
        <v>276</v>
      </c>
      <c r="D224" s="6">
        <v>7.5</v>
      </c>
      <c r="E224" s="6" t="s">
        <v>136</v>
      </c>
      <c r="F224" s="6">
        <f>+VLOOKUP(E224,'VI_Legende Reinigungsverz.'!$B$3:$F$22,5,0)</f>
        <v>52</v>
      </c>
      <c r="G224" s="6">
        <f>+F224*D224</f>
        <v>390</v>
      </c>
      <c r="H224" s="51"/>
      <c r="I224" s="6">
        <f>IF(ISERROR(G224/H224),0,G224/H224)</f>
        <v>0</v>
      </c>
      <c r="J224" s="51" t="s">
        <v>42</v>
      </c>
      <c r="K224" s="23">
        <f>I224*HLOOKUP(J224,'Auskunft SVS'!$C$2:$AZ$26,17,0)</f>
        <v>0</v>
      </c>
      <c r="L224" s="23">
        <f>+K224/D224</f>
        <v>0</v>
      </c>
    </row>
    <row r="225" spans="1:18" s="15" customFormat="1">
      <c r="A225" s="8" t="s">
        <v>1233</v>
      </c>
      <c r="B225" s="3" t="s">
        <v>154</v>
      </c>
      <c r="C225" s="3" t="s">
        <v>98</v>
      </c>
      <c r="D225" s="10" t="s">
        <v>98</v>
      </c>
      <c r="E225" s="10"/>
      <c r="F225" s="10"/>
      <c r="G225" s="10"/>
      <c r="H225" s="10"/>
      <c r="I225" s="10"/>
      <c r="J225" s="10"/>
      <c r="K225" s="10"/>
      <c r="L225" s="13"/>
      <c r="M225"/>
      <c r="N225"/>
      <c r="O225"/>
      <c r="P225"/>
      <c r="Q225"/>
      <c r="R225"/>
    </row>
    <row r="226" spans="1:18" ht="101.5">
      <c r="A226" s="2" t="s">
        <v>1234</v>
      </c>
      <c r="B226" s="2" t="s">
        <v>508</v>
      </c>
      <c r="C226" s="9" t="s">
        <v>274</v>
      </c>
      <c r="D226" s="6">
        <v>8.1999999999999993</v>
      </c>
      <c r="E226" s="6" t="s">
        <v>102</v>
      </c>
      <c r="F226" s="6">
        <f>+VLOOKUP(E226,'VI_Legende Reinigungsverz.'!$B$3:$F$22,5,0)</f>
        <v>251.5</v>
      </c>
      <c r="G226" s="6">
        <f>+F226*D226</f>
        <v>2062.2999999999997</v>
      </c>
      <c r="H226" s="51"/>
      <c r="I226" s="6">
        <f>IF(ISERROR(G226/H226),0,G226/H226)</f>
        <v>0</v>
      </c>
      <c r="J226" s="51" t="s">
        <v>42</v>
      </c>
      <c r="K226" s="23">
        <f>I226*HLOOKUP(J226,'Auskunft SVS'!$C$2:$AZ$26,17,0)</f>
        <v>0</v>
      </c>
      <c r="L226" s="23">
        <f>+K226/D226</f>
        <v>0</v>
      </c>
    </row>
    <row r="227" spans="1:18" s="15" customFormat="1">
      <c r="A227" s="8" t="s">
        <v>1249</v>
      </c>
      <c r="B227" s="3" t="s">
        <v>159</v>
      </c>
      <c r="C227" s="3" t="s">
        <v>98</v>
      </c>
      <c r="D227" s="10" t="s">
        <v>98</v>
      </c>
      <c r="E227" s="10"/>
      <c r="F227" s="10"/>
      <c r="G227" s="10"/>
      <c r="H227" s="10"/>
      <c r="I227" s="10"/>
      <c r="J227" s="10"/>
      <c r="K227" s="10"/>
      <c r="L227" s="13"/>
      <c r="M227"/>
      <c r="N227"/>
      <c r="O227"/>
      <c r="P227"/>
      <c r="Q227"/>
      <c r="R227"/>
    </row>
    <row r="228" spans="1:18" ht="101.5">
      <c r="A228" s="2" t="s">
        <v>1250</v>
      </c>
      <c r="B228" s="2" t="s">
        <v>512</v>
      </c>
      <c r="C228" s="9" t="s">
        <v>584</v>
      </c>
      <c r="D228" s="6">
        <v>33.1</v>
      </c>
      <c r="E228" s="6" t="s">
        <v>102</v>
      </c>
      <c r="F228" s="6">
        <f>+VLOOKUP(E228,'VI_Legende Reinigungsverz.'!$B$3:$F$22,5,0)</f>
        <v>251.5</v>
      </c>
      <c r="G228" s="6">
        <f>+F228*D228</f>
        <v>8324.65</v>
      </c>
      <c r="H228" s="51"/>
      <c r="I228" s="6">
        <f>IF(ISERROR(G228/H228),0,G228/H228)</f>
        <v>0</v>
      </c>
      <c r="J228" s="51" t="s">
        <v>42</v>
      </c>
      <c r="K228" s="23">
        <f>I228*HLOOKUP(J228,'Auskunft SVS'!$C$2:$AZ$26,17,0)</f>
        <v>0</v>
      </c>
      <c r="L228" s="23">
        <f>+K228/D228</f>
        <v>0</v>
      </c>
    </row>
    <row r="229" spans="1:18" s="15" customFormat="1">
      <c r="A229" s="8" t="s">
        <v>1255</v>
      </c>
      <c r="B229" s="3" t="s">
        <v>167</v>
      </c>
      <c r="C229" s="3" t="s">
        <v>98</v>
      </c>
      <c r="D229" s="10" t="s">
        <v>98</v>
      </c>
      <c r="E229" s="10"/>
      <c r="F229" s="10"/>
      <c r="G229" s="10"/>
      <c r="H229" s="10"/>
      <c r="I229" s="10"/>
      <c r="J229" s="10"/>
      <c r="K229" s="10"/>
      <c r="L229" s="13"/>
      <c r="M229"/>
      <c r="N229"/>
      <c r="O229"/>
      <c r="P229"/>
      <c r="Q229"/>
      <c r="R229"/>
    </row>
    <row r="230" spans="1:18" ht="101.5">
      <c r="A230" s="2" t="s">
        <v>1256</v>
      </c>
      <c r="B230" s="2" t="s">
        <v>598</v>
      </c>
      <c r="C230" s="9" t="s">
        <v>715</v>
      </c>
      <c r="D230" s="6">
        <v>6.8</v>
      </c>
      <c r="E230" s="6" t="s">
        <v>136</v>
      </c>
      <c r="F230" s="6">
        <f>+VLOOKUP(E230,'VI_Legende Reinigungsverz.'!$B$3:$F$22,5,0)</f>
        <v>52</v>
      </c>
      <c r="G230" s="6">
        <f>+F230*D230</f>
        <v>353.59999999999997</v>
      </c>
      <c r="H230" s="51"/>
      <c r="I230" s="6">
        <f>IF(ISERROR(G230/H230),0,G230/H230)</f>
        <v>0</v>
      </c>
      <c r="J230" s="51" t="s">
        <v>42</v>
      </c>
      <c r="K230" s="23">
        <f>I230*HLOOKUP(J230,'Auskunft SVS'!$C$2:$AZ$26,17,0)</f>
        <v>0</v>
      </c>
      <c r="L230" s="23">
        <f>+K230/D230</f>
        <v>0</v>
      </c>
    </row>
    <row r="231" spans="1:18" s="15" customFormat="1">
      <c r="A231" s="8" t="s">
        <v>1257</v>
      </c>
      <c r="B231" s="3" t="s">
        <v>200</v>
      </c>
      <c r="C231" s="3" t="s">
        <v>98</v>
      </c>
      <c r="D231" s="10" t="s">
        <v>98</v>
      </c>
      <c r="E231" s="10"/>
      <c r="F231" s="10"/>
      <c r="G231" s="10"/>
      <c r="H231" s="10"/>
      <c r="I231" s="10"/>
      <c r="J231" s="10"/>
      <c r="K231" s="10"/>
      <c r="L231" s="13"/>
      <c r="M231"/>
      <c r="N231"/>
      <c r="O231"/>
      <c r="P231"/>
      <c r="Q231"/>
      <c r="R231"/>
    </row>
    <row r="232" spans="1:18" ht="101.5">
      <c r="A232" s="2" t="s">
        <v>1259</v>
      </c>
      <c r="B232" s="2" t="s">
        <v>519</v>
      </c>
      <c r="C232" s="9" t="s">
        <v>421</v>
      </c>
      <c r="D232" s="6">
        <v>18.5</v>
      </c>
      <c r="E232" s="6" t="s">
        <v>102</v>
      </c>
      <c r="F232" s="6">
        <f>+VLOOKUP(E232,'VI_Legende Reinigungsverz.'!$B$3:$F$22,5,0)</f>
        <v>251.5</v>
      </c>
      <c r="G232" s="6">
        <f>+F232*D232</f>
        <v>4652.75</v>
      </c>
      <c r="H232" s="51"/>
      <c r="I232" s="6">
        <f>IF(ISERROR(G232/H232),0,G232/H232)</f>
        <v>0</v>
      </c>
      <c r="J232" s="51" t="s">
        <v>42</v>
      </c>
      <c r="K232" s="23">
        <f>I232*HLOOKUP(J232,'Auskunft SVS'!$C$2:$AZ$26,17,0)</f>
        <v>0</v>
      </c>
      <c r="L232" s="23">
        <f>+K232/D232</f>
        <v>0</v>
      </c>
    </row>
    <row r="233" spans="1:18" s="15" customFormat="1">
      <c r="A233" s="8" t="s">
        <v>1260</v>
      </c>
      <c r="B233" s="3" t="s">
        <v>2331</v>
      </c>
      <c r="C233" s="3" t="s">
        <v>98</v>
      </c>
      <c r="D233" s="10" t="s">
        <v>98</v>
      </c>
      <c r="E233" s="10"/>
      <c r="F233" s="10"/>
      <c r="G233" s="10"/>
      <c r="H233" s="10"/>
      <c r="I233" s="10"/>
      <c r="J233" s="10"/>
      <c r="K233" s="10"/>
      <c r="L233" s="13"/>
      <c r="M233"/>
      <c r="N233"/>
      <c r="O233"/>
      <c r="P233"/>
      <c r="Q233"/>
      <c r="R233"/>
    </row>
    <row r="234" spans="1:18" ht="101.5">
      <c r="A234" s="2" t="s">
        <v>1262</v>
      </c>
      <c r="B234" s="2" t="s">
        <v>890</v>
      </c>
      <c r="C234" s="9" t="s">
        <v>752</v>
      </c>
      <c r="D234" s="6">
        <v>10.199999999999999</v>
      </c>
      <c r="E234" s="6" t="s">
        <v>136</v>
      </c>
      <c r="F234" s="6">
        <f>+VLOOKUP(E234,'VI_Legende Reinigungsverz.'!$B$3:$F$22,5,0)</f>
        <v>52</v>
      </c>
      <c r="G234" s="6">
        <f>+F234*D234</f>
        <v>530.4</v>
      </c>
      <c r="H234" s="51"/>
      <c r="I234" s="6">
        <f>IF(ISERROR(G234/H234),0,G234/H234)</f>
        <v>0</v>
      </c>
      <c r="J234" s="51" t="s">
        <v>42</v>
      </c>
      <c r="K234" s="23">
        <f>I234*HLOOKUP(J234,'Auskunft SVS'!$C$2:$AZ$26,17,0)</f>
        <v>0</v>
      </c>
      <c r="L234" s="23">
        <f>+K234/D234</f>
        <v>0</v>
      </c>
    </row>
    <row r="235" spans="1:18" s="15" customFormat="1">
      <c r="A235" s="8" t="s">
        <v>1264</v>
      </c>
      <c r="B235" s="3" t="s">
        <v>224</v>
      </c>
      <c r="C235" s="3" t="s">
        <v>98</v>
      </c>
      <c r="D235" s="10" t="s">
        <v>98</v>
      </c>
      <c r="E235" s="10"/>
      <c r="F235" s="10"/>
      <c r="G235" s="10"/>
      <c r="H235" s="10"/>
      <c r="I235" s="10"/>
      <c r="J235" s="10"/>
      <c r="K235" s="10"/>
      <c r="L235" s="13"/>
      <c r="M235"/>
      <c r="N235"/>
      <c r="O235"/>
      <c r="P235"/>
      <c r="Q235"/>
      <c r="R235"/>
    </row>
    <row r="236" spans="1:18" ht="87">
      <c r="A236" s="2" t="s">
        <v>1265</v>
      </c>
      <c r="B236" s="2" t="s">
        <v>453</v>
      </c>
      <c r="C236" s="9" t="s">
        <v>2332</v>
      </c>
      <c r="D236" s="6">
        <v>206</v>
      </c>
      <c r="E236" s="6" t="s">
        <v>102</v>
      </c>
      <c r="F236" s="6">
        <f>+VLOOKUP(E236,'VI_Legende Reinigungsverz.'!$B$3:$F$22,5,0)</f>
        <v>251.5</v>
      </c>
      <c r="G236" s="6">
        <f>+F236*D236</f>
        <v>51809</v>
      </c>
      <c r="H236" s="51"/>
      <c r="I236" s="6">
        <f>IF(ISERROR(G236/H236),0,G236/H236)</f>
        <v>0</v>
      </c>
      <c r="J236" s="51" t="s">
        <v>42</v>
      </c>
      <c r="K236" s="23">
        <f>I236*HLOOKUP(J236,'Auskunft SVS'!$C$2:$AZ$26,17,0)</f>
        <v>0</v>
      </c>
      <c r="L236" s="23">
        <f>+K236/D236</f>
        <v>0</v>
      </c>
    </row>
    <row r="237" spans="1:18" s="15" customFormat="1">
      <c r="A237" s="8" t="s">
        <v>1267</v>
      </c>
      <c r="B237" s="3" t="s">
        <v>242</v>
      </c>
      <c r="C237" s="3" t="s">
        <v>98</v>
      </c>
      <c r="D237" s="10" t="s">
        <v>98</v>
      </c>
      <c r="E237" s="10"/>
      <c r="F237" s="10"/>
      <c r="G237" s="10"/>
      <c r="H237" s="10"/>
      <c r="I237" s="10"/>
      <c r="J237" s="10"/>
      <c r="K237" s="10"/>
      <c r="L237" s="13"/>
      <c r="M237"/>
      <c r="N237"/>
      <c r="O237"/>
      <c r="P237"/>
      <c r="Q237"/>
      <c r="R237"/>
    </row>
    <row r="238" spans="1:18" ht="101.5">
      <c r="A238" s="2" t="s">
        <v>1268</v>
      </c>
      <c r="B238" s="2" t="s">
        <v>479</v>
      </c>
      <c r="C238" s="9" t="s">
        <v>451</v>
      </c>
      <c r="D238" s="6">
        <v>3.3</v>
      </c>
      <c r="E238" s="6" t="s">
        <v>102</v>
      </c>
      <c r="F238" s="6">
        <f>+VLOOKUP(E238,'VI_Legende Reinigungsverz.'!$B$3:$F$22,5,0)</f>
        <v>251.5</v>
      </c>
      <c r="G238" s="6">
        <f>+F238*D238</f>
        <v>829.94999999999993</v>
      </c>
      <c r="H238" s="51"/>
      <c r="I238" s="6">
        <f>IF(ISERROR(G238/H238),0,G238/H238)</f>
        <v>0</v>
      </c>
      <c r="J238" s="51" t="s">
        <v>42</v>
      </c>
      <c r="K238" s="23">
        <f>I238*HLOOKUP(J238,'Auskunft SVS'!$C$2:$AZ$26,17,0)</f>
        <v>0</v>
      </c>
      <c r="L238" s="23">
        <f>+K238/D238</f>
        <v>0</v>
      </c>
    </row>
  </sheetData>
  <sheetProtection algorithmName="SHA-512" hashValue="WHnzVt7es8ocuF0zd1MZ4bE7Fw8UBKG4qR75WS65Oq91FOJG8dQbSIhe4hLgqXXSlngrNvI2yBRF1en2ZowSwQ==" saltValue="XCgjj3qc17A9cnkeT3IbCQ==" spinCount="100000" sheet="1" autoFilter="0"/>
  <autoFilter ref="A7:L238"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DC6C57D2-22D0-411B-986C-2E858644658F}">
          <x14:formula1>
            <xm:f>'Auskunft SVS'!$C$2:$AZ$2</xm:f>
          </x14:formula1>
          <xm:sqref>J12:J13 J15 J17 J19 J21:J24 J26:J29 J31:J32 J34 J36 J38 J40:J41 J43 J45 J47 J49:J50 J52:J53 J55 J57:J61 J63:J64 J66 J68:J69 J71 J75 J77:J78 J80 J82 J84 J86 J88 J90 J92:J93 J95:J96 J98 J102 J104 J106:J110 J112:J113 J115:J116 J118:J120 J122 J124 J126:J128 J130:J133 J135:J136 J138:J139 J141:J143 J145:J147 J149 J151:J153 J155 J157 J159 J161:J163 J165 J167:J171 J173:J176 J178:J179 J181 J185 J187 J189 J191 J193 J195 J197 J199 J201 J203 J205:J206 J208 J210 J212 J214 J216 J220 J222 J224 J226 J228 J230 J232 J234 J236 J238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09242-4B92-430E-9F99-790255950AC8}">
  <sheetPr>
    <tabColor theme="4" tint="0.79998168889431442"/>
  </sheetPr>
  <dimension ref="A2:R387"/>
  <sheetViews>
    <sheetView showGridLines="0" zoomScale="80" zoomScaleNormal="80" workbookViewId="0">
      <selection activeCell="D12" sqref="D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31</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+SUM(D12:D387)</f>
        <v>10413.540000000003</v>
      </c>
      <c r="E8" s="5"/>
      <c r="F8" s="66"/>
      <c r="G8" s="12">
        <f>+SUM(G12:G387)</f>
        <v>1557850.17</v>
      </c>
      <c r="H8" s="65"/>
      <c r="I8" s="29">
        <f>+SUM(I12:I387)</f>
        <v>0</v>
      </c>
      <c r="J8" s="5"/>
      <c r="K8" s="56"/>
      <c r="L8" s="56"/>
      <c r="M8"/>
      <c r="N8"/>
      <c r="O8"/>
      <c r="P8"/>
      <c r="Q8"/>
      <c r="R8"/>
    </row>
    <row r="9" spans="1:18" s="16" customFormat="1" ht="25.5" customHeight="1">
      <c r="A9" s="7" t="s">
        <v>92</v>
      </c>
      <c r="B9" s="17" t="s">
        <v>2333</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554</v>
      </c>
      <c r="D12" s="6">
        <v>82.41</v>
      </c>
      <c r="E12" s="6" t="s">
        <v>136</v>
      </c>
      <c r="F12" s="6">
        <f>+VLOOKUP(E12,'VI_Legende Reinigungsverz.'!$B$3:$F$22,5,0)</f>
        <v>52</v>
      </c>
      <c r="G12" s="6">
        <f>+F12*D12</f>
        <v>4285.32</v>
      </c>
      <c r="H12" s="51"/>
      <c r="I12" s="6">
        <f>IF(ISERROR(G12/H12),0,G12/H12)</f>
        <v>0</v>
      </c>
      <c r="J12" s="51" t="s">
        <v>42</v>
      </c>
      <c r="K12" s="23">
        <f>I12*HLOOKUP(J12,'Auskunft SVS'!$C$2:$AZ$26,17,0)</f>
        <v>0</v>
      </c>
      <c r="L12" s="23">
        <f>+K12/D12</f>
        <v>0</v>
      </c>
    </row>
    <row r="13" spans="1:18" ht="101.5">
      <c r="A13" s="2" t="s">
        <v>103</v>
      </c>
      <c r="B13" s="2" t="s">
        <v>104</v>
      </c>
      <c r="C13" s="9" t="s">
        <v>916</v>
      </c>
      <c r="D13" s="6">
        <v>32.479999999999997</v>
      </c>
      <c r="E13" s="6" t="s">
        <v>163</v>
      </c>
      <c r="F13" s="6">
        <f>+VLOOKUP(E13,'VI_Legende Reinigungsverz.'!$B$3:$F$22,5,0)</f>
        <v>150.9</v>
      </c>
      <c r="G13" s="6">
        <f>+F13*D13</f>
        <v>4901.232</v>
      </c>
      <c r="H13" s="51"/>
      <c r="I13" s="6">
        <f>IF(ISERROR(G13/H13),0,G13/H13)</f>
        <v>0</v>
      </c>
      <c r="J13" s="51" t="s">
        <v>42</v>
      </c>
      <c r="K13" s="23">
        <f>I13*HLOOKUP(J13,'Auskunft SVS'!$C$2:$AZ$26,17,0)</f>
        <v>0</v>
      </c>
      <c r="L13" s="23">
        <f>+K13/D13</f>
        <v>0</v>
      </c>
    </row>
    <row r="14" spans="1:18" s="15" customFormat="1">
      <c r="A14" s="8" t="s">
        <v>106</v>
      </c>
      <c r="B14" s="3" t="s">
        <v>107</v>
      </c>
      <c r="C14" s="3" t="s">
        <v>98</v>
      </c>
      <c r="D14" s="10" t="s">
        <v>98</v>
      </c>
      <c r="E14" s="10"/>
      <c r="F14" s="10"/>
      <c r="G14" s="10"/>
      <c r="H14" s="10"/>
      <c r="I14" s="10"/>
      <c r="J14" s="10"/>
      <c r="K14" s="10"/>
      <c r="L14" s="13"/>
      <c r="M14"/>
      <c r="N14"/>
      <c r="O14"/>
      <c r="P14"/>
      <c r="Q14"/>
      <c r="R14"/>
    </row>
    <row r="15" spans="1:18" ht="101.5">
      <c r="A15" s="2" t="s">
        <v>108</v>
      </c>
      <c r="B15" s="2" t="s">
        <v>109</v>
      </c>
      <c r="C15" s="9" t="s">
        <v>778</v>
      </c>
      <c r="D15" s="6">
        <v>35.950000000000003</v>
      </c>
      <c r="E15" s="6" t="s">
        <v>163</v>
      </c>
      <c r="F15" s="6">
        <f>+VLOOKUP(E15,'VI_Legende Reinigungsverz.'!$B$3:$F$22,5,0)</f>
        <v>150.9</v>
      </c>
      <c r="G15" s="6">
        <f>+F15*D15</f>
        <v>5424.8550000000005</v>
      </c>
      <c r="H15" s="51"/>
      <c r="I15" s="6">
        <f>IF(ISERROR(G15/H15),0,G15/H15)</f>
        <v>0</v>
      </c>
      <c r="J15" s="51" t="s">
        <v>42</v>
      </c>
      <c r="K15" s="23">
        <f>I15*HLOOKUP(J15,'Auskunft SVS'!$C$2:$AZ$26,17,0)</f>
        <v>0</v>
      </c>
      <c r="L15" s="23">
        <f>+K15/D15</f>
        <v>0</v>
      </c>
    </row>
    <row r="16" spans="1:18" s="15" customFormat="1">
      <c r="A16" s="8" t="s">
        <v>111</v>
      </c>
      <c r="B16" s="3" t="s">
        <v>127</v>
      </c>
      <c r="C16" s="3" t="s">
        <v>98</v>
      </c>
      <c r="D16" s="10" t="s">
        <v>98</v>
      </c>
      <c r="E16" s="10"/>
      <c r="F16" s="10"/>
      <c r="G16" s="10"/>
      <c r="H16" s="10"/>
      <c r="I16" s="10"/>
      <c r="J16" s="10"/>
      <c r="K16" s="10"/>
      <c r="L16" s="13"/>
      <c r="M16"/>
      <c r="N16"/>
      <c r="O16"/>
      <c r="P16"/>
      <c r="Q16"/>
      <c r="R16"/>
    </row>
    <row r="17" spans="1:18" ht="101.5">
      <c r="A17" s="2" t="s">
        <v>113</v>
      </c>
      <c r="B17" s="2" t="s">
        <v>132</v>
      </c>
      <c r="C17" s="9" t="s">
        <v>276</v>
      </c>
      <c r="D17" s="6">
        <v>30.9</v>
      </c>
      <c r="E17" s="6" t="s">
        <v>136</v>
      </c>
      <c r="F17" s="6">
        <f>+VLOOKUP(E17,'VI_Legende Reinigungsverz.'!$B$3:$F$22,5,0)</f>
        <v>52</v>
      </c>
      <c r="G17" s="6">
        <f>+F17*D17</f>
        <v>1606.8</v>
      </c>
      <c r="H17" s="51"/>
      <c r="I17" s="6">
        <f>IF(ISERROR(G17/H17),0,G17/H17)</f>
        <v>0</v>
      </c>
      <c r="J17" s="51" t="s">
        <v>42</v>
      </c>
      <c r="K17" s="23">
        <f>I17*HLOOKUP(J17,'Auskunft SVS'!$C$2:$AZ$26,17,0)</f>
        <v>0</v>
      </c>
      <c r="L17" s="23">
        <f>+K17/D17</f>
        <v>0</v>
      </c>
    </row>
    <row r="18" spans="1:18" s="15" customFormat="1">
      <c r="A18" s="8" t="s">
        <v>116</v>
      </c>
      <c r="B18" s="3" t="s">
        <v>159</v>
      </c>
      <c r="C18" s="3" t="s">
        <v>98</v>
      </c>
      <c r="D18" s="10" t="s">
        <v>98</v>
      </c>
      <c r="E18" s="10"/>
      <c r="F18" s="10"/>
      <c r="G18" s="10"/>
      <c r="H18" s="10"/>
      <c r="I18" s="10"/>
      <c r="J18" s="10"/>
      <c r="K18" s="10"/>
      <c r="L18" s="13"/>
      <c r="M18"/>
      <c r="N18"/>
      <c r="O18"/>
      <c r="P18"/>
      <c r="Q18"/>
      <c r="R18"/>
    </row>
    <row r="19" spans="1:18" ht="101.5">
      <c r="A19" s="2" t="s">
        <v>118</v>
      </c>
      <c r="B19" s="2" t="s">
        <v>284</v>
      </c>
      <c r="C19" s="9" t="s">
        <v>821</v>
      </c>
      <c r="D19" s="6">
        <v>6.98</v>
      </c>
      <c r="E19" s="6" t="s">
        <v>163</v>
      </c>
      <c r="F19" s="6">
        <f>+VLOOKUP(E19,'VI_Legende Reinigungsverz.'!$B$3:$F$22,5,0)</f>
        <v>150.9</v>
      </c>
      <c r="G19" s="6">
        <f>+F19*D19</f>
        <v>1053.2820000000002</v>
      </c>
      <c r="H19" s="51"/>
      <c r="I19" s="6">
        <f>IF(ISERROR(G19/H19),0,G19/H19)</f>
        <v>0</v>
      </c>
      <c r="J19" s="51" t="s">
        <v>42</v>
      </c>
      <c r="K19" s="23">
        <f>I19*HLOOKUP(J19,'Auskunft SVS'!$C$2:$AZ$26,17,0)</f>
        <v>0</v>
      </c>
      <c r="L19" s="23">
        <f>+K19/D19</f>
        <v>0</v>
      </c>
    </row>
    <row r="20" spans="1:18" s="15" customFormat="1">
      <c r="A20" s="8" t="s">
        <v>121</v>
      </c>
      <c r="B20" s="3" t="s">
        <v>848</v>
      </c>
      <c r="C20" s="3" t="s">
        <v>98</v>
      </c>
      <c r="D20" s="10" t="s">
        <v>98</v>
      </c>
      <c r="E20" s="10"/>
      <c r="F20" s="10"/>
      <c r="G20" s="10"/>
      <c r="H20" s="10"/>
      <c r="I20" s="10"/>
      <c r="J20" s="10"/>
      <c r="K20" s="10"/>
      <c r="L20" s="13"/>
      <c r="M20"/>
      <c r="N20"/>
      <c r="O20"/>
      <c r="P20"/>
      <c r="Q20"/>
      <c r="R20"/>
    </row>
    <row r="21" spans="1:18" ht="101.5">
      <c r="A21" s="2" t="s">
        <v>123</v>
      </c>
      <c r="B21" s="2" t="s">
        <v>2198</v>
      </c>
      <c r="C21" s="9" t="s">
        <v>198</v>
      </c>
      <c r="D21" s="6">
        <v>22.96</v>
      </c>
      <c r="E21" s="6" t="s">
        <v>136</v>
      </c>
      <c r="F21" s="6">
        <f>+VLOOKUP(E21,'VI_Legende Reinigungsverz.'!$B$3:$F$22,5,0)</f>
        <v>52</v>
      </c>
      <c r="G21" s="6">
        <f>+F21*D21</f>
        <v>1193.92</v>
      </c>
      <c r="H21" s="51"/>
      <c r="I21" s="6">
        <f>IF(ISERROR(G21/H21),0,G21/H21)</f>
        <v>0</v>
      </c>
      <c r="J21" s="51" t="s">
        <v>42</v>
      </c>
      <c r="K21" s="23">
        <f>I21*HLOOKUP(J21,'Auskunft SVS'!$C$2:$AZ$26,17,0)</f>
        <v>0</v>
      </c>
      <c r="L21" s="23">
        <f>+K21/D21</f>
        <v>0</v>
      </c>
    </row>
    <row r="22" spans="1:18" s="15" customFormat="1">
      <c r="A22" s="8" t="s">
        <v>126</v>
      </c>
      <c r="B22" s="3" t="s">
        <v>200</v>
      </c>
      <c r="C22" s="3" t="s">
        <v>98</v>
      </c>
      <c r="D22" s="10" t="s">
        <v>98</v>
      </c>
      <c r="E22" s="10"/>
      <c r="F22" s="10"/>
      <c r="G22" s="10"/>
      <c r="H22" s="10"/>
      <c r="I22" s="10"/>
      <c r="J22" s="10"/>
      <c r="K22" s="10"/>
      <c r="L22" s="13"/>
      <c r="M22"/>
      <c r="N22"/>
      <c r="O22"/>
      <c r="P22"/>
      <c r="Q22"/>
      <c r="R22"/>
    </row>
    <row r="23" spans="1:18" ht="101.5">
      <c r="A23" s="2" t="s">
        <v>128</v>
      </c>
      <c r="B23" s="2" t="s">
        <v>202</v>
      </c>
      <c r="C23" s="9" t="s">
        <v>878</v>
      </c>
      <c r="D23" s="6">
        <v>26.13</v>
      </c>
      <c r="E23" s="6" t="s">
        <v>136</v>
      </c>
      <c r="F23" s="6">
        <f>+VLOOKUP(E23,'VI_Legende Reinigungsverz.'!$B$3:$F$22,5,0)</f>
        <v>52</v>
      </c>
      <c r="G23" s="6">
        <f t="shared" ref="G23:G24" si="0">+F23*D23</f>
        <v>1358.76</v>
      </c>
      <c r="H23" s="51"/>
      <c r="I23" s="6">
        <f t="shared" ref="I23:I24" si="1">IF(ISERROR(G23/H23),0,G23/H23)</f>
        <v>0</v>
      </c>
      <c r="J23" s="51" t="s">
        <v>42</v>
      </c>
      <c r="K23" s="23">
        <f>I23*HLOOKUP(J23,'Auskunft SVS'!$C$2:$AZ$26,17,0)</f>
        <v>0</v>
      </c>
      <c r="L23" s="23">
        <f t="shared" ref="L23:L24" si="2">+K23/D23</f>
        <v>0</v>
      </c>
    </row>
    <row r="24" spans="1:18" ht="101.5">
      <c r="A24" s="2" t="s">
        <v>131</v>
      </c>
      <c r="B24" s="2" t="s">
        <v>202</v>
      </c>
      <c r="C24" s="9" t="s">
        <v>308</v>
      </c>
      <c r="D24" s="6">
        <v>7.33</v>
      </c>
      <c r="E24" s="6" t="s">
        <v>163</v>
      </c>
      <c r="F24" s="6">
        <f>+VLOOKUP(E24,'VI_Legende Reinigungsverz.'!$B$3:$F$22,5,0)</f>
        <v>150.9</v>
      </c>
      <c r="G24" s="6">
        <f t="shared" si="0"/>
        <v>1106.097</v>
      </c>
      <c r="H24" s="51"/>
      <c r="I24" s="6">
        <f t="shared" si="1"/>
        <v>0</v>
      </c>
      <c r="J24" s="51" t="s">
        <v>42</v>
      </c>
      <c r="K24" s="23">
        <f>I24*HLOOKUP(J24,'Auskunft SVS'!$C$2:$AZ$26,17,0)</f>
        <v>0</v>
      </c>
      <c r="L24" s="23">
        <f t="shared" si="2"/>
        <v>0</v>
      </c>
    </row>
    <row r="25" spans="1:18" s="15" customFormat="1">
      <c r="A25" s="8" t="s">
        <v>137</v>
      </c>
      <c r="B25" s="3" t="s">
        <v>224</v>
      </c>
      <c r="C25" s="3" t="s">
        <v>98</v>
      </c>
      <c r="D25" s="10" t="s">
        <v>98</v>
      </c>
      <c r="E25" s="10"/>
      <c r="F25" s="10"/>
      <c r="G25" s="10"/>
      <c r="H25" s="10"/>
      <c r="I25" s="10"/>
      <c r="J25" s="10"/>
      <c r="K25" s="10"/>
      <c r="L25" s="13"/>
      <c r="M25"/>
      <c r="N25"/>
      <c r="O25"/>
      <c r="P25"/>
      <c r="Q25"/>
      <c r="R25"/>
    </row>
    <row r="26" spans="1:18" ht="101.5">
      <c r="A26" s="2" t="s">
        <v>139</v>
      </c>
      <c r="B26" s="2" t="s">
        <v>226</v>
      </c>
      <c r="C26" s="9" t="s">
        <v>245</v>
      </c>
      <c r="D26" s="6">
        <v>2.38</v>
      </c>
      <c r="E26" s="6" t="s">
        <v>136</v>
      </c>
      <c r="F26" s="6">
        <f>+VLOOKUP(E26,'VI_Legende Reinigungsverz.'!$B$3:$F$22,5,0)</f>
        <v>52</v>
      </c>
      <c r="G26" s="6">
        <f t="shared" ref="G26:G28" si="3">+F26*D26</f>
        <v>123.75999999999999</v>
      </c>
      <c r="H26" s="51"/>
      <c r="I26" s="6">
        <f t="shared" ref="I26:I28" si="4">IF(ISERROR(G26/H26),0,G26/H26)</f>
        <v>0</v>
      </c>
      <c r="J26" s="51" t="s">
        <v>42</v>
      </c>
      <c r="K26" s="23">
        <f>I26*HLOOKUP(J26,'Auskunft SVS'!$C$2:$AZ$26,17,0)</f>
        <v>0</v>
      </c>
      <c r="L26" s="23">
        <f t="shared" ref="L26:L28" si="5">+K26/D26</f>
        <v>0</v>
      </c>
    </row>
    <row r="27" spans="1:18" ht="101.5">
      <c r="A27" s="2" t="s">
        <v>142</v>
      </c>
      <c r="B27" s="2" t="s">
        <v>226</v>
      </c>
      <c r="C27" s="9" t="s">
        <v>326</v>
      </c>
      <c r="D27" s="6">
        <v>12.84</v>
      </c>
      <c r="E27" s="6" t="s">
        <v>163</v>
      </c>
      <c r="F27" s="6">
        <f>+VLOOKUP(E27,'VI_Legende Reinigungsverz.'!$B$3:$F$22,5,0)</f>
        <v>150.9</v>
      </c>
      <c r="G27" s="6">
        <f t="shared" si="3"/>
        <v>1937.556</v>
      </c>
      <c r="H27" s="51"/>
      <c r="I27" s="6">
        <f t="shared" si="4"/>
        <v>0</v>
      </c>
      <c r="J27" s="51" t="s">
        <v>42</v>
      </c>
      <c r="K27" s="23">
        <f>I27*HLOOKUP(J27,'Auskunft SVS'!$C$2:$AZ$26,17,0)</f>
        <v>0</v>
      </c>
      <c r="L27" s="23">
        <f t="shared" si="5"/>
        <v>0</v>
      </c>
    </row>
    <row r="28" spans="1:18" ht="101.5">
      <c r="A28" s="2" t="s">
        <v>145</v>
      </c>
      <c r="B28" s="2" t="s">
        <v>453</v>
      </c>
      <c r="C28" s="9" t="s">
        <v>441</v>
      </c>
      <c r="D28" s="6">
        <v>15.56</v>
      </c>
      <c r="E28" s="6" t="s">
        <v>136</v>
      </c>
      <c r="F28" s="6">
        <f>+VLOOKUP(E28,'VI_Legende Reinigungsverz.'!$B$3:$F$22,5,0)</f>
        <v>52</v>
      </c>
      <c r="G28" s="6">
        <f t="shared" si="3"/>
        <v>809.12</v>
      </c>
      <c r="H28" s="51"/>
      <c r="I28" s="6">
        <f t="shared" si="4"/>
        <v>0</v>
      </c>
      <c r="J28" s="51" t="s">
        <v>42</v>
      </c>
      <c r="K28" s="23">
        <f>I28*HLOOKUP(J28,'Auskunft SVS'!$C$2:$AZ$26,17,0)</f>
        <v>0</v>
      </c>
      <c r="L28" s="23">
        <f t="shared" si="5"/>
        <v>0</v>
      </c>
    </row>
    <row r="29" spans="1:18" s="15" customFormat="1">
      <c r="A29" s="8" t="s">
        <v>148</v>
      </c>
      <c r="B29" s="3" t="s">
        <v>232</v>
      </c>
      <c r="C29" s="3" t="s">
        <v>98</v>
      </c>
      <c r="D29" s="10" t="s">
        <v>98</v>
      </c>
      <c r="E29" s="10"/>
      <c r="F29" s="10"/>
      <c r="G29" s="10"/>
      <c r="H29" s="10"/>
      <c r="I29" s="10"/>
      <c r="J29" s="10"/>
      <c r="K29" s="10"/>
      <c r="L29" s="13"/>
      <c r="M29"/>
      <c r="N29"/>
      <c r="O29"/>
      <c r="P29"/>
      <c r="Q29"/>
      <c r="R29"/>
    </row>
    <row r="30" spans="1:18" ht="101.5">
      <c r="A30" s="2" t="s">
        <v>150</v>
      </c>
      <c r="B30" s="2" t="s">
        <v>234</v>
      </c>
      <c r="C30" s="9" t="s">
        <v>671</v>
      </c>
      <c r="D30" s="6">
        <v>13.76</v>
      </c>
      <c r="E30" s="6" t="s">
        <v>163</v>
      </c>
      <c r="F30" s="6">
        <f>+VLOOKUP(E30,'VI_Legende Reinigungsverz.'!$B$3:$F$22,5,0)</f>
        <v>150.9</v>
      </c>
      <c r="G30" s="6">
        <f t="shared" ref="G30:G32" si="6">+F30*D30</f>
        <v>2076.384</v>
      </c>
      <c r="H30" s="51"/>
      <c r="I30" s="6">
        <f t="shared" ref="I30:I32" si="7">IF(ISERROR(G30/H30),0,G30/H30)</f>
        <v>0</v>
      </c>
      <c r="J30" s="51" t="s">
        <v>42</v>
      </c>
      <c r="K30" s="23">
        <f>I30*HLOOKUP(J30,'Auskunft SVS'!$C$2:$AZ$26,17,0)</f>
        <v>0</v>
      </c>
      <c r="L30" s="23">
        <f t="shared" ref="L30:L32" si="8">+K30/D30</f>
        <v>0</v>
      </c>
    </row>
    <row r="31" spans="1:18" ht="101.5">
      <c r="A31" s="2" t="s">
        <v>711</v>
      </c>
      <c r="B31" s="2" t="s">
        <v>1119</v>
      </c>
      <c r="C31" s="9" t="s">
        <v>326</v>
      </c>
      <c r="D31" s="6">
        <v>1.34</v>
      </c>
      <c r="E31" s="6" t="s">
        <v>163</v>
      </c>
      <c r="F31" s="6">
        <f>+VLOOKUP(E31,'VI_Legende Reinigungsverz.'!$B$3:$F$22,5,0)</f>
        <v>150.9</v>
      </c>
      <c r="G31" s="6">
        <f t="shared" si="6"/>
        <v>202.20600000000002</v>
      </c>
      <c r="H31" s="51"/>
      <c r="I31" s="6">
        <f t="shared" si="7"/>
        <v>0</v>
      </c>
      <c r="J31" s="51" t="s">
        <v>42</v>
      </c>
      <c r="K31" s="23">
        <f>I31*HLOOKUP(J31,'Auskunft SVS'!$C$2:$AZ$26,17,0)</f>
        <v>0</v>
      </c>
      <c r="L31" s="23">
        <f t="shared" si="8"/>
        <v>0</v>
      </c>
    </row>
    <row r="32" spans="1:18" ht="101.5">
      <c r="A32" s="2" t="s">
        <v>937</v>
      </c>
      <c r="B32" s="2" t="s">
        <v>472</v>
      </c>
      <c r="C32" s="9" t="s">
        <v>245</v>
      </c>
      <c r="D32" s="6">
        <v>18.16</v>
      </c>
      <c r="E32" s="6" t="s">
        <v>136</v>
      </c>
      <c r="F32" s="6">
        <f>+VLOOKUP(E32,'VI_Legende Reinigungsverz.'!$B$3:$F$22,5,0)</f>
        <v>52</v>
      </c>
      <c r="G32" s="6">
        <f t="shared" si="6"/>
        <v>944.32</v>
      </c>
      <c r="H32" s="51"/>
      <c r="I32" s="6">
        <f t="shared" si="7"/>
        <v>0</v>
      </c>
      <c r="J32" s="51" t="s">
        <v>42</v>
      </c>
      <c r="K32" s="23">
        <f>I32*HLOOKUP(J32,'Auskunft SVS'!$C$2:$AZ$26,17,0)</f>
        <v>0</v>
      </c>
      <c r="L32" s="23">
        <f t="shared" si="8"/>
        <v>0</v>
      </c>
    </row>
    <row r="33" spans="1:18" s="16" customFormat="1" ht="25.5" customHeight="1">
      <c r="A33" s="7" t="s">
        <v>254</v>
      </c>
      <c r="B33" s="17" t="s">
        <v>2334</v>
      </c>
      <c r="C33" s="11" t="s">
        <v>98</v>
      </c>
      <c r="D33" s="18" t="s">
        <v>98</v>
      </c>
      <c r="E33" s="18"/>
      <c r="F33" s="18"/>
      <c r="G33" s="18"/>
      <c r="H33" s="18"/>
      <c r="I33" s="18"/>
      <c r="J33" s="18"/>
      <c r="K33" s="19"/>
      <c r="L33" s="20"/>
      <c r="M33"/>
      <c r="N33"/>
      <c r="O33"/>
      <c r="P33"/>
      <c r="Q33"/>
      <c r="R33"/>
    </row>
    <row r="34" spans="1:18" s="15" customFormat="1">
      <c r="A34" s="8" t="s">
        <v>256</v>
      </c>
      <c r="B34" s="3" t="s">
        <v>95</v>
      </c>
      <c r="C34" s="3" t="s">
        <v>98</v>
      </c>
      <c r="D34" s="10" t="s">
        <v>98</v>
      </c>
      <c r="E34" s="10"/>
      <c r="F34" s="10"/>
      <c r="G34" s="10"/>
      <c r="H34" s="10"/>
      <c r="I34" s="10"/>
      <c r="J34" s="10"/>
      <c r="K34" s="10"/>
      <c r="L34" s="13"/>
      <c r="M34"/>
      <c r="N34"/>
      <c r="O34"/>
      <c r="P34"/>
      <c r="Q34"/>
      <c r="R34"/>
    </row>
    <row r="35" spans="1:18" s="15" customFormat="1">
      <c r="A35" s="8" t="s">
        <v>257</v>
      </c>
      <c r="B35" s="3" t="s">
        <v>344</v>
      </c>
      <c r="C35" s="3" t="s">
        <v>98</v>
      </c>
      <c r="D35" s="10" t="s">
        <v>98</v>
      </c>
      <c r="E35" s="10"/>
      <c r="F35" s="10"/>
      <c r="G35" s="10"/>
      <c r="H35" s="10"/>
      <c r="I35" s="10"/>
      <c r="J35" s="10"/>
      <c r="K35" s="10"/>
      <c r="L35" s="13"/>
      <c r="M35"/>
      <c r="N35"/>
      <c r="O35"/>
      <c r="P35"/>
      <c r="Q35"/>
      <c r="R35"/>
    </row>
    <row r="36" spans="1:18" ht="101.5">
      <c r="A36" s="2" t="s">
        <v>258</v>
      </c>
      <c r="B36" s="2" t="s">
        <v>913</v>
      </c>
      <c r="C36" s="9" t="s">
        <v>2335</v>
      </c>
      <c r="D36" s="6">
        <v>62.89</v>
      </c>
      <c r="E36" s="6" t="s">
        <v>163</v>
      </c>
      <c r="F36" s="6">
        <f>+VLOOKUP(E36,'VI_Legende Reinigungsverz.'!$B$3:$F$22,5,0)</f>
        <v>150.9</v>
      </c>
      <c r="G36" s="6">
        <f t="shared" ref="G36:G37" si="9">+F36*D36</f>
        <v>9490.1010000000006</v>
      </c>
      <c r="H36" s="51"/>
      <c r="I36" s="6">
        <f t="shared" ref="I36:I37" si="10">IF(ISERROR(G36/H36),0,G36/H36)</f>
        <v>0</v>
      </c>
      <c r="J36" s="51" t="s">
        <v>42</v>
      </c>
      <c r="K36" s="23">
        <f>I36*HLOOKUP(J36,'Auskunft SVS'!$C$2:$AZ$26,17,0)</f>
        <v>0</v>
      </c>
      <c r="L36" s="23">
        <f t="shared" ref="L36:L37" si="11">+K36/D36</f>
        <v>0</v>
      </c>
    </row>
    <row r="37" spans="1:18" ht="101.5">
      <c r="A37" s="2" t="s">
        <v>347</v>
      </c>
      <c r="B37" s="2" t="s">
        <v>345</v>
      </c>
      <c r="C37" s="9" t="s">
        <v>916</v>
      </c>
      <c r="D37" s="6">
        <v>3.36</v>
      </c>
      <c r="E37" s="6" t="s">
        <v>163</v>
      </c>
      <c r="F37" s="6">
        <f>+VLOOKUP(E37,'VI_Legende Reinigungsverz.'!$B$3:$F$22,5,0)</f>
        <v>150.9</v>
      </c>
      <c r="G37" s="6">
        <f t="shared" si="9"/>
        <v>507.024</v>
      </c>
      <c r="H37" s="51"/>
      <c r="I37" s="6">
        <f t="shared" si="10"/>
        <v>0</v>
      </c>
      <c r="J37" s="51" t="s">
        <v>42</v>
      </c>
      <c r="K37" s="23">
        <f>I37*HLOOKUP(J37,'Auskunft SVS'!$C$2:$AZ$26,17,0)</f>
        <v>0</v>
      </c>
      <c r="L37" s="23">
        <f t="shared" si="11"/>
        <v>0</v>
      </c>
    </row>
    <row r="38" spans="1:18" s="15" customFormat="1">
      <c r="A38" s="8" t="s">
        <v>260</v>
      </c>
      <c r="B38" s="3" t="s">
        <v>97</v>
      </c>
      <c r="C38" s="3" t="s">
        <v>98</v>
      </c>
      <c r="D38" s="10" t="s">
        <v>98</v>
      </c>
      <c r="E38" s="10"/>
      <c r="F38" s="10"/>
      <c r="G38" s="10"/>
      <c r="H38" s="10"/>
      <c r="I38" s="10"/>
      <c r="J38" s="10"/>
      <c r="K38" s="10"/>
      <c r="L38" s="13"/>
      <c r="M38"/>
      <c r="N38"/>
      <c r="O38"/>
      <c r="P38"/>
      <c r="Q38"/>
      <c r="R38"/>
    </row>
    <row r="39" spans="1:18" ht="101.5">
      <c r="A39" s="2" t="s">
        <v>261</v>
      </c>
      <c r="B39" s="2" t="s">
        <v>104</v>
      </c>
      <c r="C39" s="9" t="s">
        <v>547</v>
      </c>
      <c r="D39" s="6">
        <v>97.98</v>
      </c>
      <c r="E39" s="6" t="s">
        <v>136</v>
      </c>
      <c r="F39" s="6">
        <f>+VLOOKUP(E39,'VI_Legende Reinigungsverz.'!$B$3:$F$22,5,0)</f>
        <v>52</v>
      </c>
      <c r="G39" s="6">
        <f t="shared" ref="G39:G40" si="12">+F39*D39</f>
        <v>5094.96</v>
      </c>
      <c r="H39" s="51"/>
      <c r="I39" s="6">
        <f t="shared" ref="I39:I40" si="13">IF(ISERROR(G39/H39),0,G39/H39)</f>
        <v>0</v>
      </c>
      <c r="J39" s="51" t="s">
        <v>42</v>
      </c>
      <c r="K39" s="23">
        <f>I39*HLOOKUP(J39,'Auskunft SVS'!$C$2:$AZ$26,17,0)</f>
        <v>0</v>
      </c>
      <c r="L39" s="23">
        <f t="shared" ref="L39:L40" si="14">+K39/D39</f>
        <v>0</v>
      </c>
    </row>
    <row r="40" spans="1:18" ht="101.5">
      <c r="A40" s="2" t="s">
        <v>357</v>
      </c>
      <c r="B40" s="2" t="s">
        <v>915</v>
      </c>
      <c r="C40" s="9" t="s">
        <v>554</v>
      </c>
      <c r="D40" s="6">
        <v>27.05</v>
      </c>
      <c r="E40" s="6" t="s">
        <v>136</v>
      </c>
      <c r="F40" s="6">
        <f>+VLOOKUP(E40,'VI_Legende Reinigungsverz.'!$B$3:$F$22,5,0)</f>
        <v>52</v>
      </c>
      <c r="G40" s="6">
        <f t="shared" si="12"/>
        <v>1406.6000000000001</v>
      </c>
      <c r="H40" s="51"/>
      <c r="I40" s="6">
        <f t="shared" si="13"/>
        <v>0</v>
      </c>
      <c r="J40" s="51" t="s">
        <v>42</v>
      </c>
      <c r="K40" s="23">
        <f>I40*HLOOKUP(J40,'Auskunft SVS'!$C$2:$AZ$26,17,0)</f>
        <v>0</v>
      </c>
      <c r="L40" s="23">
        <f t="shared" si="14"/>
        <v>0</v>
      </c>
    </row>
    <row r="41" spans="1:18" s="15" customFormat="1">
      <c r="A41" s="8" t="s">
        <v>263</v>
      </c>
      <c r="B41" s="3" t="s">
        <v>127</v>
      </c>
      <c r="C41" s="3" t="s">
        <v>98</v>
      </c>
      <c r="D41" s="10" t="s">
        <v>98</v>
      </c>
      <c r="E41" s="10"/>
      <c r="F41" s="10"/>
      <c r="G41" s="10"/>
      <c r="H41" s="10"/>
      <c r="I41" s="10"/>
      <c r="J41" s="10"/>
      <c r="K41" s="10"/>
      <c r="L41" s="13"/>
      <c r="M41"/>
      <c r="N41"/>
      <c r="O41"/>
      <c r="P41"/>
      <c r="Q41"/>
      <c r="R41"/>
    </row>
    <row r="42" spans="1:18" ht="101.5">
      <c r="A42" s="2" t="s">
        <v>264</v>
      </c>
      <c r="B42" s="2" t="s">
        <v>132</v>
      </c>
      <c r="C42" s="9" t="s">
        <v>276</v>
      </c>
      <c r="D42" s="6">
        <v>13.64</v>
      </c>
      <c r="E42" s="6" t="s">
        <v>136</v>
      </c>
      <c r="F42" s="6">
        <f>+VLOOKUP(E42,'VI_Legende Reinigungsverz.'!$B$3:$F$22,5,0)</f>
        <v>52</v>
      </c>
      <c r="G42" s="6">
        <f>+F42*D42</f>
        <v>709.28</v>
      </c>
      <c r="H42" s="51"/>
      <c r="I42" s="6">
        <f>IF(ISERROR(G42/H42),0,G42/H42)</f>
        <v>0</v>
      </c>
      <c r="J42" s="51" t="s">
        <v>42</v>
      </c>
      <c r="K42" s="23">
        <f>I42*HLOOKUP(J42,'Auskunft SVS'!$C$2:$AZ$26,17,0)</f>
        <v>0</v>
      </c>
      <c r="L42" s="23">
        <f>+K42/D42</f>
        <v>0</v>
      </c>
    </row>
    <row r="43" spans="1:18" s="15" customFormat="1">
      <c r="A43" s="8" t="s">
        <v>277</v>
      </c>
      <c r="B43" s="3" t="s">
        <v>159</v>
      </c>
      <c r="C43" s="3" t="s">
        <v>98</v>
      </c>
      <c r="D43" s="10" t="s">
        <v>98</v>
      </c>
      <c r="E43" s="10"/>
      <c r="F43" s="10"/>
      <c r="G43" s="10"/>
      <c r="H43" s="10"/>
      <c r="I43" s="10"/>
      <c r="J43" s="10"/>
      <c r="K43" s="10"/>
      <c r="L43" s="13"/>
      <c r="M43"/>
      <c r="N43"/>
      <c r="O43"/>
      <c r="P43"/>
      <c r="Q43"/>
      <c r="R43"/>
    </row>
    <row r="44" spans="1:18" ht="101.5">
      <c r="A44" s="2" t="s">
        <v>279</v>
      </c>
      <c r="B44" s="2" t="s">
        <v>284</v>
      </c>
      <c r="C44" s="9" t="s">
        <v>381</v>
      </c>
      <c r="D44" s="6">
        <v>8.9600000000000009</v>
      </c>
      <c r="E44" s="6" t="s">
        <v>136</v>
      </c>
      <c r="F44" s="6">
        <f>+VLOOKUP(E44,'VI_Legende Reinigungsverz.'!$B$3:$F$22,5,0)</f>
        <v>52</v>
      </c>
      <c r="G44" s="6">
        <f>+F44*D44</f>
        <v>465.92000000000007</v>
      </c>
      <c r="H44" s="51"/>
      <c r="I44" s="6">
        <f>IF(ISERROR(G44/H44),0,G44/H44)</f>
        <v>0</v>
      </c>
      <c r="J44" s="51" t="s">
        <v>42</v>
      </c>
      <c r="K44" s="23">
        <f>I44*HLOOKUP(J44,'Auskunft SVS'!$C$2:$AZ$26,17,0)</f>
        <v>0</v>
      </c>
      <c r="L44" s="23">
        <f>+K44/D44</f>
        <v>0</v>
      </c>
    </row>
    <row r="45" spans="1:18" s="15" customFormat="1">
      <c r="A45" s="8" t="s">
        <v>280</v>
      </c>
      <c r="B45" s="3" t="s">
        <v>614</v>
      </c>
      <c r="C45" s="3" t="s">
        <v>98</v>
      </c>
      <c r="D45" s="10" t="s">
        <v>98</v>
      </c>
      <c r="E45" s="10"/>
      <c r="F45" s="10"/>
      <c r="G45" s="10"/>
      <c r="H45" s="10"/>
      <c r="I45" s="10"/>
      <c r="J45" s="10"/>
      <c r="K45" s="10"/>
      <c r="L45" s="13"/>
      <c r="M45"/>
      <c r="N45"/>
      <c r="O45"/>
      <c r="P45"/>
      <c r="Q45"/>
      <c r="R45"/>
    </row>
    <row r="46" spans="1:18" ht="101.5">
      <c r="A46" s="2" t="s">
        <v>281</v>
      </c>
      <c r="B46" s="2" t="s">
        <v>180</v>
      </c>
      <c r="C46" s="9" t="s">
        <v>198</v>
      </c>
      <c r="D46" s="6">
        <v>25.4</v>
      </c>
      <c r="E46" s="6" t="s">
        <v>136</v>
      </c>
      <c r="F46" s="6">
        <f>+VLOOKUP(E46,'VI_Legende Reinigungsverz.'!$B$3:$F$22,5,0)</f>
        <v>52</v>
      </c>
      <c r="G46" s="6">
        <f>+F46*D46</f>
        <v>1320.8</v>
      </c>
      <c r="H46" s="51"/>
      <c r="I46" s="6">
        <f>IF(ISERROR(G46/H46),0,G46/H46)</f>
        <v>0</v>
      </c>
      <c r="J46" s="51" t="s">
        <v>42</v>
      </c>
      <c r="K46" s="23">
        <f>I46*HLOOKUP(J46,'Auskunft SVS'!$C$2:$AZ$26,17,0)</f>
        <v>0</v>
      </c>
      <c r="L46" s="23">
        <f>+K46/D46</f>
        <v>0</v>
      </c>
    </row>
    <row r="47" spans="1:18" s="15" customFormat="1">
      <c r="A47" s="8" t="s">
        <v>282</v>
      </c>
      <c r="B47" s="3" t="s">
        <v>200</v>
      </c>
      <c r="C47" s="3" t="s">
        <v>98</v>
      </c>
      <c r="D47" s="10" t="s">
        <v>98</v>
      </c>
      <c r="E47" s="10"/>
      <c r="F47" s="10"/>
      <c r="G47" s="10"/>
      <c r="H47" s="10"/>
      <c r="I47" s="10"/>
      <c r="J47" s="10"/>
      <c r="K47" s="10"/>
      <c r="L47" s="13"/>
      <c r="M47"/>
      <c r="N47"/>
      <c r="O47"/>
      <c r="P47"/>
      <c r="Q47"/>
      <c r="R47"/>
    </row>
    <row r="48" spans="1:18" ht="101.5">
      <c r="A48" s="2" t="s">
        <v>283</v>
      </c>
      <c r="B48" s="2" t="s">
        <v>202</v>
      </c>
      <c r="C48" s="9" t="s">
        <v>1723</v>
      </c>
      <c r="D48" s="6">
        <v>42.18</v>
      </c>
      <c r="E48" s="6" t="s">
        <v>136</v>
      </c>
      <c r="F48" s="6">
        <f>+VLOOKUP(E48,'VI_Legende Reinigungsverz.'!$B$3:$F$22,5,0)</f>
        <v>52</v>
      </c>
      <c r="G48" s="6">
        <f>+F48*D48</f>
        <v>2193.36</v>
      </c>
      <c r="H48" s="51"/>
      <c r="I48" s="6">
        <f>IF(ISERROR(G48/H48),0,G48/H48)</f>
        <v>0</v>
      </c>
      <c r="J48" s="51" t="s">
        <v>42</v>
      </c>
      <c r="K48" s="23">
        <f>I48*HLOOKUP(J48,'Auskunft SVS'!$C$2:$AZ$26,17,0)</f>
        <v>0</v>
      </c>
      <c r="L48" s="23">
        <f>+K48/D48</f>
        <v>0</v>
      </c>
    </row>
    <row r="49" spans="1:18" s="15" customFormat="1">
      <c r="A49" s="8" t="s">
        <v>286</v>
      </c>
      <c r="B49" s="3" t="s">
        <v>206</v>
      </c>
      <c r="C49" s="3" t="s">
        <v>98</v>
      </c>
      <c r="D49" s="10" t="s">
        <v>98</v>
      </c>
      <c r="E49" s="10"/>
      <c r="F49" s="10"/>
      <c r="G49" s="10"/>
      <c r="H49" s="10"/>
      <c r="I49" s="10"/>
      <c r="J49" s="10"/>
      <c r="K49" s="10"/>
      <c r="L49" s="13"/>
      <c r="M49"/>
      <c r="N49"/>
      <c r="O49"/>
      <c r="P49"/>
      <c r="Q49"/>
      <c r="R49"/>
    </row>
    <row r="50" spans="1:18" ht="101.5">
      <c r="A50" s="2" t="s">
        <v>287</v>
      </c>
      <c r="B50" s="2" t="s">
        <v>870</v>
      </c>
      <c r="C50" s="9" t="s">
        <v>741</v>
      </c>
      <c r="D50" s="6">
        <v>11.59</v>
      </c>
      <c r="E50" s="6" t="s">
        <v>136</v>
      </c>
      <c r="F50" s="6">
        <f>+VLOOKUP(E50,'VI_Legende Reinigungsverz.'!$B$3:$F$22,5,0)</f>
        <v>52</v>
      </c>
      <c r="G50" s="6">
        <f>+F50*D50</f>
        <v>602.67999999999995</v>
      </c>
      <c r="H50" s="51"/>
      <c r="I50" s="6">
        <f>IF(ISERROR(G50/H50),0,G50/H50)</f>
        <v>0</v>
      </c>
      <c r="J50" s="51" t="s">
        <v>42</v>
      </c>
      <c r="K50" s="23">
        <f>I50*HLOOKUP(J50,'Auskunft SVS'!$C$2:$AZ$26,17,0)</f>
        <v>0</v>
      </c>
      <c r="L50" s="23">
        <f>+K50/D50</f>
        <v>0</v>
      </c>
    </row>
    <row r="51" spans="1:18" s="15" customFormat="1">
      <c r="A51" s="8" t="s">
        <v>292</v>
      </c>
      <c r="B51" s="3" t="s">
        <v>224</v>
      </c>
      <c r="C51" s="3" t="s">
        <v>98</v>
      </c>
      <c r="D51" s="10" t="s">
        <v>98</v>
      </c>
      <c r="E51" s="10"/>
      <c r="F51" s="10"/>
      <c r="G51" s="10"/>
      <c r="H51" s="10"/>
      <c r="I51" s="10"/>
      <c r="J51" s="10"/>
      <c r="K51" s="10"/>
      <c r="L51" s="13"/>
      <c r="M51"/>
      <c r="N51"/>
      <c r="O51"/>
      <c r="P51"/>
      <c r="Q51"/>
      <c r="R51"/>
    </row>
    <row r="52" spans="1:18" ht="101.5">
      <c r="A52" s="2" t="s">
        <v>293</v>
      </c>
      <c r="B52" s="2" t="s">
        <v>226</v>
      </c>
      <c r="C52" s="9" t="s">
        <v>2006</v>
      </c>
      <c r="D52" s="6">
        <v>47.63</v>
      </c>
      <c r="E52" s="6" t="s">
        <v>136</v>
      </c>
      <c r="F52" s="6">
        <f>+VLOOKUP(E52,'VI_Legende Reinigungsverz.'!$B$3:$F$22,5,0)</f>
        <v>52</v>
      </c>
      <c r="G52" s="6">
        <f t="shared" ref="G52:G54" si="15">+F52*D52</f>
        <v>2476.7600000000002</v>
      </c>
      <c r="H52" s="51"/>
      <c r="I52" s="6">
        <f t="shared" ref="I52:I54" si="16">IF(ISERROR(G52/H52),0,G52/H52)</f>
        <v>0</v>
      </c>
      <c r="J52" s="51" t="s">
        <v>42</v>
      </c>
      <c r="K52" s="23">
        <f>I52*HLOOKUP(J52,'Auskunft SVS'!$C$2:$AZ$26,17,0)</f>
        <v>0</v>
      </c>
      <c r="L52" s="23">
        <f t="shared" ref="L52:L54" si="17">+K52/D52</f>
        <v>0</v>
      </c>
    </row>
    <row r="53" spans="1:18" ht="101.5">
      <c r="A53" s="2" t="s">
        <v>295</v>
      </c>
      <c r="B53" s="2" t="s">
        <v>229</v>
      </c>
      <c r="C53" s="9" t="s">
        <v>245</v>
      </c>
      <c r="D53" s="6">
        <v>9.19</v>
      </c>
      <c r="E53" s="6" t="s">
        <v>136</v>
      </c>
      <c r="F53" s="6">
        <f>+VLOOKUP(E53,'VI_Legende Reinigungsverz.'!$B$3:$F$22,5,0)</f>
        <v>52</v>
      </c>
      <c r="G53" s="6">
        <f t="shared" si="15"/>
        <v>477.88</v>
      </c>
      <c r="H53" s="51"/>
      <c r="I53" s="6">
        <f t="shared" si="16"/>
        <v>0</v>
      </c>
      <c r="J53" s="51" t="s">
        <v>42</v>
      </c>
      <c r="K53" s="23">
        <f>I53*HLOOKUP(J53,'Auskunft SVS'!$C$2:$AZ$26,17,0)</f>
        <v>0</v>
      </c>
      <c r="L53" s="23">
        <f t="shared" si="17"/>
        <v>0</v>
      </c>
    </row>
    <row r="54" spans="1:18" ht="101.5">
      <c r="A54" s="2" t="s">
        <v>1755</v>
      </c>
      <c r="B54" s="2" t="s">
        <v>453</v>
      </c>
      <c r="C54" s="9" t="s">
        <v>441</v>
      </c>
      <c r="D54" s="6">
        <v>4.83</v>
      </c>
      <c r="E54" s="6" t="s">
        <v>136</v>
      </c>
      <c r="F54" s="6">
        <f>+VLOOKUP(E54,'VI_Legende Reinigungsverz.'!$B$3:$F$22,5,0)</f>
        <v>52</v>
      </c>
      <c r="G54" s="6">
        <f t="shared" si="15"/>
        <v>251.16</v>
      </c>
      <c r="H54" s="51"/>
      <c r="I54" s="6">
        <f t="shared" si="16"/>
        <v>0</v>
      </c>
      <c r="J54" s="51" t="s">
        <v>42</v>
      </c>
      <c r="K54" s="23">
        <f>I54*HLOOKUP(J54,'Auskunft SVS'!$C$2:$AZ$26,17,0)</f>
        <v>0</v>
      </c>
      <c r="L54" s="23">
        <f t="shared" si="17"/>
        <v>0</v>
      </c>
    </row>
    <row r="55" spans="1:18" s="15" customFormat="1">
      <c r="A55" s="8" t="s">
        <v>296</v>
      </c>
      <c r="B55" s="3" t="s">
        <v>232</v>
      </c>
      <c r="C55" s="3" t="s">
        <v>98</v>
      </c>
      <c r="D55" s="10" t="s">
        <v>98</v>
      </c>
      <c r="E55" s="10"/>
      <c r="F55" s="10"/>
      <c r="G55" s="10"/>
      <c r="H55" s="10"/>
      <c r="I55" s="10"/>
      <c r="J55" s="10"/>
      <c r="K55" s="10"/>
      <c r="L55" s="13"/>
      <c r="M55"/>
      <c r="N55"/>
      <c r="O55"/>
      <c r="P55"/>
      <c r="Q55"/>
      <c r="R55"/>
    </row>
    <row r="56" spans="1:18" ht="101.5">
      <c r="A56" s="2" t="s">
        <v>297</v>
      </c>
      <c r="B56" s="2" t="s">
        <v>234</v>
      </c>
      <c r="C56" s="9" t="s">
        <v>763</v>
      </c>
      <c r="D56" s="6">
        <v>52.22</v>
      </c>
      <c r="E56" s="6" t="s">
        <v>136</v>
      </c>
      <c r="F56" s="6">
        <f>+VLOOKUP(E56,'VI_Legende Reinigungsverz.'!$B$3:$F$22,5,0)</f>
        <v>52</v>
      </c>
      <c r="G56" s="6">
        <f t="shared" ref="G56:G57" si="18">+F56*D56</f>
        <v>2715.44</v>
      </c>
      <c r="H56" s="51"/>
      <c r="I56" s="6">
        <f t="shared" ref="I56:I57" si="19">IF(ISERROR(G56/H56),0,G56/H56)</f>
        <v>0</v>
      </c>
      <c r="J56" s="51" t="s">
        <v>42</v>
      </c>
      <c r="K56" s="23">
        <f>I56*HLOOKUP(J56,'Auskunft SVS'!$C$2:$AZ$26,17,0)</f>
        <v>0</v>
      </c>
      <c r="L56" s="23">
        <f t="shared" ref="L56:L57" si="20">+K56/D56</f>
        <v>0</v>
      </c>
    </row>
    <row r="57" spans="1:18" ht="101.5">
      <c r="A57" s="2" t="s">
        <v>374</v>
      </c>
      <c r="B57" s="2" t="s">
        <v>472</v>
      </c>
      <c r="C57" s="9" t="s">
        <v>441</v>
      </c>
      <c r="D57" s="6">
        <v>2.2999999999999998</v>
      </c>
      <c r="E57" s="6" t="s">
        <v>136</v>
      </c>
      <c r="F57" s="6">
        <f>+VLOOKUP(E57,'VI_Legende Reinigungsverz.'!$B$3:$F$22,5,0)</f>
        <v>52</v>
      </c>
      <c r="G57" s="6">
        <f t="shared" si="18"/>
        <v>119.6</v>
      </c>
      <c r="H57" s="51"/>
      <c r="I57" s="6">
        <f t="shared" si="19"/>
        <v>0</v>
      </c>
      <c r="J57" s="51" t="s">
        <v>42</v>
      </c>
      <c r="K57" s="23">
        <f>I57*HLOOKUP(J57,'Auskunft SVS'!$C$2:$AZ$26,17,0)</f>
        <v>0</v>
      </c>
      <c r="L57" s="23">
        <f t="shared" si="20"/>
        <v>0</v>
      </c>
    </row>
    <row r="58" spans="1:18" s="16" customFormat="1" ht="25.5" customHeight="1">
      <c r="A58" s="7" t="s">
        <v>482</v>
      </c>
      <c r="B58" s="17" t="s">
        <v>2336</v>
      </c>
      <c r="C58" s="11" t="s">
        <v>98</v>
      </c>
      <c r="D58" s="18" t="s">
        <v>98</v>
      </c>
      <c r="E58" s="18"/>
      <c r="F58" s="18"/>
      <c r="G58" s="18"/>
      <c r="H58" s="18"/>
      <c r="I58" s="18"/>
      <c r="J58" s="18"/>
      <c r="K58" s="19"/>
      <c r="L58" s="20"/>
      <c r="M58"/>
      <c r="N58"/>
      <c r="O58"/>
      <c r="P58"/>
      <c r="Q58"/>
      <c r="R58"/>
    </row>
    <row r="59" spans="1:18" s="15" customFormat="1">
      <c r="A59" s="8" t="s">
        <v>484</v>
      </c>
      <c r="B59" s="3" t="s">
        <v>95</v>
      </c>
      <c r="C59" s="3" t="s">
        <v>98</v>
      </c>
      <c r="D59" s="10" t="s">
        <v>98</v>
      </c>
      <c r="E59" s="10"/>
      <c r="F59" s="10"/>
      <c r="G59" s="10"/>
      <c r="H59" s="10"/>
      <c r="I59" s="10"/>
      <c r="J59" s="10"/>
      <c r="K59" s="10"/>
      <c r="L59" s="13"/>
      <c r="M59"/>
      <c r="N59"/>
      <c r="O59"/>
      <c r="P59"/>
      <c r="Q59"/>
      <c r="R59"/>
    </row>
    <row r="60" spans="1:18" s="15" customFormat="1">
      <c r="A60" s="8" t="s">
        <v>768</v>
      </c>
      <c r="B60" s="3" t="s">
        <v>97</v>
      </c>
      <c r="C60" s="3" t="s">
        <v>98</v>
      </c>
      <c r="D60" s="10" t="s">
        <v>98</v>
      </c>
      <c r="E60" s="10"/>
      <c r="F60" s="10"/>
      <c r="G60" s="10"/>
      <c r="H60" s="10"/>
      <c r="I60" s="10"/>
      <c r="J60" s="10"/>
      <c r="K60" s="10"/>
      <c r="L60" s="13"/>
      <c r="M60"/>
      <c r="N60"/>
      <c r="O60"/>
      <c r="P60"/>
      <c r="Q60"/>
      <c r="R60"/>
    </row>
    <row r="61" spans="1:18" ht="101.5">
      <c r="A61" s="2" t="s">
        <v>769</v>
      </c>
      <c r="B61" s="2" t="s">
        <v>104</v>
      </c>
      <c r="C61" s="9" t="s">
        <v>554</v>
      </c>
      <c r="D61" s="6">
        <v>35.700000000000003</v>
      </c>
      <c r="E61" s="6" t="s">
        <v>136</v>
      </c>
      <c r="F61" s="6">
        <f>+VLOOKUP(E61,'VI_Legende Reinigungsverz.'!$B$3:$F$22,5,0)</f>
        <v>52</v>
      </c>
      <c r="G61" s="6">
        <f t="shared" ref="G61:G63" si="21">+F61*D61</f>
        <v>1856.4</v>
      </c>
      <c r="H61" s="51"/>
      <c r="I61" s="6">
        <f t="shared" ref="I61:I63" si="22">IF(ISERROR(G61/H61),0,G61/H61)</f>
        <v>0</v>
      </c>
      <c r="J61" s="51" t="s">
        <v>42</v>
      </c>
      <c r="K61" s="23">
        <f>I61*HLOOKUP(J61,'Auskunft SVS'!$C$2:$AZ$26,17,0)</f>
        <v>0</v>
      </c>
      <c r="L61" s="23">
        <f t="shared" ref="L61:L63" si="23">+K61/D61</f>
        <v>0</v>
      </c>
    </row>
    <row r="62" spans="1:18" ht="101.5">
      <c r="A62" s="2" t="s">
        <v>1177</v>
      </c>
      <c r="B62" s="2" t="s">
        <v>104</v>
      </c>
      <c r="C62" s="9" t="s">
        <v>778</v>
      </c>
      <c r="D62" s="6">
        <v>37.28</v>
      </c>
      <c r="E62" s="6" t="s">
        <v>163</v>
      </c>
      <c r="F62" s="6">
        <f>+VLOOKUP(E62,'VI_Legende Reinigungsverz.'!$B$3:$F$22,5,0)</f>
        <v>150.9</v>
      </c>
      <c r="G62" s="6">
        <f t="shared" si="21"/>
        <v>5625.5520000000006</v>
      </c>
      <c r="H62" s="51"/>
      <c r="I62" s="6">
        <f t="shared" si="22"/>
        <v>0</v>
      </c>
      <c r="J62" s="51" t="s">
        <v>42</v>
      </c>
      <c r="K62" s="23">
        <f>I62*HLOOKUP(J62,'Auskunft SVS'!$C$2:$AZ$26,17,0)</f>
        <v>0</v>
      </c>
      <c r="L62" s="23">
        <f t="shared" si="23"/>
        <v>0</v>
      </c>
    </row>
    <row r="63" spans="1:18" ht="101.5">
      <c r="A63" s="2" t="s">
        <v>1178</v>
      </c>
      <c r="B63" s="2" t="s">
        <v>100</v>
      </c>
      <c r="C63" s="9" t="s">
        <v>554</v>
      </c>
      <c r="D63" s="6">
        <v>6</v>
      </c>
      <c r="E63" s="6" t="s">
        <v>136</v>
      </c>
      <c r="F63" s="6">
        <f>+VLOOKUP(E63,'VI_Legende Reinigungsverz.'!$B$3:$F$22,5,0)</f>
        <v>52</v>
      </c>
      <c r="G63" s="6">
        <f t="shared" si="21"/>
        <v>312</v>
      </c>
      <c r="H63" s="51"/>
      <c r="I63" s="6">
        <f t="shared" si="22"/>
        <v>0</v>
      </c>
      <c r="J63" s="51" t="s">
        <v>42</v>
      </c>
      <c r="K63" s="23">
        <f>I63*HLOOKUP(J63,'Auskunft SVS'!$C$2:$AZ$26,17,0)</f>
        <v>0</v>
      </c>
      <c r="L63" s="23">
        <f t="shared" si="23"/>
        <v>0</v>
      </c>
    </row>
    <row r="64" spans="1:18" s="15" customFormat="1">
      <c r="A64" s="8" t="s">
        <v>771</v>
      </c>
      <c r="B64" s="3" t="s">
        <v>107</v>
      </c>
      <c r="C64" s="3" t="s">
        <v>98</v>
      </c>
      <c r="D64" s="10" t="s">
        <v>98</v>
      </c>
      <c r="E64" s="10"/>
      <c r="F64" s="10"/>
      <c r="G64" s="10"/>
      <c r="H64" s="10"/>
      <c r="I64" s="10"/>
      <c r="J64" s="10"/>
      <c r="K64" s="10"/>
      <c r="L64" s="13"/>
      <c r="M64"/>
      <c r="N64"/>
      <c r="O64"/>
      <c r="P64"/>
      <c r="Q64"/>
      <c r="R64"/>
    </row>
    <row r="65" spans="1:18" ht="101.5">
      <c r="A65" s="2" t="s">
        <v>772</v>
      </c>
      <c r="B65" s="2" t="s">
        <v>109</v>
      </c>
      <c r="C65" s="9" t="s">
        <v>494</v>
      </c>
      <c r="D65" s="6">
        <v>115.1</v>
      </c>
      <c r="E65" s="6" t="s">
        <v>163</v>
      </c>
      <c r="F65" s="6">
        <f>+VLOOKUP(E65,'VI_Legende Reinigungsverz.'!$B$3:$F$22,5,0)</f>
        <v>150.9</v>
      </c>
      <c r="G65" s="6">
        <f>+F65*D65</f>
        <v>17368.59</v>
      </c>
      <c r="H65" s="51"/>
      <c r="I65" s="6">
        <f>IF(ISERROR(G65/H65),0,G65/H65)</f>
        <v>0</v>
      </c>
      <c r="J65" s="51" t="s">
        <v>42</v>
      </c>
      <c r="K65" s="23">
        <f>I65*HLOOKUP(J65,'Auskunft SVS'!$C$2:$AZ$26,17,0)</f>
        <v>0</v>
      </c>
      <c r="L65" s="23">
        <f>+K65/D65</f>
        <v>0</v>
      </c>
    </row>
    <row r="66" spans="1:18" s="15" customFormat="1">
      <c r="A66" s="8" t="s">
        <v>774</v>
      </c>
      <c r="B66" s="3" t="s">
        <v>117</v>
      </c>
      <c r="C66" s="3" t="s">
        <v>98</v>
      </c>
      <c r="D66" s="10" t="s">
        <v>98</v>
      </c>
      <c r="E66" s="10"/>
      <c r="F66" s="10"/>
      <c r="G66" s="10"/>
      <c r="H66" s="10"/>
      <c r="I66" s="10"/>
      <c r="J66" s="10"/>
      <c r="K66" s="10"/>
      <c r="L66" s="13"/>
      <c r="M66"/>
      <c r="N66"/>
      <c r="O66"/>
      <c r="P66"/>
      <c r="Q66"/>
      <c r="R66"/>
    </row>
    <row r="67" spans="1:18" ht="101.5">
      <c r="A67" s="2" t="s">
        <v>775</v>
      </c>
      <c r="B67" s="2" t="s">
        <v>920</v>
      </c>
      <c r="C67" s="9" t="s">
        <v>120</v>
      </c>
      <c r="D67" s="6">
        <v>21.86</v>
      </c>
      <c r="E67" s="6" t="s">
        <v>102</v>
      </c>
      <c r="F67" s="6">
        <f>+VLOOKUP(E67,'VI_Legende Reinigungsverz.'!$B$3:$F$22,5,0)</f>
        <v>251.5</v>
      </c>
      <c r="G67" s="6">
        <f>+F67*D67</f>
        <v>5497.79</v>
      </c>
      <c r="H67" s="51"/>
      <c r="I67" s="6">
        <f>IF(ISERROR(G67/H67),0,G67/H67)</f>
        <v>0</v>
      </c>
      <c r="J67" s="51" t="s">
        <v>42</v>
      </c>
      <c r="K67" s="23">
        <f>I67*HLOOKUP(J67,'Auskunft SVS'!$C$2:$AZ$26,17,0)</f>
        <v>0</v>
      </c>
      <c r="L67" s="23">
        <f>+K67/D67</f>
        <v>0</v>
      </c>
    </row>
    <row r="68" spans="1:18" s="15" customFormat="1">
      <c r="A68" s="8" t="s">
        <v>780</v>
      </c>
      <c r="B68" s="3" t="s">
        <v>127</v>
      </c>
      <c r="C68" s="3" t="s">
        <v>98</v>
      </c>
      <c r="D68" s="10" t="s">
        <v>98</v>
      </c>
      <c r="E68" s="10"/>
      <c r="F68" s="10"/>
      <c r="G68" s="10"/>
      <c r="H68" s="10"/>
      <c r="I68" s="10"/>
      <c r="J68" s="10"/>
      <c r="K68" s="10"/>
      <c r="L68" s="13"/>
      <c r="M68"/>
      <c r="N68"/>
      <c r="O68"/>
      <c r="P68"/>
      <c r="Q68"/>
      <c r="R68"/>
    </row>
    <row r="69" spans="1:18" ht="101.5">
      <c r="A69" s="2" t="s">
        <v>781</v>
      </c>
      <c r="B69" s="2" t="s">
        <v>132</v>
      </c>
      <c r="C69" s="9" t="s">
        <v>135</v>
      </c>
      <c r="D69" s="6">
        <v>44.1</v>
      </c>
      <c r="E69" s="6" t="s">
        <v>136</v>
      </c>
      <c r="F69" s="6">
        <f>+VLOOKUP(E69,'VI_Legende Reinigungsverz.'!$B$3:$F$22,5,0)</f>
        <v>52</v>
      </c>
      <c r="G69" s="6">
        <f t="shared" ref="G69:G70" si="24">+F69*D69</f>
        <v>2293.2000000000003</v>
      </c>
      <c r="H69" s="51"/>
      <c r="I69" s="6">
        <f t="shared" ref="I69:I70" si="25">IF(ISERROR(G69/H69),0,G69/H69)</f>
        <v>0</v>
      </c>
      <c r="J69" s="51" t="s">
        <v>42</v>
      </c>
      <c r="K69" s="23">
        <f>I69*HLOOKUP(J69,'Auskunft SVS'!$C$2:$AZ$26,17,0)</f>
        <v>0</v>
      </c>
      <c r="L69" s="23">
        <f t="shared" ref="L69:L70" si="26">+K69/D69</f>
        <v>0</v>
      </c>
    </row>
    <row r="70" spans="1:18" ht="101.5">
      <c r="A70" s="2" t="s">
        <v>782</v>
      </c>
      <c r="B70" s="2" t="s">
        <v>132</v>
      </c>
      <c r="C70" s="9" t="s">
        <v>929</v>
      </c>
      <c r="D70" s="6">
        <v>55.65</v>
      </c>
      <c r="E70" s="6" t="s">
        <v>163</v>
      </c>
      <c r="F70" s="6">
        <f>+VLOOKUP(E70,'VI_Legende Reinigungsverz.'!$B$3:$F$22,5,0)</f>
        <v>150.9</v>
      </c>
      <c r="G70" s="6">
        <f t="shared" si="24"/>
        <v>8397.5850000000009</v>
      </c>
      <c r="H70" s="51"/>
      <c r="I70" s="6">
        <f t="shared" si="25"/>
        <v>0</v>
      </c>
      <c r="J70" s="51" t="s">
        <v>42</v>
      </c>
      <c r="K70" s="23">
        <f>I70*HLOOKUP(J70,'Auskunft SVS'!$C$2:$AZ$26,17,0)</f>
        <v>0</v>
      </c>
      <c r="L70" s="23">
        <f t="shared" si="26"/>
        <v>0</v>
      </c>
    </row>
    <row r="71" spans="1:18" s="15" customFormat="1">
      <c r="A71" s="8" t="s">
        <v>783</v>
      </c>
      <c r="B71" s="3" t="s">
        <v>278</v>
      </c>
      <c r="C71" s="3" t="s">
        <v>98</v>
      </c>
      <c r="D71" s="10" t="s">
        <v>98</v>
      </c>
      <c r="E71" s="10"/>
      <c r="F71" s="10"/>
      <c r="G71" s="10"/>
      <c r="H71" s="10"/>
      <c r="I71" s="10"/>
      <c r="J71" s="10"/>
      <c r="K71" s="10"/>
      <c r="L71" s="13"/>
      <c r="M71"/>
      <c r="N71"/>
      <c r="O71"/>
      <c r="P71"/>
      <c r="Q71"/>
      <c r="R71"/>
    </row>
    <row r="72" spans="1:18" ht="101.5">
      <c r="A72" s="2" t="s">
        <v>784</v>
      </c>
      <c r="B72" s="2" t="s">
        <v>151</v>
      </c>
      <c r="C72" s="9" t="s">
        <v>272</v>
      </c>
      <c r="D72" s="6">
        <v>20.87</v>
      </c>
      <c r="E72" s="6" t="s">
        <v>163</v>
      </c>
      <c r="F72" s="6">
        <f>+VLOOKUP(E72,'VI_Legende Reinigungsverz.'!$B$3:$F$22,5,0)</f>
        <v>150.9</v>
      </c>
      <c r="G72" s="6">
        <f>+F72*D72</f>
        <v>3149.2830000000004</v>
      </c>
      <c r="H72" s="51"/>
      <c r="I72" s="6">
        <f>IF(ISERROR(G72/H72),0,G72/H72)</f>
        <v>0</v>
      </c>
      <c r="J72" s="51" t="s">
        <v>42</v>
      </c>
      <c r="K72" s="23">
        <f>I72*HLOOKUP(J72,'Auskunft SVS'!$C$2:$AZ$26,17,0)</f>
        <v>0</v>
      </c>
      <c r="L72" s="23">
        <f>+K72/D72</f>
        <v>0</v>
      </c>
    </row>
    <row r="73" spans="1:18" s="15" customFormat="1">
      <c r="A73" s="8" t="s">
        <v>790</v>
      </c>
      <c r="B73" s="3" t="s">
        <v>159</v>
      </c>
      <c r="C73" s="3" t="s">
        <v>98</v>
      </c>
      <c r="D73" s="10" t="s">
        <v>98</v>
      </c>
      <c r="E73" s="10"/>
      <c r="F73" s="10"/>
      <c r="G73" s="10"/>
      <c r="H73" s="10"/>
      <c r="I73" s="10"/>
      <c r="J73" s="10"/>
      <c r="K73" s="10"/>
      <c r="L73" s="13"/>
      <c r="M73"/>
      <c r="N73"/>
      <c r="O73"/>
      <c r="P73"/>
      <c r="Q73"/>
      <c r="R73"/>
    </row>
    <row r="74" spans="1:18" ht="101.5">
      <c r="A74" s="2" t="s">
        <v>791</v>
      </c>
      <c r="B74" s="2" t="s">
        <v>284</v>
      </c>
      <c r="C74" s="9" t="s">
        <v>584</v>
      </c>
      <c r="D74" s="6">
        <v>1.81</v>
      </c>
      <c r="E74" s="6" t="s">
        <v>102</v>
      </c>
      <c r="F74" s="6">
        <f>+VLOOKUP(E74,'VI_Legende Reinigungsverz.'!$B$3:$F$22,5,0)</f>
        <v>251.5</v>
      </c>
      <c r="G74" s="6">
        <f>+F74*D74</f>
        <v>455.21500000000003</v>
      </c>
      <c r="H74" s="51"/>
      <c r="I74" s="6">
        <f>IF(ISERROR(G74/H74),0,G74/H74)</f>
        <v>0</v>
      </c>
      <c r="J74" s="51" t="s">
        <v>42</v>
      </c>
      <c r="K74" s="23">
        <f>I74*HLOOKUP(J74,'Auskunft SVS'!$C$2:$AZ$26,17,0)</f>
        <v>0</v>
      </c>
      <c r="L74" s="23">
        <f>+K74/D74</f>
        <v>0</v>
      </c>
    </row>
    <row r="75" spans="1:18" s="15" customFormat="1">
      <c r="A75" s="8" t="s">
        <v>794</v>
      </c>
      <c r="B75" s="3" t="s">
        <v>614</v>
      </c>
      <c r="C75" s="3" t="s">
        <v>98</v>
      </c>
      <c r="D75" s="10" t="s">
        <v>98</v>
      </c>
      <c r="E75" s="10"/>
      <c r="F75" s="10"/>
      <c r="G75" s="10"/>
      <c r="H75" s="10"/>
      <c r="I75" s="10"/>
      <c r="J75" s="10"/>
      <c r="K75" s="10"/>
      <c r="L75" s="13"/>
      <c r="M75"/>
      <c r="N75"/>
      <c r="O75"/>
      <c r="P75"/>
      <c r="Q75"/>
      <c r="R75"/>
    </row>
    <row r="76" spans="1:18" ht="101.5">
      <c r="A76" s="2" t="s">
        <v>795</v>
      </c>
      <c r="B76" s="2" t="s">
        <v>180</v>
      </c>
      <c r="C76" s="9" t="s">
        <v>198</v>
      </c>
      <c r="D76" s="6">
        <v>41.76</v>
      </c>
      <c r="E76" s="6" t="s">
        <v>136</v>
      </c>
      <c r="F76" s="6">
        <f>+VLOOKUP(E76,'VI_Legende Reinigungsverz.'!$B$3:$F$22,5,0)</f>
        <v>52</v>
      </c>
      <c r="G76" s="6">
        <f t="shared" ref="G76:G77" si="27">+F76*D76</f>
        <v>2171.52</v>
      </c>
      <c r="H76" s="51"/>
      <c r="I76" s="6">
        <f t="shared" ref="I76:I77" si="28">IF(ISERROR(G76/H76),0,G76/H76)</f>
        <v>0</v>
      </c>
      <c r="J76" s="51" t="s">
        <v>42</v>
      </c>
      <c r="K76" s="23">
        <f>I76*HLOOKUP(J76,'Auskunft SVS'!$C$2:$AZ$26,17,0)</f>
        <v>0</v>
      </c>
      <c r="L76" s="23">
        <f t="shared" ref="L76:L77" si="29">+K76/D76</f>
        <v>0</v>
      </c>
    </row>
    <row r="77" spans="1:18" ht="101.5">
      <c r="A77" s="2" t="s">
        <v>797</v>
      </c>
      <c r="B77" s="2" t="s">
        <v>180</v>
      </c>
      <c r="C77" s="9" t="s">
        <v>846</v>
      </c>
      <c r="D77" s="6">
        <v>24.58</v>
      </c>
      <c r="E77" s="6" t="s">
        <v>163</v>
      </c>
      <c r="F77" s="6">
        <f>+VLOOKUP(E77,'VI_Legende Reinigungsverz.'!$B$3:$F$22,5,0)</f>
        <v>150.9</v>
      </c>
      <c r="G77" s="6">
        <f t="shared" si="27"/>
        <v>3709.1219999999998</v>
      </c>
      <c r="H77" s="51"/>
      <c r="I77" s="6">
        <f t="shared" si="28"/>
        <v>0</v>
      </c>
      <c r="J77" s="51" t="s">
        <v>42</v>
      </c>
      <c r="K77" s="23">
        <f>I77*HLOOKUP(J77,'Auskunft SVS'!$C$2:$AZ$26,17,0)</f>
        <v>0</v>
      </c>
      <c r="L77" s="23">
        <f t="shared" si="29"/>
        <v>0</v>
      </c>
    </row>
    <row r="78" spans="1:18" s="15" customFormat="1">
      <c r="A78" s="8" t="s">
        <v>803</v>
      </c>
      <c r="B78" s="3" t="s">
        <v>848</v>
      </c>
      <c r="C78" s="3" t="s">
        <v>98</v>
      </c>
      <c r="D78" s="10" t="s">
        <v>98</v>
      </c>
      <c r="E78" s="10"/>
      <c r="F78" s="10"/>
      <c r="G78" s="10"/>
      <c r="H78" s="10"/>
      <c r="I78" s="10"/>
      <c r="J78" s="10"/>
      <c r="K78" s="10"/>
      <c r="L78" s="13"/>
      <c r="M78"/>
      <c r="N78"/>
      <c r="O78"/>
      <c r="P78"/>
      <c r="Q78"/>
      <c r="R78"/>
    </row>
    <row r="79" spans="1:18" ht="101.5">
      <c r="A79" s="2" t="s">
        <v>804</v>
      </c>
      <c r="B79" s="2" t="s">
        <v>1001</v>
      </c>
      <c r="C79" s="9" t="s">
        <v>846</v>
      </c>
      <c r="D79" s="6">
        <v>27.1</v>
      </c>
      <c r="E79" s="6" t="s">
        <v>163</v>
      </c>
      <c r="F79" s="6">
        <f>+VLOOKUP(E79,'VI_Legende Reinigungsverz.'!$B$3:$F$22,5,0)</f>
        <v>150.9</v>
      </c>
      <c r="G79" s="6">
        <f>+F79*D79</f>
        <v>4089.3900000000003</v>
      </c>
      <c r="H79" s="51"/>
      <c r="I79" s="6">
        <f>IF(ISERROR(G79/H79),0,G79/H79)</f>
        <v>0</v>
      </c>
      <c r="J79" s="51" t="s">
        <v>42</v>
      </c>
      <c r="K79" s="23">
        <f>I79*HLOOKUP(J79,'Auskunft SVS'!$C$2:$AZ$26,17,0)</f>
        <v>0</v>
      </c>
      <c r="L79" s="23">
        <f>+K79/D79</f>
        <v>0</v>
      </c>
    </row>
    <row r="80" spans="1:18" s="15" customFormat="1">
      <c r="A80" s="8" t="s">
        <v>806</v>
      </c>
      <c r="B80" s="3" t="s">
        <v>200</v>
      </c>
      <c r="C80" s="3" t="s">
        <v>98</v>
      </c>
      <c r="D80" s="10" t="s">
        <v>98</v>
      </c>
      <c r="E80" s="10"/>
      <c r="F80" s="10"/>
      <c r="G80" s="10"/>
      <c r="H80" s="10"/>
      <c r="I80" s="10"/>
      <c r="J80" s="10"/>
      <c r="K80" s="10"/>
      <c r="L80" s="13"/>
      <c r="M80"/>
      <c r="N80"/>
      <c r="O80"/>
      <c r="P80"/>
      <c r="Q80"/>
      <c r="R80"/>
    </row>
    <row r="81" spans="1:18" ht="101.5">
      <c r="A81" s="2" t="s">
        <v>808</v>
      </c>
      <c r="B81" s="2" t="s">
        <v>307</v>
      </c>
      <c r="C81" s="9" t="s">
        <v>421</v>
      </c>
      <c r="D81" s="6">
        <v>1.78</v>
      </c>
      <c r="E81" s="6" t="s">
        <v>102</v>
      </c>
      <c r="F81" s="6">
        <f>+VLOOKUP(E81,'VI_Legende Reinigungsverz.'!$B$3:$F$22,5,0)</f>
        <v>251.5</v>
      </c>
      <c r="G81" s="6">
        <f t="shared" ref="G81:G83" si="30">+F81*D81</f>
        <v>447.67</v>
      </c>
      <c r="H81" s="51"/>
      <c r="I81" s="6">
        <f t="shared" ref="I81:I83" si="31">IF(ISERROR(G81/H81),0,G81/H81)</f>
        <v>0</v>
      </c>
      <c r="J81" s="51" t="s">
        <v>42</v>
      </c>
      <c r="K81" s="23">
        <f>I81*HLOOKUP(J81,'Auskunft SVS'!$C$2:$AZ$26,17,0)</f>
        <v>0</v>
      </c>
      <c r="L81" s="23">
        <f t="shared" ref="L81:L83" si="32">+K81/D81</f>
        <v>0</v>
      </c>
    </row>
    <row r="82" spans="1:18" ht="101.5">
      <c r="A82" s="2" t="s">
        <v>1185</v>
      </c>
      <c r="B82" s="2" t="s">
        <v>202</v>
      </c>
      <c r="C82" s="9" t="s">
        <v>736</v>
      </c>
      <c r="D82" s="6">
        <v>16.329999999999998</v>
      </c>
      <c r="E82" s="6" t="s">
        <v>136</v>
      </c>
      <c r="F82" s="6">
        <f>+VLOOKUP(E82,'VI_Legende Reinigungsverz.'!$B$3:$F$22,5,0)</f>
        <v>52</v>
      </c>
      <c r="G82" s="6">
        <f t="shared" si="30"/>
        <v>849.15999999999985</v>
      </c>
      <c r="H82" s="51"/>
      <c r="I82" s="6">
        <f t="shared" si="31"/>
        <v>0</v>
      </c>
      <c r="J82" s="51" t="s">
        <v>42</v>
      </c>
      <c r="K82" s="23">
        <f>I82*HLOOKUP(J82,'Auskunft SVS'!$C$2:$AZ$26,17,0)</f>
        <v>0</v>
      </c>
      <c r="L82" s="23">
        <f t="shared" si="32"/>
        <v>0</v>
      </c>
    </row>
    <row r="83" spans="1:18" ht="101.5">
      <c r="A83" s="2" t="s">
        <v>2309</v>
      </c>
      <c r="B83" s="2" t="s">
        <v>202</v>
      </c>
      <c r="C83" s="9" t="s">
        <v>1215</v>
      </c>
      <c r="D83" s="6">
        <v>33.729999999999997</v>
      </c>
      <c r="E83" s="6" t="s">
        <v>102</v>
      </c>
      <c r="F83" s="6">
        <f>+VLOOKUP(E83,'VI_Legende Reinigungsverz.'!$B$3:$F$22,5,0)</f>
        <v>251.5</v>
      </c>
      <c r="G83" s="6">
        <f t="shared" si="30"/>
        <v>8483.0949999999993</v>
      </c>
      <c r="H83" s="51"/>
      <c r="I83" s="6">
        <f t="shared" si="31"/>
        <v>0</v>
      </c>
      <c r="J83" s="51" t="s">
        <v>42</v>
      </c>
      <c r="K83" s="23">
        <f>I83*HLOOKUP(J83,'Auskunft SVS'!$C$2:$AZ$26,17,0)</f>
        <v>0</v>
      </c>
      <c r="L83" s="23">
        <f t="shared" si="32"/>
        <v>0</v>
      </c>
    </row>
    <row r="84" spans="1:18" s="15" customFormat="1">
      <c r="A84" s="8" t="s">
        <v>811</v>
      </c>
      <c r="B84" s="3" t="s">
        <v>206</v>
      </c>
      <c r="C84" s="3" t="s">
        <v>98</v>
      </c>
      <c r="D84" s="10" t="s">
        <v>98</v>
      </c>
      <c r="E84" s="10"/>
      <c r="F84" s="10"/>
      <c r="G84" s="10"/>
      <c r="H84" s="10"/>
      <c r="I84" s="10"/>
      <c r="J84" s="10"/>
      <c r="K84" s="10"/>
      <c r="L84" s="13"/>
      <c r="M84"/>
      <c r="N84"/>
      <c r="O84"/>
      <c r="P84"/>
      <c r="Q84"/>
      <c r="R84"/>
    </row>
    <row r="85" spans="1:18" ht="101.5">
      <c r="A85" s="2" t="s">
        <v>813</v>
      </c>
      <c r="B85" s="2" t="s">
        <v>208</v>
      </c>
      <c r="C85" s="9" t="s">
        <v>736</v>
      </c>
      <c r="D85" s="6">
        <v>63.08</v>
      </c>
      <c r="E85" s="6" t="s">
        <v>136</v>
      </c>
      <c r="F85" s="6">
        <f>+VLOOKUP(E85,'VI_Legende Reinigungsverz.'!$B$3:$F$22,5,0)</f>
        <v>52</v>
      </c>
      <c r="G85" s="6">
        <f t="shared" ref="G85:G86" si="33">+F85*D85</f>
        <v>3280.16</v>
      </c>
      <c r="H85" s="51"/>
      <c r="I85" s="6">
        <f t="shared" ref="I85:I86" si="34">IF(ISERROR(G85/H85),0,G85/H85)</f>
        <v>0</v>
      </c>
      <c r="J85" s="51" t="s">
        <v>42</v>
      </c>
      <c r="K85" s="23">
        <f>I85*HLOOKUP(J85,'Auskunft SVS'!$C$2:$AZ$26,17,0)</f>
        <v>0</v>
      </c>
      <c r="L85" s="23">
        <f t="shared" ref="L85:L86" si="35">+K85/D85</f>
        <v>0</v>
      </c>
    </row>
    <row r="86" spans="1:18" ht="101.5">
      <c r="A86" s="2" t="s">
        <v>1187</v>
      </c>
      <c r="B86" s="2" t="s">
        <v>208</v>
      </c>
      <c r="C86" s="9" t="s">
        <v>1016</v>
      </c>
      <c r="D86" s="6">
        <v>70.05</v>
      </c>
      <c r="E86" s="6" t="s">
        <v>163</v>
      </c>
      <c r="F86" s="6">
        <f>+VLOOKUP(E86,'VI_Legende Reinigungsverz.'!$B$3:$F$22,5,0)</f>
        <v>150.9</v>
      </c>
      <c r="G86" s="6">
        <f t="shared" si="33"/>
        <v>10570.545</v>
      </c>
      <c r="H86" s="51"/>
      <c r="I86" s="6">
        <f t="shared" si="34"/>
        <v>0</v>
      </c>
      <c r="J86" s="51" t="s">
        <v>42</v>
      </c>
      <c r="K86" s="23">
        <f>I86*HLOOKUP(J86,'Auskunft SVS'!$C$2:$AZ$26,17,0)</f>
        <v>0</v>
      </c>
      <c r="L86" s="23">
        <f t="shared" si="35"/>
        <v>0</v>
      </c>
    </row>
    <row r="87" spans="1:18" s="15" customFormat="1">
      <c r="A87" s="8" t="s">
        <v>815</v>
      </c>
      <c r="B87" s="3" t="s">
        <v>224</v>
      </c>
      <c r="C87" s="3" t="s">
        <v>98</v>
      </c>
      <c r="D87" s="10" t="s">
        <v>98</v>
      </c>
      <c r="E87" s="10"/>
      <c r="F87" s="10"/>
      <c r="G87" s="10"/>
      <c r="H87" s="10"/>
      <c r="I87" s="10"/>
      <c r="J87" s="10"/>
      <c r="K87" s="10"/>
      <c r="L87" s="13"/>
      <c r="M87"/>
      <c r="N87"/>
      <c r="O87"/>
      <c r="P87"/>
      <c r="Q87"/>
      <c r="R87"/>
    </row>
    <row r="88" spans="1:18" ht="101.5">
      <c r="A88" s="2" t="s">
        <v>816</v>
      </c>
      <c r="B88" s="2" t="s">
        <v>226</v>
      </c>
      <c r="C88" s="9" t="s">
        <v>1400</v>
      </c>
      <c r="D88" s="6">
        <v>26.94</v>
      </c>
      <c r="E88" s="6" t="s">
        <v>136</v>
      </c>
      <c r="F88" s="6">
        <f>+VLOOKUP(E88,'VI_Legende Reinigungsverz.'!$B$3:$F$22,5,0)</f>
        <v>52</v>
      </c>
      <c r="G88" s="6">
        <f t="shared" ref="G88:G91" si="36">+F88*D88</f>
        <v>1400.88</v>
      </c>
      <c r="H88" s="51"/>
      <c r="I88" s="6">
        <f t="shared" ref="I88:I91" si="37">IF(ISERROR(G88/H88),0,G88/H88)</f>
        <v>0</v>
      </c>
      <c r="J88" s="51" t="s">
        <v>42</v>
      </c>
      <c r="K88" s="23">
        <f>I88*HLOOKUP(J88,'Auskunft SVS'!$C$2:$AZ$26,17,0)</f>
        <v>0</v>
      </c>
      <c r="L88" s="23">
        <f t="shared" ref="L88:L91" si="38">+K88/D88</f>
        <v>0</v>
      </c>
    </row>
    <row r="89" spans="1:18" ht="101.5">
      <c r="A89" s="2" t="s">
        <v>818</v>
      </c>
      <c r="B89" s="2" t="s">
        <v>226</v>
      </c>
      <c r="C89" s="9" t="s">
        <v>1449</v>
      </c>
      <c r="D89" s="6">
        <v>44.28</v>
      </c>
      <c r="E89" s="6" t="s">
        <v>102</v>
      </c>
      <c r="F89" s="6">
        <f>+VLOOKUP(E89,'VI_Legende Reinigungsverz.'!$B$3:$F$22,5,0)</f>
        <v>251.5</v>
      </c>
      <c r="G89" s="6">
        <f t="shared" si="36"/>
        <v>11136.42</v>
      </c>
      <c r="H89" s="51"/>
      <c r="I89" s="6">
        <f t="shared" si="37"/>
        <v>0</v>
      </c>
      <c r="J89" s="51" t="s">
        <v>42</v>
      </c>
      <c r="K89" s="23">
        <f>I89*HLOOKUP(J89,'Auskunft SVS'!$C$2:$AZ$26,17,0)</f>
        <v>0</v>
      </c>
      <c r="L89" s="23">
        <f t="shared" si="38"/>
        <v>0</v>
      </c>
    </row>
    <row r="90" spans="1:18" ht="101.5">
      <c r="A90" s="2" t="s">
        <v>820</v>
      </c>
      <c r="B90" s="2" t="s">
        <v>229</v>
      </c>
      <c r="C90" s="9" t="s">
        <v>441</v>
      </c>
      <c r="D90" s="6">
        <v>5.12</v>
      </c>
      <c r="E90" s="6" t="s">
        <v>136</v>
      </c>
      <c r="F90" s="6">
        <f>+VLOOKUP(E90,'VI_Legende Reinigungsverz.'!$B$3:$F$22,5,0)</f>
        <v>52</v>
      </c>
      <c r="G90" s="6">
        <f t="shared" si="36"/>
        <v>266.24</v>
      </c>
      <c r="H90" s="51"/>
      <c r="I90" s="6">
        <f t="shared" si="37"/>
        <v>0</v>
      </c>
      <c r="J90" s="51" t="s">
        <v>42</v>
      </c>
      <c r="K90" s="23">
        <f>I90*HLOOKUP(J90,'Auskunft SVS'!$C$2:$AZ$26,17,0)</f>
        <v>0</v>
      </c>
      <c r="L90" s="23">
        <f t="shared" si="38"/>
        <v>0</v>
      </c>
    </row>
    <row r="91" spans="1:18" ht="101.5">
      <c r="A91" s="2" t="s">
        <v>2337</v>
      </c>
      <c r="B91" s="2" t="s">
        <v>229</v>
      </c>
      <c r="C91" s="9" t="s">
        <v>451</v>
      </c>
      <c r="D91" s="6">
        <v>11.95</v>
      </c>
      <c r="E91" s="6" t="s">
        <v>102</v>
      </c>
      <c r="F91" s="6">
        <f>+VLOOKUP(E91,'VI_Legende Reinigungsverz.'!$B$3:$F$22,5,0)</f>
        <v>251.5</v>
      </c>
      <c r="G91" s="6">
        <f t="shared" si="36"/>
        <v>3005.4249999999997</v>
      </c>
      <c r="H91" s="51"/>
      <c r="I91" s="6">
        <f t="shared" si="37"/>
        <v>0</v>
      </c>
      <c r="J91" s="51" t="s">
        <v>42</v>
      </c>
      <c r="K91" s="23">
        <f>I91*HLOOKUP(J91,'Auskunft SVS'!$C$2:$AZ$26,17,0)</f>
        <v>0</v>
      </c>
      <c r="L91" s="23">
        <f t="shared" si="38"/>
        <v>0</v>
      </c>
    </row>
    <row r="92" spans="1:18" s="15" customFormat="1">
      <c r="A92" s="8" t="s">
        <v>822</v>
      </c>
      <c r="B92" s="3" t="s">
        <v>232</v>
      </c>
      <c r="C92" s="3" t="s">
        <v>98</v>
      </c>
      <c r="D92" s="10" t="s">
        <v>98</v>
      </c>
      <c r="E92" s="10"/>
      <c r="F92" s="10"/>
      <c r="G92" s="10"/>
      <c r="H92" s="10"/>
      <c r="I92" s="10"/>
      <c r="J92" s="10"/>
      <c r="K92" s="10"/>
      <c r="L92" s="13"/>
      <c r="M92"/>
      <c r="N92"/>
      <c r="O92"/>
      <c r="P92"/>
      <c r="Q92"/>
      <c r="R92"/>
    </row>
    <row r="93" spans="1:18" ht="101.5">
      <c r="A93" s="2" t="s">
        <v>823</v>
      </c>
      <c r="B93" s="2" t="s">
        <v>234</v>
      </c>
      <c r="C93" s="9" t="s">
        <v>1400</v>
      </c>
      <c r="D93" s="6">
        <v>5.38</v>
      </c>
      <c r="E93" s="6" t="s">
        <v>136</v>
      </c>
      <c r="F93" s="6">
        <f>+VLOOKUP(E93,'VI_Legende Reinigungsverz.'!$B$3:$F$22,5,0)</f>
        <v>52</v>
      </c>
      <c r="G93" s="6">
        <f t="shared" ref="G93:G96" si="39">+F93*D93</f>
        <v>279.76</v>
      </c>
      <c r="H93" s="51"/>
      <c r="I93" s="6">
        <f t="shared" ref="I93:I96" si="40">IF(ISERROR(G93/H93),0,G93/H93)</f>
        <v>0</v>
      </c>
      <c r="J93" s="51" t="s">
        <v>42</v>
      </c>
      <c r="K93" s="23">
        <f>I93*HLOOKUP(J93,'Auskunft SVS'!$C$2:$AZ$26,17,0)</f>
        <v>0</v>
      </c>
      <c r="L93" s="23">
        <f t="shared" ref="L93:L96" si="41">+K93/D93</f>
        <v>0</v>
      </c>
    </row>
    <row r="94" spans="1:18" ht="101.5">
      <c r="A94" s="2" t="s">
        <v>825</v>
      </c>
      <c r="B94" s="2" t="s">
        <v>472</v>
      </c>
      <c r="C94" s="9" t="s">
        <v>1449</v>
      </c>
      <c r="D94" s="6">
        <v>16.02</v>
      </c>
      <c r="E94" s="6" t="s">
        <v>102</v>
      </c>
      <c r="F94" s="6">
        <f>+VLOOKUP(E94,'VI_Legende Reinigungsverz.'!$B$3:$F$22,5,0)</f>
        <v>251.5</v>
      </c>
      <c r="G94" s="6">
        <f t="shared" si="39"/>
        <v>4029.0299999999997</v>
      </c>
      <c r="H94" s="51"/>
      <c r="I94" s="6">
        <f t="shared" si="40"/>
        <v>0</v>
      </c>
      <c r="J94" s="51" t="s">
        <v>42</v>
      </c>
      <c r="K94" s="23">
        <f>I94*HLOOKUP(J94,'Auskunft SVS'!$C$2:$AZ$26,17,0)</f>
        <v>0</v>
      </c>
      <c r="L94" s="23">
        <f t="shared" si="41"/>
        <v>0</v>
      </c>
    </row>
    <row r="95" spans="1:18" ht="101.5">
      <c r="A95" s="2" t="s">
        <v>827</v>
      </c>
      <c r="B95" s="2" t="s">
        <v>466</v>
      </c>
      <c r="C95" s="9" t="s">
        <v>530</v>
      </c>
      <c r="D95" s="6">
        <v>25.02</v>
      </c>
      <c r="E95" s="6" t="s">
        <v>102</v>
      </c>
      <c r="F95" s="6">
        <f>+VLOOKUP(E95,'VI_Legende Reinigungsverz.'!$B$3:$F$22,5,0)</f>
        <v>251.5</v>
      </c>
      <c r="G95" s="6">
        <f t="shared" si="39"/>
        <v>6292.53</v>
      </c>
      <c r="H95" s="51"/>
      <c r="I95" s="6">
        <f t="shared" si="40"/>
        <v>0</v>
      </c>
      <c r="J95" s="51" t="s">
        <v>42</v>
      </c>
      <c r="K95" s="23">
        <f>I95*HLOOKUP(J95,'Auskunft SVS'!$C$2:$AZ$26,17,0)</f>
        <v>0</v>
      </c>
      <c r="L95" s="23">
        <f t="shared" si="41"/>
        <v>0</v>
      </c>
    </row>
    <row r="96" spans="1:18" ht="101.5">
      <c r="A96" s="2" t="s">
        <v>2338</v>
      </c>
      <c r="B96" s="2" t="s">
        <v>466</v>
      </c>
      <c r="C96" s="9" t="s">
        <v>245</v>
      </c>
      <c r="D96" s="6">
        <v>20.47</v>
      </c>
      <c r="E96" s="6" t="s">
        <v>136</v>
      </c>
      <c r="F96" s="6">
        <f>+VLOOKUP(E96,'VI_Legende Reinigungsverz.'!$B$3:$F$22,5,0)</f>
        <v>52</v>
      </c>
      <c r="G96" s="6">
        <f t="shared" si="39"/>
        <v>1064.44</v>
      </c>
      <c r="H96" s="51"/>
      <c r="I96" s="6">
        <f t="shared" si="40"/>
        <v>0</v>
      </c>
      <c r="J96" s="51" t="s">
        <v>42</v>
      </c>
      <c r="K96" s="23">
        <f>I96*HLOOKUP(J96,'Auskunft SVS'!$C$2:$AZ$26,17,0)</f>
        <v>0</v>
      </c>
      <c r="L96" s="23">
        <f t="shared" si="41"/>
        <v>0</v>
      </c>
    </row>
    <row r="97" spans="1:18" s="16" customFormat="1" ht="25.5" customHeight="1">
      <c r="A97" s="7" t="s">
        <v>485</v>
      </c>
      <c r="B97" s="17" t="s">
        <v>2339</v>
      </c>
      <c r="C97" s="11" t="s">
        <v>98</v>
      </c>
      <c r="D97" s="18" t="s">
        <v>98</v>
      </c>
      <c r="E97" s="18"/>
      <c r="F97" s="18"/>
      <c r="G97" s="18"/>
      <c r="H97" s="18"/>
      <c r="I97" s="18"/>
      <c r="J97" s="18"/>
      <c r="K97" s="19"/>
      <c r="L97" s="20"/>
      <c r="M97"/>
      <c r="N97"/>
      <c r="O97"/>
      <c r="P97"/>
      <c r="Q97"/>
      <c r="R97"/>
    </row>
    <row r="98" spans="1:18" s="15" customFormat="1">
      <c r="A98" s="8" t="s">
        <v>487</v>
      </c>
      <c r="B98" s="3" t="s">
        <v>95</v>
      </c>
      <c r="C98" s="3" t="s">
        <v>98</v>
      </c>
      <c r="D98" s="10" t="s">
        <v>98</v>
      </c>
      <c r="E98" s="10"/>
      <c r="F98" s="10"/>
      <c r="G98" s="10"/>
      <c r="H98" s="10"/>
      <c r="I98" s="10"/>
      <c r="J98" s="10"/>
      <c r="K98" s="10"/>
      <c r="L98" s="13"/>
      <c r="M98"/>
      <c r="N98"/>
      <c r="O98"/>
      <c r="P98"/>
      <c r="Q98"/>
      <c r="R98"/>
    </row>
    <row r="99" spans="1:18" s="15" customFormat="1">
      <c r="A99" s="8" t="s">
        <v>488</v>
      </c>
      <c r="B99" s="3" t="s">
        <v>97</v>
      </c>
      <c r="C99" s="3" t="s">
        <v>98</v>
      </c>
      <c r="D99" s="10" t="s">
        <v>98</v>
      </c>
      <c r="E99" s="10"/>
      <c r="F99" s="10"/>
      <c r="G99" s="10"/>
      <c r="H99" s="10"/>
      <c r="I99" s="10"/>
      <c r="J99" s="10"/>
      <c r="K99" s="10"/>
      <c r="L99" s="13"/>
      <c r="M99"/>
      <c r="N99"/>
      <c r="O99"/>
      <c r="P99"/>
      <c r="Q99"/>
      <c r="R99"/>
    </row>
    <row r="100" spans="1:18" ht="101.5">
      <c r="A100" s="2" t="s">
        <v>489</v>
      </c>
      <c r="B100" s="2" t="s">
        <v>104</v>
      </c>
      <c r="C100" s="9" t="s">
        <v>554</v>
      </c>
      <c r="D100" s="6">
        <v>41.49</v>
      </c>
      <c r="E100" s="6" t="s">
        <v>136</v>
      </c>
      <c r="F100" s="6">
        <f>+VLOOKUP(E100,'VI_Legende Reinigungsverz.'!$B$3:$F$22,5,0)</f>
        <v>52</v>
      </c>
      <c r="G100" s="6">
        <f>+F100*D100</f>
        <v>2157.48</v>
      </c>
      <c r="H100" s="51"/>
      <c r="I100" s="6">
        <f>IF(ISERROR(G100/H100),0,G100/H100)</f>
        <v>0</v>
      </c>
      <c r="J100" s="51" t="s">
        <v>42</v>
      </c>
      <c r="K100" s="23">
        <f>I100*HLOOKUP(J100,'Auskunft SVS'!$C$2:$AZ$26,17,0)</f>
        <v>0</v>
      </c>
      <c r="L100" s="23">
        <f>+K100/D100</f>
        <v>0</v>
      </c>
    </row>
    <row r="101" spans="1:18" s="15" customFormat="1">
      <c r="A101" s="8" t="s">
        <v>491</v>
      </c>
      <c r="B101" s="3" t="s">
        <v>127</v>
      </c>
      <c r="C101" s="3" t="s">
        <v>98</v>
      </c>
      <c r="D101" s="10" t="s">
        <v>98</v>
      </c>
      <c r="E101" s="10"/>
      <c r="F101" s="10"/>
      <c r="G101" s="10"/>
      <c r="H101" s="10"/>
      <c r="I101" s="10"/>
      <c r="J101" s="10"/>
      <c r="K101" s="10"/>
      <c r="L101" s="13"/>
      <c r="M101"/>
      <c r="N101"/>
      <c r="O101"/>
      <c r="P101"/>
      <c r="Q101"/>
      <c r="R101"/>
    </row>
    <row r="102" spans="1:18" ht="101.5">
      <c r="A102" s="2" t="s">
        <v>492</v>
      </c>
      <c r="B102" s="2" t="s">
        <v>132</v>
      </c>
      <c r="C102" s="9" t="s">
        <v>276</v>
      </c>
      <c r="D102" s="6">
        <v>8.11</v>
      </c>
      <c r="E102" s="6" t="s">
        <v>136</v>
      </c>
      <c r="F102" s="6">
        <f>+VLOOKUP(E102,'VI_Legende Reinigungsverz.'!$B$3:$F$22,5,0)</f>
        <v>52</v>
      </c>
      <c r="G102" s="6">
        <f t="shared" ref="G102:G103" si="42">+F102*D102</f>
        <v>421.71999999999997</v>
      </c>
      <c r="H102" s="51"/>
      <c r="I102" s="6">
        <f t="shared" ref="I102:I103" si="43">IF(ISERROR(G102/H102),0,G102/H102)</f>
        <v>0</v>
      </c>
      <c r="J102" s="51" t="s">
        <v>42</v>
      </c>
      <c r="K102" s="23">
        <f>I102*HLOOKUP(J102,'Auskunft SVS'!$C$2:$AZ$26,17,0)</f>
        <v>0</v>
      </c>
      <c r="L102" s="23">
        <f t="shared" ref="L102:L103" si="44">+K102/D102</f>
        <v>0</v>
      </c>
    </row>
    <row r="103" spans="1:18" ht="101.5">
      <c r="A103" s="2" t="s">
        <v>2340</v>
      </c>
      <c r="B103" s="2" t="s">
        <v>928</v>
      </c>
      <c r="C103" s="9" t="s">
        <v>276</v>
      </c>
      <c r="D103" s="6">
        <v>6.73</v>
      </c>
      <c r="E103" s="6" t="s">
        <v>136</v>
      </c>
      <c r="F103" s="6">
        <f>+VLOOKUP(E103,'VI_Legende Reinigungsverz.'!$B$3:$F$22,5,0)</f>
        <v>52</v>
      </c>
      <c r="G103" s="6">
        <f t="shared" si="42"/>
        <v>349.96000000000004</v>
      </c>
      <c r="H103" s="51"/>
      <c r="I103" s="6">
        <f t="shared" si="43"/>
        <v>0</v>
      </c>
      <c r="J103" s="51" t="s">
        <v>42</v>
      </c>
      <c r="K103" s="23">
        <f>I103*HLOOKUP(J103,'Auskunft SVS'!$C$2:$AZ$26,17,0)</f>
        <v>0</v>
      </c>
      <c r="L103" s="23">
        <f t="shared" si="44"/>
        <v>0</v>
      </c>
    </row>
    <row r="104" spans="1:18" s="15" customFormat="1">
      <c r="A104" s="8" t="s">
        <v>495</v>
      </c>
      <c r="B104" s="3" t="s">
        <v>200</v>
      </c>
      <c r="C104" s="3" t="s">
        <v>98</v>
      </c>
      <c r="D104" s="10" t="s">
        <v>98</v>
      </c>
      <c r="E104" s="10"/>
      <c r="F104" s="10"/>
      <c r="G104" s="10"/>
      <c r="H104" s="10"/>
      <c r="I104" s="10"/>
      <c r="J104" s="10"/>
      <c r="K104" s="10"/>
      <c r="L104" s="13"/>
      <c r="M104"/>
      <c r="N104"/>
      <c r="O104"/>
      <c r="P104"/>
      <c r="Q104"/>
      <c r="R104"/>
    </row>
    <row r="105" spans="1:18" ht="101.5">
      <c r="A105" s="2" t="s">
        <v>496</v>
      </c>
      <c r="B105" s="2" t="s">
        <v>202</v>
      </c>
      <c r="C105" s="9" t="s">
        <v>878</v>
      </c>
      <c r="D105" s="6">
        <v>15.08</v>
      </c>
      <c r="E105" s="6" t="s">
        <v>136</v>
      </c>
      <c r="F105" s="6">
        <f>+VLOOKUP(E105,'VI_Legende Reinigungsverz.'!$B$3:$F$22,5,0)</f>
        <v>52</v>
      </c>
      <c r="G105" s="6">
        <f>+F105*D105</f>
        <v>784.16</v>
      </c>
      <c r="H105" s="51"/>
      <c r="I105" s="6">
        <f>IF(ISERROR(G105/H105),0,G105/H105)</f>
        <v>0</v>
      </c>
      <c r="J105" s="51" t="s">
        <v>42</v>
      </c>
      <c r="K105" s="23">
        <f>I105*HLOOKUP(J105,'Auskunft SVS'!$C$2:$AZ$26,17,0)</f>
        <v>0</v>
      </c>
      <c r="L105" s="23">
        <f>+K105/D105</f>
        <v>0</v>
      </c>
    </row>
    <row r="106" spans="1:18" s="15" customFormat="1">
      <c r="A106" s="8" t="s">
        <v>499</v>
      </c>
      <c r="B106" s="3" t="s">
        <v>316</v>
      </c>
      <c r="C106" s="3" t="s">
        <v>98</v>
      </c>
      <c r="D106" s="10" t="s">
        <v>98</v>
      </c>
      <c r="E106" s="10"/>
      <c r="F106" s="10"/>
      <c r="G106" s="10"/>
      <c r="H106" s="10"/>
      <c r="I106" s="10"/>
      <c r="J106" s="10"/>
      <c r="K106" s="10"/>
      <c r="L106" s="13"/>
      <c r="M106"/>
      <c r="N106"/>
      <c r="O106"/>
      <c r="P106"/>
      <c r="Q106"/>
      <c r="R106"/>
    </row>
    <row r="107" spans="1:18" ht="101.5">
      <c r="A107" s="2" t="s">
        <v>500</v>
      </c>
      <c r="B107" s="2" t="s">
        <v>737</v>
      </c>
      <c r="C107" s="9" t="s">
        <v>741</v>
      </c>
      <c r="D107" s="6">
        <v>1.85</v>
      </c>
      <c r="E107" s="6" t="s">
        <v>136</v>
      </c>
      <c r="F107" s="6">
        <f>+VLOOKUP(E107,'VI_Legende Reinigungsverz.'!$B$3:$F$22,5,0)</f>
        <v>52</v>
      </c>
      <c r="G107" s="6">
        <f>+F107*D107</f>
        <v>96.2</v>
      </c>
      <c r="H107" s="51"/>
      <c r="I107" s="6">
        <f>IF(ISERROR(G107/H107),0,G107/H107)</f>
        <v>0</v>
      </c>
      <c r="J107" s="51" t="s">
        <v>42</v>
      </c>
      <c r="K107" s="23">
        <f>I107*HLOOKUP(J107,'Auskunft SVS'!$C$2:$AZ$26,17,0)</f>
        <v>0</v>
      </c>
      <c r="L107" s="23">
        <f>+K107/D107</f>
        <v>0</v>
      </c>
    </row>
    <row r="108" spans="1:18" s="15" customFormat="1">
      <c r="A108" s="8" t="s">
        <v>503</v>
      </c>
      <c r="B108" s="3" t="s">
        <v>224</v>
      </c>
      <c r="C108" s="3" t="s">
        <v>98</v>
      </c>
      <c r="D108" s="10" t="s">
        <v>98</v>
      </c>
      <c r="E108" s="10"/>
      <c r="F108" s="10"/>
      <c r="G108" s="10"/>
      <c r="H108" s="10"/>
      <c r="I108" s="10"/>
      <c r="J108" s="10"/>
      <c r="K108" s="10"/>
      <c r="L108" s="13"/>
      <c r="M108"/>
      <c r="N108"/>
      <c r="O108"/>
      <c r="P108"/>
      <c r="Q108"/>
      <c r="R108"/>
    </row>
    <row r="109" spans="1:18" ht="101.5">
      <c r="A109" s="2" t="s">
        <v>504</v>
      </c>
      <c r="B109" s="2" t="s">
        <v>229</v>
      </c>
      <c r="C109" s="9" t="s">
        <v>1400</v>
      </c>
      <c r="D109" s="6">
        <v>15.47</v>
      </c>
      <c r="E109" s="6" t="s">
        <v>136</v>
      </c>
      <c r="F109" s="6">
        <f>+VLOOKUP(E109,'VI_Legende Reinigungsverz.'!$B$3:$F$22,5,0)</f>
        <v>52</v>
      </c>
      <c r="G109" s="6">
        <f t="shared" ref="G109:G110" si="45">+F109*D109</f>
        <v>804.44</v>
      </c>
      <c r="H109" s="51"/>
      <c r="I109" s="6">
        <f t="shared" ref="I109:I110" si="46">IF(ISERROR(G109/H109),0,G109/H109)</f>
        <v>0</v>
      </c>
      <c r="J109" s="51" t="s">
        <v>42</v>
      </c>
      <c r="K109" s="23">
        <f>I109*HLOOKUP(J109,'Auskunft SVS'!$C$2:$AZ$26,17,0)</f>
        <v>0</v>
      </c>
      <c r="L109" s="23">
        <f t="shared" ref="L109:L110" si="47">+K109/D109</f>
        <v>0</v>
      </c>
    </row>
    <row r="110" spans="1:18" ht="101.5">
      <c r="A110" s="2" t="s">
        <v>1416</v>
      </c>
      <c r="B110" s="2" t="s">
        <v>453</v>
      </c>
      <c r="C110" s="9" t="s">
        <v>441</v>
      </c>
      <c r="D110" s="6">
        <v>0.45</v>
      </c>
      <c r="E110" s="6" t="s">
        <v>136</v>
      </c>
      <c r="F110" s="6">
        <f>+VLOOKUP(E110,'VI_Legende Reinigungsverz.'!$B$3:$F$22,5,0)</f>
        <v>52</v>
      </c>
      <c r="G110" s="6">
        <f t="shared" si="45"/>
        <v>23.400000000000002</v>
      </c>
      <c r="H110" s="51"/>
      <c r="I110" s="6">
        <f t="shared" si="46"/>
        <v>0</v>
      </c>
      <c r="J110" s="51" t="s">
        <v>42</v>
      </c>
      <c r="K110" s="23">
        <f>I110*HLOOKUP(J110,'Auskunft SVS'!$C$2:$AZ$26,17,0)</f>
        <v>0</v>
      </c>
      <c r="L110" s="23">
        <f t="shared" si="47"/>
        <v>0</v>
      </c>
    </row>
    <row r="111" spans="1:18" s="16" customFormat="1" ht="25.5" customHeight="1">
      <c r="A111" s="7" t="s">
        <v>531</v>
      </c>
      <c r="B111" s="17" t="s">
        <v>2341</v>
      </c>
      <c r="C111" s="11" t="s">
        <v>98</v>
      </c>
      <c r="D111" s="18" t="s">
        <v>98</v>
      </c>
      <c r="E111" s="18"/>
      <c r="F111" s="18"/>
      <c r="G111" s="18"/>
      <c r="H111" s="18"/>
      <c r="I111" s="18"/>
      <c r="J111" s="18"/>
      <c r="K111" s="19"/>
      <c r="L111" s="20"/>
      <c r="M111"/>
      <c r="N111"/>
      <c r="O111"/>
      <c r="P111"/>
      <c r="Q111"/>
      <c r="R111"/>
    </row>
    <row r="112" spans="1:18" s="15" customFormat="1">
      <c r="A112" s="8" t="s">
        <v>533</v>
      </c>
      <c r="B112" s="3" t="s">
        <v>95</v>
      </c>
      <c r="C112" s="3" t="s">
        <v>98</v>
      </c>
      <c r="D112" s="10" t="s">
        <v>98</v>
      </c>
      <c r="E112" s="10"/>
      <c r="F112" s="10"/>
      <c r="G112" s="10"/>
      <c r="H112" s="10"/>
      <c r="I112" s="10"/>
      <c r="J112" s="10"/>
      <c r="K112" s="10"/>
      <c r="L112" s="13"/>
      <c r="M112"/>
      <c r="N112"/>
      <c r="O112"/>
      <c r="P112"/>
      <c r="Q112"/>
      <c r="R112"/>
    </row>
    <row r="113" spans="1:18" s="15" customFormat="1">
      <c r="A113" s="8" t="s">
        <v>1220</v>
      </c>
      <c r="B113" s="3" t="s">
        <v>97</v>
      </c>
      <c r="C113" s="3" t="s">
        <v>98</v>
      </c>
      <c r="D113" s="10" t="s">
        <v>98</v>
      </c>
      <c r="E113" s="10"/>
      <c r="F113" s="10"/>
      <c r="G113" s="10"/>
      <c r="H113" s="10"/>
      <c r="I113" s="10"/>
      <c r="J113" s="10"/>
      <c r="K113" s="10"/>
      <c r="L113" s="13"/>
      <c r="M113"/>
      <c r="N113"/>
      <c r="O113"/>
      <c r="P113"/>
      <c r="Q113"/>
      <c r="R113"/>
    </row>
    <row r="114" spans="1:18" ht="101.5">
      <c r="A114" s="2" t="s">
        <v>1221</v>
      </c>
      <c r="B114" s="2" t="s">
        <v>104</v>
      </c>
      <c r="C114" s="9" t="s">
        <v>554</v>
      </c>
      <c r="D114" s="6">
        <v>75.77</v>
      </c>
      <c r="E114" s="6" t="s">
        <v>136</v>
      </c>
      <c r="F114" s="6">
        <f>+VLOOKUP(E114,'VI_Legende Reinigungsverz.'!$B$3:$F$22,5,0)</f>
        <v>52</v>
      </c>
      <c r="G114" s="6">
        <f>+F114*D114</f>
        <v>3940.04</v>
      </c>
      <c r="H114" s="51"/>
      <c r="I114" s="6">
        <f>IF(ISERROR(G114/H114),0,G114/H114)</f>
        <v>0</v>
      </c>
      <c r="J114" s="51" t="s">
        <v>42</v>
      </c>
      <c r="K114" s="23">
        <f>I114*HLOOKUP(J114,'Auskunft SVS'!$C$2:$AZ$26,17,0)</f>
        <v>0</v>
      </c>
      <c r="L114" s="23">
        <f>+K114/D114</f>
        <v>0</v>
      </c>
    </row>
    <row r="115" spans="1:18" s="15" customFormat="1">
      <c r="A115" s="8" t="s">
        <v>1223</v>
      </c>
      <c r="B115" s="3" t="s">
        <v>107</v>
      </c>
      <c r="C115" s="3" t="s">
        <v>98</v>
      </c>
      <c r="D115" s="10" t="s">
        <v>98</v>
      </c>
      <c r="E115" s="10"/>
      <c r="F115" s="10"/>
      <c r="G115" s="10"/>
      <c r="H115" s="10"/>
      <c r="I115" s="10"/>
      <c r="J115" s="10"/>
      <c r="K115" s="10"/>
      <c r="L115" s="13"/>
      <c r="M115"/>
      <c r="N115"/>
      <c r="O115"/>
      <c r="P115"/>
      <c r="Q115"/>
      <c r="R115"/>
    </row>
    <row r="116" spans="1:18" ht="101.5">
      <c r="A116" s="2" t="s">
        <v>1224</v>
      </c>
      <c r="B116" s="2" t="s">
        <v>109</v>
      </c>
      <c r="C116" s="9" t="s">
        <v>554</v>
      </c>
      <c r="D116" s="6">
        <v>10.6</v>
      </c>
      <c r="E116" s="6" t="s">
        <v>136</v>
      </c>
      <c r="F116" s="6">
        <f>+VLOOKUP(E116,'VI_Legende Reinigungsverz.'!$B$3:$F$22,5,0)</f>
        <v>52</v>
      </c>
      <c r="G116" s="6">
        <f t="shared" ref="G116:G117" si="48">+F116*D116</f>
        <v>551.19999999999993</v>
      </c>
      <c r="H116" s="51"/>
      <c r="I116" s="6">
        <f t="shared" ref="I116:I117" si="49">IF(ISERROR(G116/H116),0,G116/H116)</f>
        <v>0</v>
      </c>
      <c r="J116" s="51" t="s">
        <v>42</v>
      </c>
      <c r="K116" s="23">
        <f>I116*HLOOKUP(J116,'Auskunft SVS'!$C$2:$AZ$26,17,0)</f>
        <v>0</v>
      </c>
      <c r="L116" s="23">
        <f t="shared" ref="L116:L117" si="50">+K116/D116</f>
        <v>0</v>
      </c>
    </row>
    <row r="117" spans="1:18" ht="101.5">
      <c r="A117" s="2" t="s">
        <v>1225</v>
      </c>
      <c r="B117" s="2" t="s">
        <v>109</v>
      </c>
      <c r="C117" s="9" t="s">
        <v>916</v>
      </c>
      <c r="D117" s="6">
        <v>10.77</v>
      </c>
      <c r="E117" s="6" t="s">
        <v>163</v>
      </c>
      <c r="F117" s="6">
        <f>+VLOOKUP(E117,'VI_Legende Reinigungsverz.'!$B$3:$F$22,5,0)</f>
        <v>150.9</v>
      </c>
      <c r="G117" s="6">
        <f t="shared" si="48"/>
        <v>1625.193</v>
      </c>
      <c r="H117" s="51"/>
      <c r="I117" s="6">
        <f t="shared" si="49"/>
        <v>0</v>
      </c>
      <c r="J117" s="51" t="s">
        <v>42</v>
      </c>
      <c r="K117" s="23">
        <f>I117*HLOOKUP(J117,'Auskunft SVS'!$C$2:$AZ$26,17,0)</f>
        <v>0</v>
      </c>
      <c r="L117" s="23">
        <f t="shared" si="50"/>
        <v>0</v>
      </c>
    </row>
    <row r="118" spans="1:18" s="15" customFormat="1">
      <c r="A118" s="8" t="s">
        <v>1226</v>
      </c>
      <c r="B118" s="3" t="s">
        <v>127</v>
      </c>
      <c r="C118" s="3" t="s">
        <v>98</v>
      </c>
      <c r="D118" s="10" t="s">
        <v>98</v>
      </c>
      <c r="E118" s="10"/>
      <c r="F118" s="10"/>
      <c r="G118" s="10"/>
      <c r="H118" s="10"/>
      <c r="I118" s="10"/>
      <c r="J118" s="10"/>
      <c r="K118" s="10"/>
      <c r="L118" s="13"/>
      <c r="M118"/>
      <c r="N118"/>
      <c r="O118"/>
      <c r="P118"/>
      <c r="Q118"/>
      <c r="R118"/>
    </row>
    <row r="119" spans="1:18" ht="101.5">
      <c r="A119" s="2" t="s">
        <v>1227</v>
      </c>
      <c r="B119" s="2" t="s">
        <v>132</v>
      </c>
      <c r="C119" s="9" t="s">
        <v>268</v>
      </c>
      <c r="D119" s="6">
        <v>70.790000000000006</v>
      </c>
      <c r="E119" s="6" t="s">
        <v>136</v>
      </c>
      <c r="F119" s="6">
        <f>+VLOOKUP(E119,'VI_Legende Reinigungsverz.'!$B$3:$F$22,5,0)</f>
        <v>52</v>
      </c>
      <c r="G119" s="6">
        <f t="shared" ref="G119:G120" si="51">+F119*D119</f>
        <v>3681.0800000000004</v>
      </c>
      <c r="H119" s="51"/>
      <c r="I119" s="6">
        <f t="shared" ref="I119:I120" si="52">IF(ISERROR(G119/H119),0,G119/H119)</f>
        <v>0</v>
      </c>
      <c r="J119" s="51" t="s">
        <v>42</v>
      </c>
      <c r="K119" s="23">
        <f>I119*HLOOKUP(J119,'Auskunft SVS'!$C$2:$AZ$26,17,0)</f>
        <v>0</v>
      </c>
      <c r="L119" s="23">
        <f t="shared" ref="L119:L120" si="53">+K119/D119</f>
        <v>0</v>
      </c>
    </row>
    <row r="120" spans="1:18" ht="101.5">
      <c r="A120" s="2" t="s">
        <v>1229</v>
      </c>
      <c r="B120" s="2" t="s">
        <v>132</v>
      </c>
      <c r="C120" s="9" t="s">
        <v>929</v>
      </c>
      <c r="D120" s="6">
        <v>38.74</v>
      </c>
      <c r="E120" s="6" t="s">
        <v>163</v>
      </c>
      <c r="F120" s="6">
        <f>+VLOOKUP(E120,'VI_Legende Reinigungsverz.'!$B$3:$F$22,5,0)</f>
        <v>150.9</v>
      </c>
      <c r="G120" s="6">
        <f t="shared" si="51"/>
        <v>5845.8660000000009</v>
      </c>
      <c r="H120" s="51"/>
      <c r="I120" s="6">
        <f t="shared" si="52"/>
        <v>0</v>
      </c>
      <c r="J120" s="51" t="s">
        <v>42</v>
      </c>
      <c r="K120" s="23">
        <f>I120*HLOOKUP(J120,'Auskunft SVS'!$C$2:$AZ$26,17,0)</f>
        <v>0</v>
      </c>
      <c r="L120" s="23">
        <f t="shared" si="53"/>
        <v>0</v>
      </c>
    </row>
    <row r="121" spans="1:18" s="15" customFormat="1">
      <c r="A121" s="8" t="s">
        <v>1233</v>
      </c>
      <c r="B121" s="3" t="s">
        <v>138</v>
      </c>
      <c r="C121" s="3" t="s">
        <v>98</v>
      </c>
      <c r="D121" s="10" t="s">
        <v>98</v>
      </c>
      <c r="E121" s="10"/>
      <c r="F121" s="10"/>
      <c r="G121" s="10"/>
      <c r="H121" s="10"/>
      <c r="I121" s="10"/>
      <c r="J121" s="10"/>
      <c r="K121" s="10"/>
      <c r="L121" s="13"/>
      <c r="M121"/>
      <c r="N121"/>
      <c r="O121"/>
      <c r="P121"/>
      <c r="Q121"/>
      <c r="R121"/>
    </row>
    <row r="122" spans="1:18" ht="101.5">
      <c r="A122" s="2" t="s">
        <v>1234</v>
      </c>
      <c r="B122" s="2" t="s">
        <v>140</v>
      </c>
      <c r="C122" s="9" t="s">
        <v>276</v>
      </c>
      <c r="D122" s="6">
        <v>13.79</v>
      </c>
      <c r="E122" s="6" t="s">
        <v>136</v>
      </c>
      <c r="F122" s="6">
        <f>+VLOOKUP(E122,'VI_Legende Reinigungsverz.'!$B$3:$F$22,5,0)</f>
        <v>52</v>
      </c>
      <c r="G122" s="6">
        <f>+F122*D122</f>
        <v>717.07999999999993</v>
      </c>
      <c r="H122" s="51"/>
      <c r="I122" s="6">
        <f>IF(ISERROR(G122/H122),0,G122/H122)</f>
        <v>0</v>
      </c>
      <c r="J122" s="51" t="s">
        <v>42</v>
      </c>
      <c r="K122" s="23">
        <f>I122*HLOOKUP(J122,'Auskunft SVS'!$C$2:$AZ$26,17,0)</f>
        <v>0</v>
      </c>
      <c r="L122" s="23">
        <f>+K122/D122</f>
        <v>0</v>
      </c>
    </row>
    <row r="123" spans="1:18" s="15" customFormat="1">
      <c r="A123" s="8" t="s">
        <v>1249</v>
      </c>
      <c r="B123" s="3" t="s">
        <v>159</v>
      </c>
      <c r="C123" s="3" t="s">
        <v>98</v>
      </c>
      <c r="D123" s="10" t="s">
        <v>98</v>
      </c>
      <c r="E123" s="10"/>
      <c r="F123" s="10"/>
      <c r="G123" s="10"/>
      <c r="H123" s="10"/>
      <c r="I123" s="10"/>
      <c r="J123" s="10"/>
      <c r="K123" s="10"/>
      <c r="L123" s="13"/>
      <c r="M123"/>
      <c r="N123"/>
      <c r="O123"/>
      <c r="P123"/>
      <c r="Q123"/>
      <c r="R123"/>
    </row>
    <row r="124" spans="1:18" ht="101.5">
      <c r="A124" s="2" t="s">
        <v>1250</v>
      </c>
      <c r="B124" s="2" t="s">
        <v>284</v>
      </c>
      <c r="C124" s="9" t="s">
        <v>381</v>
      </c>
      <c r="D124" s="6">
        <v>9.07</v>
      </c>
      <c r="E124" s="6" t="s">
        <v>136</v>
      </c>
      <c r="F124" s="6">
        <f>+VLOOKUP(E124,'VI_Legende Reinigungsverz.'!$B$3:$F$22,5,0)</f>
        <v>52</v>
      </c>
      <c r="G124" s="6">
        <f t="shared" ref="G124:G125" si="54">+F124*D124</f>
        <v>471.64</v>
      </c>
      <c r="H124" s="51"/>
      <c r="I124" s="6">
        <f t="shared" ref="I124:I125" si="55">IF(ISERROR(G124/H124),0,G124/H124)</f>
        <v>0</v>
      </c>
      <c r="J124" s="51" t="s">
        <v>42</v>
      </c>
      <c r="K124" s="23">
        <f>I124*HLOOKUP(J124,'Auskunft SVS'!$C$2:$AZ$26,17,0)</f>
        <v>0</v>
      </c>
      <c r="L124" s="23">
        <f t="shared" ref="L124:L125" si="56">+K124/D124</f>
        <v>0</v>
      </c>
    </row>
    <row r="125" spans="1:18" ht="101.5">
      <c r="A125" s="2" t="s">
        <v>1251</v>
      </c>
      <c r="B125" s="2" t="s">
        <v>161</v>
      </c>
      <c r="C125" s="9" t="s">
        <v>821</v>
      </c>
      <c r="D125" s="6">
        <v>6.22</v>
      </c>
      <c r="E125" s="6" t="s">
        <v>163</v>
      </c>
      <c r="F125" s="6">
        <f>+VLOOKUP(E125,'VI_Legende Reinigungsverz.'!$B$3:$F$22,5,0)</f>
        <v>150.9</v>
      </c>
      <c r="G125" s="6">
        <f t="shared" si="54"/>
        <v>938.59799999999996</v>
      </c>
      <c r="H125" s="51"/>
      <c r="I125" s="6">
        <f t="shared" si="55"/>
        <v>0</v>
      </c>
      <c r="J125" s="51" t="s">
        <v>42</v>
      </c>
      <c r="K125" s="23">
        <f>I125*HLOOKUP(J125,'Auskunft SVS'!$C$2:$AZ$26,17,0)</f>
        <v>0</v>
      </c>
      <c r="L125" s="23">
        <f t="shared" si="56"/>
        <v>0</v>
      </c>
    </row>
    <row r="126" spans="1:18" s="15" customFormat="1">
      <c r="A126" s="8" t="s">
        <v>1255</v>
      </c>
      <c r="B126" s="3" t="s">
        <v>200</v>
      </c>
      <c r="C126" s="3" t="s">
        <v>98</v>
      </c>
      <c r="D126" s="10" t="s">
        <v>98</v>
      </c>
      <c r="E126" s="10"/>
      <c r="F126" s="10"/>
      <c r="G126" s="10"/>
      <c r="H126" s="10"/>
      <c r="I126" s="10"/>
      <c r="J126" s="10"/>
      <c r="K126" s="10"/>
      <c r="L126" s="13"/>
      <c r="M126"/>
      <c r="N126"/>
      <c r="O126"/>
      <c r="P126"/>
      <c r="Q126"/>
      <c r="R126"/>
    </row>
    <row r="127" spans="1:18" ht="101.5">
      <c r="A127" s="2" t="s">
        <v>1256</v>
      </c>
      <c r="B127" s="2" t="s">
        <v>202</v>
      </c>
      <c r="C127" s="9" t="s">
        <v>861</v>
      </c>
      <c r="D127" s="6">
        <v>55.68</v>
      </c>
      <c r="E127" s="6" t="s">
        <v>136</v>
      </c>
      <c r="F127" s="6">
        <f>+VLOOKUP(E127,'VI_Legende Reinigungsverz.'!$B$3:$F$22,5,0)</f>
        <v>52</v>
      </c>
      <c r="G127" s="6">
        <f t="shared" ref="G127:G128" si="57">+F127*D127</f>
        <v>2895.36</v>
      </c>
      <c r="H127" s="51"/>
      <c r="I127" s="6">
        <f t="shared" ref="I127:I128" si="58">IF(ISERROR(G127/H127),0,G127/H127)</f>
        <v>0</v>
      </c>
      <c r="J127" s="51" t="s">
        <v>42</v>
      </c>
      <c r="K127" s="23">
        <f>I127*HLOOKUP(J127,'Auskunft SVS'!$C$2:$AZ$26,17,0)</f>
        <v>0</v>
      </c>
      <c r="L127" s="23">
        <f t="shared" ref="L127:L128" si="59">+K127/D127</f>
        <v>0</v>
      </c>
    </row>
    <row r="128" spans="1:18" ht="101.5">
      <c r="A128" s="2" t="s">
        <v>2342</v>
      </c>
      <c r="B128" s="2" t="s">
        <v>202</v>
      </c>
      <c r="C128" s="9" t="s">
        <v>308</v>
      </c>
      <c r="D128" s="6">
        <v>3.36</v>
      </c>
      <c r="E128" s="6" t="s">
        <v>163</v>
      </c>
      <c r="F128" s="6">
        <f>+VLOOKUP(E128,'VI_Legende Reinigungsverz.'!$B$3:$F$22,5,0)</f>
        <v>150.9</v>
      </c>
      <c r="G128" s="6">
        <f t="shared" si="57"/>
        <v>507.024</v>
      </c>
      <c r="H128" s="51"/>
      <c r="I128" s="6">
        <f t="shared" si="58"/>
        <v>0</v>
      </c>
      <c r="J128" s="51" t="s">
        <v>42</v>
      </c>
      <c r="K128" s="23">
        <f>I128*HLOOKUP(J128,'Auskunft SVS'!$C$2:$AZ$26,17,0)</f>
        <v>0</v>
      </c>
      <c r="L128" s="23">
        <f t="shared" si="59"/>
        <v>0</v>
      </c>
    </row>
    <row r="129" spans="1:18" s="15" customFormat="1">
      <c r="A129" s="8" t="s">
        <v>1257</v>
      </c>
      <c r="B129" s="3" t="s">
        <v>206</v>
      </c>
      <c r="C129" s="3" t="s">
        <v>98</v>
      </c>
      <c r="D129" s="10" t="s">
        <v>98</v>
      </c>
      <c r="E129" s="10"/>
      <c r="F129" s="10"/>
      <c r="G129" s="10"/>
      <c r="H129" s="10"/>
      <c r="I129" s="10"/>
      <c r="J129" s="10"/>
      <c r="K129" s="10"/>
      <c r="L129" s="13"/>
      <c r="M129"/>
      <c r="N129"/>
      <c r="O129"/>
      <c r="P129"/>
      <c r="Q129"/>
      <c r="R129"/>
    </row>
    <row r="130" spans="1:18" ht="101.5">
      <c r="A130" s="2" t="s">
        <v>1259</v>
      </c>
      <c r="B130" s="2" t="s">
        <v>208</v>
      </c>
      <c r="C130" s="9" t="s">
        <v>741</v>
      </c>
      <c r="D130" s="6">
        <v>25.67</v>
      </c>
      <c r="E130" s="6" t="s">
        <v>136</v>
      </c>
      <c r="F130" s="6">
        <f>+VLOOKUP(E130,'VI_Legende Reinigungsverz.'!$B$3:$F$22,5,0)</f>
        <v>52</v>
      </c>
      <c r="G130" s="6">
        <f>+F130*D130</f>
        <v>1334.8400000000001</v>
      </c>
      <c r="H130" s="51"/>
      <c r="I130" s="6">
        <f>IF(ISERROR(G130/H130),0,G130/H130)</f>
        <v>0</v>
      </c>
      <c r="J130" s="51" t="s">
        <v>42</v>
      </c>
      <c r="K130" s="23">
        <f>I130*HLOOKUP(J130,'Auskunft SVS'!$C$2:$AZ$26,17,0)</f>
        <v>0</v>
      </c>
      <c r="L130" s="23">
        <f>+K130/D130</f>
        <v>0</v>
      </c>
    </row>
    <row r="131" spans="1:18" s="15" customFormat="1">
      <c r="A131" s="8" t="s">
        <v>1260</v>
      </c>
      <c r="B131" s="3" t="s">
        <v>224</v>
      </c>
      <c r="C131" s="3" t="s">
        <v>98</v>
      </c>
      <c r="D131" s="10" t="s">
        <v>98</v>
      </c>
      <c r="E131" s="10"/>
      <c r="F131" s="10"/>
      <c r="G131" s="10"/>
      <c r="H131" s="10"/>
      <c r="I131" s="10"/>
      <c r="J131" s="10"/>
      <c r="K131" s="10"/>
      <c r="L131" s="13"/>
      <c r="M131"/>
      <c r="N131"/>
      <c r="O131"/>
      <c r="P131"/>
      <c r="Q131"/>
      <c r="R131"/>
    </row>
    <row r="132" spans="1:18" ht="101.5">
      <c r="A132" s="2" t="s">
        <v>1262</v>
      </c>
      <c r="B132" s="2" t="s">
        <v>453</v>
      </c>
      <c r="C132" s="9" t="s">
        <v>763</v>
      </c>
      <c r="D132" s="6">
        <v>17.93</v>
      </c>
      <c r="E132" s="6" t="s">
        <v>136</v>
      </c>
      <c r="F132" s="6">
        <f>+VLOOKUP(E132,'VI_Legende Reinigungsverz.'!$B$3:$F$22,5,0)</f>
        <v>52</v>
      </c>
      <c r="G132" s="6">
        <f t="shared" ref="G132:G135" si="60">+F132*D132</f>
        <v>932.36</v>
      </c>
      <c r="H132" s="51"/>
      <c r="I132" s="6">
        <f t="shared" ref="I132:I135" si="61">IF(ISERROR(G132/H132),0,G132/H132)</f>
        <v>0</v>
      </c>
      <c r="J132" s="51" t="s">
        <v>42</v>
      </c>
      <c r="K132" s="23">
        <f>I132*HLOOKUP(J132,'Auskunft SVS'!$C$2:$AZ$26,17,0)</f>
        <v>0</v>
      </c>
      <c r="L132" s="23">
        <f t="shared" ref="L132:L135" si="62">+K132/D132</f>
        <v>0</v>
      </c>
    </row>
    <row r="133" spans="1:18" ht="101.5">
      <c r="A133" s="2" t="s">
        <v>2343</v>
      </c>
      <c r="B133" s="2" t="s">
        <v>226</v>
      </c>
      <c r="C133" s="9" t="s">
        <v>245</v>
      </c>
      <c r="D133" s="6">
        <v>31.76</v>
      </c>
      <c r="E133" s="6" t="s">
        <v>136</v>
      </c>
      <c r="F133" s="6">
        <f>+VLOOKUP(E133,'VI_Legende Reinigungsverz.'!$B$3:$F$22,5,0)</f>
        <v>52</v>
      </c>
      <c r="G133" s="6">
        <f t="shared" si="60"/>
        <v>1651.52</v>
      </c>
      <c r="H133" s="51"/>
      <c r="I133" s="6">
        <f t="shared" si="61"/>
        <v>0</v>
      </c>
      <c r="J133" s="51" t="s">
        <v>42</v>
      </c>
      <c r="K133" s="23">
        <f>I133*HLOOKUP(J133,'Auskunft SVS'!$C$2:$AZ$26,17,0)</f>
        <v>0</v>
      </c>
      <c r="L133" s="23">
        <f t="shared" si="62"/>
        <v>0</v>
      </c>
    </row>
    <row r="134" spans="1:18" ht="101.5">
      <c r="A134" s="2" t="s">
        <v>2344</v>
      </c>
      <c r="B134" s="2" t="s">
        <v>226</v>
      </c>
      <c r="C134" s="9" t="s">
        <v>326</v>
      </c>
      <c r="D134" s="6">
        <v>7.15</v>
      </c>
      <c r="E134" s="6" t="s">
        <v>163</v>
      </c>
      <c r="F134" s="6">
        <f>+VLOOKUP(E134,'VI_Legende Reinigungsverz.'!$B$3:$F$22,5,0)</f>
        <v>150.9</v>
      </c>
      <c r="G134" s="6">
        <f t="shared" si="60"/>
        <v>1078.9350000000002</v>
      </c>
      <c r="H134" s="51"/>
      <c r="I134" s="6">
        <f t="shared" si="61"/>
        <v>0</v>
      </c>
      <c r="J134" s="51" t="s">
        <v>42</v>
      </c>
      <c r="K134" s="23">
        <f>I134*HLOOKUP(J134,'Auskunft SVS'!$C$2:$AZ$26,17,0)</f>
        <v>0</v>
      </c>
      <c r="L134" s="23">
        <f t="shared" si="62"/>
        <v>0</v>
      </c>
    </row>
    <row r="135" spans="1:18" ht="101.5">
      <c r="A135" s="2" t="s">
        <v>2345</v>
      </c>
      <c r="B135" s="2" t="s">
        <v>667</v>
      </c>
      <c r="C135" s="9" t="s">
        <v>441</v>
      </c>
      <c r="D135" s="6">
        <v>16.07</v>
      </c>
      <c r="E135" s="6" t="s">
        <v>136</v>
      </c>
      <c r="F135" s="6">
        <f>+VLOOKUP(E135,'VI_Legende Reinigungsverz.'!$B$3:$F$22,5,0)</f>
        <v>52</v>
      </c>
      <c r="G135" s="6">
        <f t="shared" si="60"/>
        <v>835.64</v>
      </c>
      <c r="H135" s="51"/>
      <c r="I135" s="6">
        <f t="shared" si="61"/>
        <v>0</v>
      </c>
      <c r="J135" s="51" t="s">
        <v>42</v>
      </c>
      <c r="K135" s="23">
        <f>I135*HLOOKUP(J135,'Auskunft SVS'!$C$2:$AZ$26,17,0)</f>
        <v>0</v>
      </c>
      <c r="L135" s="23">
        <f t="shared" si="62"/>
        <v>0</v>
      </c>
    </row>
    <row r="136" spans="1:18" s="15" customFormat="1">
      <c r="A136" s="8" t="s">
        <v>1264</v>
      </c>
      <c r="B136" s="3" t="s">
        <v>232</v>
      </c>
      <c r="C136" s="3" t="s">
        <v>98</v>
      </c>
      <c r="D136" s="10" t="s">
        <v>98</v>
      </c>
      <c r="E136" s="10"/>
      <c r="F136" s="10"/>
      <c r="G136" s="10"/>
      <c r="H136" s="10"/>
      <c r="I136" s="10"/>
      <c r="J136" s="10"/>
      <c r="K136" s="10"/>
      <c r="L136" s="13"/>
      <c r="M136"/>
      <c r="N136"/>
      <c r="O136"/>
      <c r="P136"/>
      <c r="Q136"/>
      <c r="R136"/>
    </row>
    <row r="137" spans="1:18" ht="101.5">
      <c r="A137" s="2" t="s">
        <v>1265</v>
      </c>
      <c r="B137" s="2" t="s">
        <v>234</v>
      </c>
      <c r="C137" s="9" t="s">
        <v>763</v>
      </c>
      <c r="D137" s="6">
        <v>40.56</v>
      </c>
      <c r="E137" s="6" t="s">
        <v>136</v>
      </c>
      <c r="F137" s="6">
        <f>+VLOOKUP(E137,'VI_Legende Reinigungsverz.'!$B$3:$F$22,5,0)</f>
        <v>52</v>
      </c>
      <c r="G137" s="6">
        <f t="shared" ref="G137:G139" si="63">+F137*D137</f>
        <v>2109.12</v>
      </c>
      <c r="H137" s="51"/>
      <c r="I137" s="6">
        <f t="shared" ref="I137:I139" si="64">IF(ISERROR(G137/H137),0,G137/H137)</f>
        <v>0</v>
      </c>
      <c r="J137" s="51" t="s">
        <v>42</v>
      </c>
      <c r="K137" s="23">
        <f>I137*HLOOKUP(J137,'Auskunft SVS'!$C$2:$AZ$26,17,0)</f>
        <v>0</v>
      </c>
      <c r="L137" s="23">
        <f t="shared" ref="L137:L139" si="65">+K137/D137</f>
        <v>0</v>
      </c>
    </row>
    <row r="138" spans="1:18" ht="101.5">
      <c r="A138" s="2" t="s">
        <v>1266</v>
      </c>
      <c r="B138" s="2" t="s">
        <v>466</v>
      </c>
      <c r="C138" s="9" t="s">
        <v>441</v>
      </c>
      <c r="D138" s="6">
        <v>2.78</v>
      </c>
      <c r="E138" s="6" t="s">
        <v>136</v>
      </c>
      <c r="F138" s="6">
        <f>+VLOOKUP(E138,'VI_Legende Reinigungsverz.'!$B$3:$F$22,5,0)</f>
        <v>52</v>
      </c>
      <c r="G138" s="6">
        <f t="shared" si="63"/>
        <v>144.56</v>
      </c>
      <c r="H138" s="51"/>
      <c r="I138" s="6">
        <f t="shared" si="64"/>
        <v>0</v>
      </c>
      <c r="J138" s="51" t="s">
        <v>42</v>
      </c>
      <c r="K138" s="23">
        <f>I138*HLOOKUP(J138,'Auskunft SVS'!$C$2:$AZ$26,17,0)</f>
        <v>0</v>
      </c>
      <c r="L138" s="23">
        <f t="shared" si="65"/>
        <v>0</v>
      </c>
    </row>
    <row r="139" spans="1:18" ht="101.5">
      <c r="A139" s="2" t="s">
        <v>2346</v>
      </c>
      <c r="B139" s="2" t="s">
        <v>472</v>
      </c>
      <c r="C139" s="9" t="s">
        <v>245</v>
      </c>
      <c r="D139" s="6">
        <v>16.61</v>
      </c>
      <c r="E139" s="6" t="s">
        <v>136</v>
      </c>
      <c r="F139" s="6">
        <f>+VLOOKUP(E139,'VI_Legende Reinigungsverz.'!$B$3:$F$22,5,0)</f>
        <v>52</v>
      </c>
      <c r="G139" s="6">
        <f t="shared" si="63"/>
        <v>863.72</v>
      </c>
      <c r="H139" s="51"/>
      <c r="I139" s="6">
        <f t="shared" si="64"/>
        <v>0</v>
      </c>
      <c r="J139" s="51" t="s">
        <v>42</v>
      </c>
      <c r="K139" s="23">
        <f>I139*HLOOKUP(J139,'Auskunft SVS'!$C$2:$AZ$26,17,0)</f>
        <v>0</v>
      </c>
      <c r="L139" s="23">
        <f t="shared" si="65"/>
        <v>0</v>
      </c>
    </row>
    <row r="140" spans="1:18" s="16" customFormat="1" ht="25.5" customHeight="1">
      <c r="A140" s="7" t="s">
        <v>534</v>
      </c>
      <c r="B140" s="17" t="s">
        <v>2347</v>
      </c>
      <c r="C140" s="11" t="s">
        <v>98</v>
      </c>
      <c r="D140" s="18" t="s">
        <v>98</v>
      </c>
      <c r="E140" s="18"/>
      <c r="F140" s="18"/>
      <c r="G140" s="18"/>
      <c r="H140" s="18"/>
      <c r="I140" s="18"/>
      <c r="J140" s="18"/>
      <c r="K140" s="19"/>
      <c r="L140" s="20"/>
      <c r="M140"/>
      <c r="N140"/>
      <c r="O140"/>
      <c r="P140"/>
      <c r="Q140"/>
      <c r="R140"/>
    </row>
    <row r="141" spans="1:18" s="15" customFormat="1">
      <c r="A141" s="8" t="s">
        <v>536</v>
      </c>
      <c r="B141" s="3" t="s">
        <v>95</v>
      </c>
      <c r="C141" s="3" t="s">
        <v>98</v>
      </c>
      <c r="D141" s="10" t="s">
        <v>98</v>
      </c>
      <c r="E141" s="10"/>
      <c r="F141" s="10"/>
      <c r="G141" s="10"/>
      <c r="H141" s="10"/>
      <c r="I141" s="10"/>
      <c r="J141" s="10"/>
      <c r="K141" s="10"/>
      <c r="L141" s="13"/>
      <c r="M141"/>
      <c r="N141"/>
      <c r="O141"/>
      <c r="P141"/>
      <c r="Q141"/>
      <c r="R141"/>
    </row>
    <row r="142" spans="1:18" s="15" customFormat="1">
      <c r="A142" s="8" t="s">
        <v>537</v>
      </c>
      <c r="B142" s="3" t="s">
        <v>344</v>
      </c>
      <c r="C142" s="3" t="s">
        <v>98</v>
      </c>
      <c r="D142" s="10" t="s">
        <v>98</v>
      </c>
      <c r="E142" s="10"/>
      <c r="F142" s="10"/>
      <c r="G142" s="10"/>
      <c r="H142" s="10"/>
      <c r="I142" s="10"/>
      <c r="J142" s="10"/>
      <c r="K142" s="10"/>
      <c r="L142" s="13"/>
      <c r="M142"/>
      <c r="N142"/>
      <c r="O142"/>
      <c r="P142"/>
      <c r="Q142"/>
      <c r="R142"/>
    </row>
    <row r="143" spans="1:18" ht="101.5">
      <c r="A143" s="2" t="s">
        <v>539</v>
      </c>
      <c r="B143" s="2" t="s">
        <v>913</v>
      </c>
      <c r="C143" s="9" t="s">
        <v>2348</v>
      </c>
      <c r="D143" s="6">
        <v>6.97</v>
      </c>
      <c r="E143" s="6" t="s">
        <v>163</v>
      </c>
      <c r="F143" s="6">
        <f>+VLOOKUP(E143,'VI_Legende Reinigungsverz.'!$B$3:$F$22,5,0)</f>
        <v>150.9</v>
      </c>
      <c r="G143" s="6">
        <f t="shared" ref="G143:G145" si="66">+F143*D143</f>
        <v>1051.7729999999999</v>
      </c>
      <c r="H143" s="51"/>
      <c r="I143" s="6">
        <f t="shared" ref="I143:I145" si="67">IF(ISERROR(G143/H143),0,G143/H143)</f>
        <v>0</v>
      </c>
      <c r="J143" s="51" t="s">
        <v>42</v>
      </c>
      <c r="K143" s="23">
        <f>I143*HLOOKUP(J143,'Auskunft SVS'!$C$2:$AZ$26,17,0)</f>
        <v>0</v>
      </c>
      <c r="L143" s="23">
        <f t="shared" ref="L143:L145" si="68">+K143/D143</f>
        <v>0</v>
      </c>
    </row>
    <row r="144" spans="1:18" ht="101.5">
      <c r="A144" s="2" t="s">
        <v>1465</v>
      </c>
      <c r="B144" s="2" t="s">
        <v>2349</v>
      </c>
      <c r="C144" s="9" t="s">
        <v>2350</v>
      </c>
      <c r="D144" s="6">
        <v>53.61</v>
      </c>
      <c r="E144" s="6" t="s">
        <v>163</v>
      </c>
      <c r="F144" s="6">
        <f>+VLOOKUP(E144,'VI_Legende Reinigungsverz.'!$B$3:$F$22,5,0)</f>
        <v>150.9</v>
      </c>
      <c r="G144" s="6">
        <f t="shared" si="66"/>
        <v>8089.7489999999998</v>
      </c>
      <c r="H144" s="51"/>
      <c r="I144" s="6">
        <f t="shared" si="67"/>
        <v>0</v>
      </c>
      <c r="J144" s="51" t="s">
        <v>42</v>
      </c>
      <c r="K144" s="23">
        <f>I144*HLOOKUP(J144,'Auskunft SVS'!$C$2:$AZ$26,17,0)</f>
        <v>0</v>
      </c>
      <c r="L144" s="23">
        <f t="shared" si="68"/>
        <v>0</v>
      </c>
    </row>
    <row r="145" spans="1:18" ht="101.5">
      <c r="A145" s="2" t="s">
        <v>1467</v>
      </c>
      <c r="B145" s="2" t="s">
        <v>345</v>
      </c>
      <c r="C145" s="9" t="s">
        <v>2351</v>
      </c>
      <c r="D145" s="6">
        <v>14.39</v>
      </c>
      <c r="E145" s="6" t="s">
        <v>163</v>
      </c>
      <c r="F145" s="6">
        <f>+VLOOKUP(E145,'VI_Legende Reinigungsverz.'!$B$3:$F$22,5,0)</f>
        <v>150.9</v>
      </c>
      <c r="G145" s="6">
        <f t="shared" si="66"/>
        <v>2171.451</v>
      </c>
      <c r="H145" s="51"/>
      <c r="I145" s="6">
        <f t="shared" si="67"/>
        <v>0</v>
      </c>
      <c r="J145" s="51" t="s">
        <v>42</v>
      </c>
      <c r="K145" s="23">
        <f>I145*HLOOKUP(J145,'Auskunft SVS'!$C$2:$AZ$26,17,0)</f>
        <v>0</v>
      </c>
      <c r="L145" s="23">
        <f t="shared" si="68"/>
        <v>0</v>
      </c>
    </row>
    <row r="146" spans="1:18" s="15" customFormat="1">
      <c r="A146" s="8" t="s">
        <v>1470</v>
      </c>
      <c r="B146" s="3" t="s">
        <v>97</v>
      </c>
      <c r="C146" s="3" t="s">
        <v>98</v>
      </c>
      <c r="D146" s="10" t="s">
        <v>98</v>
      </c>
      <c r="E146" s="10"/>
      <c r="F146" s="10"/>
      <c r="G146" s="10"/>
      <c r="H146" s="10"/>
      <c r="I146" s="10"/>
      <c r="J146" s="10"/>
      <c r="K146" s="10"/>
      <c r="L146" s="13"/>
      <c r="M146"/>
      <c r="N146"/>
      <c r="O146"/>
      <c r="P146"/>
      <c r="Q146"/>
      <c r="R146"/>
    </row>
    <row r="147" spans="1:18" ht="101.5">
      <c r="A147" s="2" t="s">
        <v>1471</v>
      </c>
      <c r="B147" s="2" t="s">
        <v>104</v>
      </c>
      <c r="C147" s="9" t="s">
        <v>2352</v>
      </c>
      <c r="D147" s="6">
        <v>63.66</v>
      </c>
      <c r="E147" s="6" t="s">
        <v>136</v>
      </c>
      <c r="F147" s="6">
        <f>+VLOOKUP(E147,'VI_Legende Reinigungsverz.'!$B$3:$F$22,5,0)</f>
        <v>52</v>
      </c>
      <c r="G147" s="6">
        <f t="shared" ref="G147:G148" si="69">+F147*D147</f>
        <v>3310.3199999999997</v>
      </c>
      <c r="H147" s="51"/>
      <c r="I147" s="6">
        <f t="shared" ref="I147:I148" si="70">IF(ISERROR(G147/H147),0,G147/H147)</f>
        <v>0</v>
      </c>
      <c r="J147" s="51" t="s">
        <v>42</v>
      </c>
      <c r="K147" s="23">
        <f>I147*HLOOKUP(J147,'Auskunft SVS'!$C$2:$AZ$26,17,0)</f>
        <v>0</v>
      </c>
      <c r="L147" s="23">
        <f t="shared" ref="L147:L148" si="71">+K147/D147</f>
        <v>0</v>
      </c>
    </row>
    <row r="148" spans="1:18" ht="101.5">
      <c r="A148" s="2" t="s">
        <v>1473</v>
      </c>
      <c r="B148" s="2" t="s">
        <v>104</v>
      </c>
      <c r="C148" s="9" t="s">
        <v>2348</v>
      </c>
      <c r="D148" s="6">
        <v>20.22</v>
      </c>
      <c r="E148" s="6" t="s">
        <v>163</v>
      </c>
      <c r="F148" s="6">
        <f>+VLOOKUP(E148,'VI_Legende Reinigungsverz.'!$B$3:$F$22,5,0)</f>
        <v>150.9</v>
      </c>
      <c r="G148" s="6">
        <f t="shared" si="69"/>
        <v>3051.1979999999999</v>
      </c>
      <c r="H148" s="51"/>
      <c r="I148" s="6">
        <f t="shared" si="70"/>
        <v>0</v>
      </c>
      <c r="J148" s="51" t="s">
        <v>42</v>
      </c>
      <c r="K148" s="23">
        <f>I148*HLOOKUP(J148,'Auskunft SVS'!$C$2:$AZ$26,17,0)</f>
        <v>0</v>
      </c>
      <c r="L148" s="23">
        <f t="shared" si="71"/>
        <v>0</v>
      </c>
    </row>
    <row r="149" spans="1:18" s="15" customFormat="1">
      <c r="A149" s="8" t="s">
        <v>1484</v>
      </c>
      <c r="B149" s="3" t="s">
        <v>107</v>
      </c>
      <c r="C149" s="3" t="s">
        <v>98</v>
      </c>
      <c r="D149" s="10" t="s">
        <v>98</v>
      </c>
      <c r="E149" s="10"/>
      <c r="F149" s="10"/>
      <c r="G149" s="10"/>
      <c r="H149" s="10"/>
      <c r="I149" s="10"/>
      <c r="J149" s="10"/>
      <c r="K149" s="10"/>
      <c r="L149" s="13"/>
      <c r="M149"/>
      <c r="N149"/>
      <c r="O149"/>
      <c r="P149"/>
      <c r="Q149"/>
      <c r="R149"/>
    </row>
    <row r="150" spans="1:18" ht="101.5">
      <c r="A150" s="2" t="s">
        <v>1485</v>
      </c>
      <c r="B150" s="2" t="s">
        <v>109</v>
      </c>
      <c r="C150" s="9" t="s">
        <v>2353</v>
      </c>
      <c r="D150" s="6">
        <v>50.03</v>
      </c>
      <c r="E150" s="6" t="s">
        <v>163</v>
      </c>
      <c r="F150" s="6">
        <f>+VLOOKUP(E150,'VI_Legende Reinigungsverz.'!$B$3:$F$22,5,0)</f>
        <v>150.9</v>
      </c>
      <c r="G150" s="6">
        <f>+F150*D150</f>
        <v>7549.527</v>
      </c>
      <c r="H150" s="51"/>
      <c r="I150" s="6">
        <f>IF(ISERROR(G150/H150),0,G150/H150)</f>
        <v>0</v>
      </c>
      <c r="J150" s="51" t="s">
        <v>42</v>
      </c>
      <c r="K150" s="23">
        <f>I150*HLOOKUP(J150,'Auskunft SVS'!$C$2:$AZ$26,17,0)</f>
        <v>0</v>
      </c>
      <c r="L150" s="23">
        <f>+K150/D150</f>
        <v>0</v>
      </c>
    </row>
    <row r="151" spans="1:18" s="15" customFormat="1">
      <c r="A151" s="8" t="s">
        <v>1492</v>
      </c>
      <c r="B151" s="3" t="s">
        <v>127</v>
      </c>
      <c r="C151" s="3" t="s">
        <v>98</v>
      </c>
      <c r="D151" s="10" t="s">
        <v>98</v>
      </c>
      <c r="E151" s="10"/>
      <c r="F151" s="10"/>
      <c r="G151" s="10"/>
      <c r="H151" s="10"/>
      <c r="I151" s="10"/>
      <c r="J151" s="10"/>
      <c r="K151" s="10"/>
      <c r="L151" s="13"/>
      <c r="M151"/>
      <c r="N151"/>
      <c r="O151"/>
      <c r="P151"/>
      <c r="Q151"/>
      <c r="R151"/>
    </row>
    <row r="152" spans="1:18" ht="101.5">
      <c r="A152" s="2" t="s">
        <v>1493</v>
      </c>
      <c r="B152" s="2" t="s">
        <v>132</v>
      </c>
      <c r="C152" s="9" t="s">
        <v>2354</v>
      </c>
      <c r="D152" s="6">
        <v>13.79</v>
      </c>
      <c r="E152" s="6" t="s">
        <v>136</v>
      </c>
      <c r="F152" s="6">
        <f>+VLOOKUP(E152,'VI_Legende Reinigungsverz.'!$B$3:$F$22,5,0)</f>
        <v>52</v>
      </c>
      <c r="G152" s="6">
        <f t="shared" ref="G152:G153" si="72">+F152*D152</f>
        <v>717.07999999999993</v>
      </c>
      <c r="H152" s="51"/>
      <c r="I152" s="6">
        <f t="shared" ref="I152:I153" si="73">IF(ISERROR(G152/H152),0,G152/H152)</f>
        <v>0</v>
      </c>
      <c r="J152" s="51" t="s">
        <v>42</v>
      </c>
      <c r="K152" s="23">
        <f>I152*HLOOKUP(J152,'Auskunft SVS'!$C$2:$AZ$26,17,0)</f>
        <v>0</v>
      </c>
      <c r="L152" s="23">
        <f t="shared" ref="L152:L153" si="74">+K152/D152</f>
        <v>0</v>
      </c>
    </row>
    <row r="153" spans="1:18" ht="101.5">
      <c r="A153" s="2" t="s">
        <v>1495</v>
      </c>
      <c r="B153" s="2" t="s">
        <v>132</v>
      </c>
      <c r="C153" s="9" t="s">
        <v>2351</v>
      </c>
      <c r="D153" s="6">
        <v>35.94</v>
      </c>
      <c r="E153" s="6" t="s">
        <v>163</v>
      </c>
      <c r="F153" s="6">
        <f>+VLOOKUP(E153,'VI_Legende Reinigungsverz.'!$B$3:$F$22,5,0)</f>
        <v>150.9</v>
      </c>
      <c r="G153" s="6">
        <f t="shared" si="72"/>
        <v>5423.3459999999995</v>
      </c>
      <c r="H153" s="51"/>
      <c r="I153" s="6">
        <f t="shared" si="73"/>
        <v>0</v>
      </c>
      <c r="J153" s="51" t="s">
        <v>42</v>
      </c>
      <c r="K153" s="23">
        <f>I153*HLOOKUP(J153,'Auskunft SVS'!$C$2:$AZ$26,17,0)</f>
        <v>0</v>
      </c>
      <c r="L153" s="23">
        <f t="shared" si="74"/>
        <v>0</v>
      </c>
    </row>
    <row r="154" spans="1:18" s="15" customFormat="1">
      <c r="A154" s="8" t="s">
        <v>1502</v>
      </c>
      <c r="B154" s="3" t="s">
        <v>159</v>
      </c>
      <c r="C154" s="3" t="s">
        <v>98</v>
      </c>
      <c r="D154" s="10" t="s">
        <v>98</v>
      </c>
      <c r="E154" s="10"/>
      <c r="F154" s="10"/>
      <c r="G154" s="10"/>
      <c r="H154" s="10"/>
      <c r="I154" s="10"/>
      <c r="J154" s="10"/>
      <c r="K154" s="10"/>
      <c r="L154" s="13"/>
      <c r="M154"/>
      <c r="N154"/>
      <c r="O154"/>
      <c r="P154"/>
      <c r="Q154"/>
      <c r="R154"/>
    </row>
    <row r="155" spans="1:18" ht="101.5">
      <c r="A155" s="2" t="s">
        <v>1503</v>
      </c>
      <c r="B155" s="2" t="s">
        <v>284</v>
      </c>
      <c r="C155" s="9" t="s">
        <v>2348</v>
      </c>
      <c r="D155" s="6">
        <v>11.02</v>
      </c>
      <c r="E155" s="6" t="s">
        <v>163</v>
      </c>
      <c r="F155" s="6">
        <f>+VLOOKUP(E155,'VI_Legende Reinigungsverz.'!$B$3:$F$22,5,0)</f>
        <v>150.9</v>
      </c>
      <c r="G155" s="6">
        <f t="shared" ref="G155:G156" si="75">+F155*D155</f>
        <v>1662.9179999999999</v>
      </c>
      <c r="H155" s="51"/>
      <c r="I155" s="6">
        <f t="shared" ref="I155:I156" si="76">IF(ISERROR(G155/H155),0,G155/H155)</f>
        <v>0</v>
      </c>
      <c r="J155" s="51" t="s">
        <v>42</v>
      </c>
      <c r="K155" s="23">
        <f>I155*HLOOKUP(J155,'Auskunft SVS'!$C$2:$AZ$26,17,0)</f>
        <v>0</v>
      </c>
      <c r="L155" s="23">
        <f t="shared" ref="L155:L156" si="77">+K155/D155</f>
        <v>0</v>
      </c>
    </row>
    <row r="156" spans="1:18" ht="101.5">
      <c r="A156" s="2" t="s">
        <v>2355</v>
      </c>
      <c r="B156" s="2" t="s">
        <v>161</v>
      </c>
      <c r="C156" s="9" t="s">
        <v>2354</v>
      </c>
      <c r="D156" s="6">
        <v>8.17</v>
      </c>
      <c r="E156" s="6" t="s">
        <v>136</v>
      </c>
      <c r="F156" s="6">
        <f>+VLOOKUP(E156,'VI_Legende Reinigungsverz.'!$B$3:$F$22,5,0)</f>
        <v>52</v>
      </c>
      <c r="G156" s="6">
        <f t="shared" si="75"/>
        <v>424.84</v>
      </c>
      <c r="H156" s="51"/>
      <c r="I156" s="6">
        <f t="shared" si="76"/>
        <v>0</v>
      </c>
      <c r="J156" s="51" t="s">
        <v>42</v>
      </c>
      <c r="K156" s="23">
        <f>I156*HLOOKUP(J156,'Auskunft SVS'!$C$2:$AZ$26,17,0)</f>
        <v>0</v>
      </c>
      <c r="L156" s="23">
        <f t="shared" si="77"/>
        <v>0</v>
      </c>
    </row>
    <row r="157" spans="1:18" s="15" customFormat="1">
      <c r="A157" s="8" t="s">
        <v>1506</v>
      </c>
      <c r="B157" s="3" t="s">
        <v>614</v>
      </c>
      <c r="C157" s="3" t="s">
        <v>98</v>
      </c>
      <c r="D157" s="10" t="s">
        <v>98</v>
      </c>
      <c r="E157" s="10"/>
      <c r="F157" s="10"/>
      <c r="G157" s="10"/>
      <c r="H157" s="10"/>
      <c r="I157" s="10"/>
      <c r="J157" s="10"/>
      <c r="K157" s="10"/>
      <c r="L157" s="13"/>
      <c r="M157"/>
      <c r="N157"/>
      <c r="O157"/>
      <c r="P157"/>
      <c r="Q157"/>
      <c r="R157"/>
    </row>
    <row r="158" spans="1:18" ht="101.5">
      <c r="A158" s="2" t="s">
        <v>1507</v>
      </c>
      <c r="B158" s="2" t="s">
        <v>180</v>
      </c>
      <c r="C158" s="9" t="s">
        <v>2354</v>
      </c>
      <c r="D158" s="6">
        <v>34.700000000000003</v>
      </c>
      <c r="E158" s="6" t="s">
        <v>136</v>
      </c>
      <c r="F158" s="6">
        <f>+VLOOKUP(E158,'VI_Legende Reinigungsverz.'!$B$3:$F$22,5,0)</f>
        <v>52</v>
      </c>
      <c r="G158" s="6">
        <f>+F158*D158</f>
        <v>1804.4</v>
      </c>
      <c r="H158" s="51"/>
      <c r="I158" s="6">
        <f>IF(ISERROR(G158/H158),0,G158/H158)</f>
        <v>0</v>
      </c>
      <c r="J158" s="51" t="s">
        <v>42</v>
      </c>
      <c r="K158" s="23">
        <f>I158*HLOOKUP(J158,'Auskunft SVS'!$C$2:$AZ$26,17,0)</f>
        <v>0</v>
      </c>
      <c r="L158" s="23">
        <f>+K158/D158</f>
        <v>0</v>
      </c>
    </row>
    <row r="159" spans="1:18" s="15" customFormat="1">
      <c r="A159" s="8" t="s">
        <v>1513</v>
      </c>
      <c r="B159" s="3" t="s">
        <v>200</v>
      </c>
      <c r="C159" s="3" t="s">
        <v>98</v>
      </c>
      <c r="D159" s="10" t="s">
        <v>98</v>
      </c>
      <c r="E159" s="10"/>
      <c r="F159" s="10"/>
      <c r="G159" s="10"/>
      <c r="H159" s="10"/>
      <c r="I159" s="10"/>
      <c r="J159" s="10"/>
      <c r="K159" s="10"/>
      <c r="L159" s="13"/>
      <c r="M159"/>
      <c r="N159"/>
      <c r="O159"/>
      <c r="P159"/>
      <c r="Q159"/>
      <c r="R159"/>
    </row>
    <row r="160" spans="1:18" ht="101.5">
      <c r="A160" s="2" t="s">
        <v>1515</v>
      </c>
      <c r="B160" s="2" t="s">
        <v>202</v>
      </c>
      <c r="C160" s="9" t="s">
        <v>2356</v>
      </c>
      <c r="D160" s="6">
        <v>60.08</v>
      </c>
      <c r="E160" s="6" t="s">
        <v>163</v>
      </c>
      <c r="F160" s="6">
        <f>+VLOOKUP(E160,'VI_Legende Reinigungsverz.'!$B$3:$F$22,5,0)</f>
        <v>150.9</v>
      </c>
      <c r="G160" s="6">
        <f>+F160*D160</f>
        <v>9066.0720000000001</v>
      </c>
      <c r="H160" s="51"/>
      <c r="I160" s="6">
        <f>IF(ISERROR(G160/H160),0,G160/H160)</f>
        <v>0</v>
      </c>
      <c r="J160" s="51" t="s">
        <v>42</v>
      </c>
      <c r="K160" s="23">
        <f>I160*HLOOKUP(J160,'Auskunft SVS'!$C$2:$AZ$26,17,0)</f>
        <v>0</v>
      </c>
      <c r="L160" s="23">
        <f>+K160/D160</f>
        <v>0</v>
      </c>
    </row>
    <row r="161" spans="1:18" s="15" customFormat="1">
      <c r="A161" s="8" t="s">
        <v>1520</v>
      </c>
      <c r="B161" s="3" t="s">
        <v>206</v>
      </c>
      <c r="C161" s="3" t="s">
        <v>98</v>
      </c>
      <c r="D161" s="10" t="s">
        <v>98</v>
      </c>
      <c r="E161" s="10"/>
      <c r="F161" s="10"/>
      <c r="G161" s="10"/>
      <c r="H161" s="10"/>
      <c r="I161" s="10"/>
      <c r="J161" s="10"/>
      <c r="K161" s="10"/>
      <c r="L161" s="13"/>
      <c r="M161"/>
      <c r="N161"/>
      <c r="O161"/>
      <c r="P161"/>
      <c r="Q161"/>
      <c r="R161"/>
    </row>
    <row r="162" spans="1:18" ht="101.5">
      <c r="A162" s="2" t="s">
        <v>1521</v>
      </c>
      <c r="B162" s="2" t="s">
        <v>208</v>
      </c>
      <c r="C162" s="9" t="s">
        <v>2348</v>
      </c>
      <c r="D162" s="6">
        <v>27.28</v>
      </c>
      <c r="E162" s="6" t="s">
        <v>163</v>
      </c>
      <c r="F162" s="6">
        <f>+VLOOKUP(E162,'VI_Legende Reinigungsverz.'!$B$3:$F$22,5,0)</f>
        <v>150.9</v>
      </c>
      <c r="G162" s="6">
        <f t="shared" ref="G162:G163" si="78">+F162*D162</f>
        <v>4116.5520000000006</v>
      </c>
      <c r="H162" s="51"/>
      <c r="I162" s="6">
        <f t="shared" ref="I162:I163" si="79">IF(ISERROR(G162/H162),0,G162/H162)</f>
        <v>0</v>
      </c>
      <c r="J162" s="51" t="s">
        <v>42</v>
      </c>
      <c r="K162" s="23">
        <f>I162*HLOOKUP(J162,'Auskunft SVS'!$C$2:$AZ$26,17,0)</f>
        <v>0</v>
      </c>
      <c r="L162" s="23">
        <f t="shared" ref="L162:L163" si="80">+K162/D162</f>
        <v>0</v>
      </c>
    </row>
    <row r="163" spans="1:18" ht="101.5">
      <c r="A163" s="2" t="s">
        <v>2357</v>
      </c>
      <c r="B163" s="2" t="s">
        <v>870</v>
      </c>
      <c r="C163" s="9" t="s">
        <v>2351</v>
      </c>
      <c r="D163" s="6">
        <v>43.29</v>
      </c>
      <c r="E163" s="6" t="s">
        <v>163</v>
      </c>
      <c r="F163" s="6">
        <f>+VLOOKUP(E163,'VI_Legende Reinigungsverz.'!$B$3:$F$22,5,0)</f>
        <v>150.9</v>
      </c>
      <c r="G163" s="6">
        <f t="shared" si="78"/>
        <v>6532.4610000000002</v>
      </c>
      <c r="H163" s="51"/>
      <c r="I163" s="6">
        <f t="shared" si="79"/>
        <v>0</v>
      </c>
      <c r="J163" s="51" t="s">
        <v>42</v>
      </c>
      <c r="K163" s="23">
        <f>I163*HLOOKUP(J163,'Auskunft SVS'!$C$2:$AZ$26,17,0)</f>
        <v>0</v>
      </c>
      <c r="L163" s="23">
        <f t="shared" si="80"/>
        <v>0</v>
      </c>
    </row>
    <row r="164" spans="1:18" s="15" customFormat="1">
      <c r="A164" s="8" t="s">
        <v>1523</v>
      </c>
      <c r="B164" s="3" t="s">
        <v>224</v>
      </c>
      <c r="C164" s="3" t="s">
        <v>98</v>
      </c>
      <c r="D164" s="10" t="s">
        <v>98</v>
      </c>
      <c r="E164" s="10"/>
      <c r="F164" s="10"/>
      <c r="G164" s="10"/>
      <c r="H164" s="10"/>
      <c r="I164" s="10"/>
      <c r="J164" s="10"/>
      <c r="K164" s="10"/>
      <c r="L164" s="13"/>
      <c r="M164"/>
      <c r="N164"/>
      <c r="O164"/>
      <c r="P164"/>
      <c r="Q164"/>
      <c r="R164"/>
    </row>
    <row r="165" spans="1:18" ht="101.5">
      <c r="A165" s="2" t="s">
        <v>1524</v>
      </c>
      <c r="B165" s="2" t="s">
        <v>226</v>
      </c>
      <c r="C165" s="9" t="s">
        <v>2352</v>
      </c>
      <c r="D165" s="6">
        <v>25.61</v>
      </c>
      <c r="E165" s="6" t="s">
        <v>136</v>
      </c>
      <c r="F165" s="6">
        <f>+VLOOKUP(E165,'VI_Legende Reinigungsverz.'!$B$3:$F$22,5,0)</f>
        <v>52</v>
      </c>
      <c r="G165" s="6">
        <f t="shared" ref="G165:G169" si="81">+F165*D165</f>
        <v>1331.72</v>
      </c>
      <c r="H165" s="51"/>
      <c r="I165" s="6">
        <f t="shared" ref="I165:I169" si="82">IF(ISERROR(G165/H165),0,G165/H165)</f>
        <v>0</v>
      </c>
      <c r="J165" s="51" t="s">
        <v>42</v>
      </c>
      <c r="K165" s="23">
        <f>I165*HLOOKUP(J165,'Auskunft SVS'!$C$2:$AZ$26,17,0)</f>
        <v>0</v>
      </c>
      <c r="L165" s="23">
        <f t="shared" ref="L165:L169" si="83">+K165/D165</f>
        <v>0</v>
      </c>
    </row>
    <row r="166" spans="1:18" ht="101.5">
      <c r="A166" s="2" t="s">
        <v>1526</v>
      </c>
      <c r="B166" s="2" t="s">
        <v>226</v>
      </c>
      <c r="C166" s="9" t="s">
        <v>2348</v>
      </c>
      <c r="D166" s="6">
        <v>5.52</v>
      </c>
      <c r="E166" s="6" t="s">
        <v>163</v>
      </c>
      <c r="F166" s="6">
        <f>+VLOOKUP(E166,'VI_Legende Reinigungsverz.'!$B$3:$F$22,5,0)</f>
        <v>150.9</v>
      </c>
      <c r="G166" s="6">
        <f t="shared" si="81"/>
        <v>832.96799999999996</v>
      </c>
      <c r="H166" s="51"/>
      <c r="I166" s="6">
        <f t="shared" si="82"/>
        <v>0</v>
      </c>
      <c r="J166" s="51" t="s">
        <v>42</v>
      </c>
      <c r="K166" s="23">
        <f>I166*HLOOKUP(J166,'Auskunft SVS'!$C$2:$AZ$26,17,0)</f>
        <v>0</v>
      </c>
      <c r="L166" s="23">
        <f t="shared" si="83"/>
        <v>0</v>
      </c>
    </row>
    <row r="167" spans="1:18" ht="101.5">
      <c r="A167" s="2" t="s">
        <v>1528</v>
      </c>
      <c r="B167" s="2" t="s">
        <v>229</v>
      </c>
      <c r="C167" s="9" t="s">
        <v>2354</v>
      </c>
      <c r="D167" s="6">
        <v>0.33</v>
      </c>
      <c r="E167" s="6" t="s">
        <v>136</v>
      </c>
      <c r="F167" s="6">
        <f>+VLOOKUP(E167,'VI_Legende Reinigungsverz.'!$B$3:$F$22,5,0)</f>
        <v>52</v>
      </c>
      <c r="G167" s="6">
        <f t="shared" si="81"/>
        <v>17.16</v>
      </c>
      <c r="H167" s="51"/>
      <c r="I167" s="6">
        <f t="shared" si="82"/>
        <v>0</v>
      </c>
      <c r="J167" s="51" t="s">
        <v>42</v>
      </c>
      <c r="K167" s="23">
        <f>I167*HLOOKUP(J167,'Auskunft SVS'!$C$2:$AZ$26,17,0)</f>
        <v>0</v>
      </c>
      <c r="L167" s="23">
        <f t="shared" si="83"/>
        <v>0</v>
      </c>
    </row>
    <row r="168" spans="1:18" ht="101.5">
      <c r="A168" s="2" t="s">
        <v>1530</v>
      </c>
      <c r="B168" s="2" t="s">
        <v>453</v>
      </c>
      <c r="C168" s="9" t="s">
        <v>2352</v>
      </c>
      <c r="D168" s="6">
        <v>25.79</v>
      </c>
      <c r="E168" s="6" t="s">
        <v>136</v>
      </c>
      <c r="F168" s="6">
        <f>+VLOOKUP(E168,'VI_Legende Reinigungsverz.'!$B$3:$F$22,5,0)</f>
        <v>52</v>
      </c>
      <c r="G168" s="6">
        <f t="shared" si="81"/>
        <v>1341.08</v>
      </c>
      <c r="H168" s="51"/>
      <c r="I168" s="6">
        <f t="shared" si="82"/>
        <v>0</v>
      </c>
      <c r="J168" s="51" t="s">
        <v>42</v>
      </c>
      <c r="K168" s="23">
        <f>I168*HLOOKUP(J168,'Auskunft SVS'!$C$2:$AZ$26,17,0)</f>
        <v>0</v>
      </c>
      <c r="L168" s="23">
        <f t="shared" si="83"/>
        <v>0</v>
      </c>
    </row>
    <row r="169" spans="1:18" ht="101.5">
      <c r="A169" s="2" t="s">
        <v>2358</v>
      </c>
      <c r="B169" s="2" t="s">
        <v>453</v>
      </c>
      <c r="C169" s="9" t="s">
        <v>2351</v>
      </c>
      <c r="D169" s="6">
        <v>28.41</v>
      </c>
      <c r="E169" s="6" t="s">
        <v>163</v>
      </c>
      <c r="F169" s="6">
        <f>+VLOOKUP(E169,'VI_Legende Reinigungsverz.'!$B$3:$F$22,5,0)</f>
        <v>150.9</v>
      </c>
      <c r="G169" s="6">
        <f t="shared" si="81"/>
        <v>4287.0690000000004</v>
      </c>
      <c r="H169" s="51"/>
      <c r="I169" s="6">
        <f t="shared" si="82"/>
        <v>0</v>
      </c>
      <c r="J169" s="51" t="s">
        <v>42</v>
      </c>
      <c r="K169" s="23">
        <f>I169*HLOOKUP(J169,'Auskunft SVS'!$C$2:$AZ$26,17,0)</f>
        <v>0</v>
      </c>
      <c r="L169" s="23">
        <f t="shared" si="83"/>
        <v>0</v>
      </c>
    </row>
    <row r="170" spans="1:18" s="15" customFormat="1">
      <c r="A170" s="8" t="s">
        <v>1532</v>
      </c>
      <c r="B170" s="3" t="s">
        <v>232</v>
      </c>
      <c r="C170" s="3" t="s">
        <v>98</v>
      </c>
      <c r="D170" s="10" t="s">
        <v>98</v>
      </c>
      <c r="E170" s="10"/>
      <c r="F170" s="10"/>
      <c r="G170" s="10"/>
      <c r="H170" s="10"/>
      <c r="I170" s="10"/>
      <c r="J170" s="10"/>
      <c r="K170" s="10"/>
      <c r="L170" s="13"/>
      <c r="M170"/>
      <c r="N170"/>
      <c r="O170"/>
      <c r="P170"/>
      <c r="Q170"/>
      <c r="R170"/>
    </row>
    <row r="171" spans="1:18" ht="101.5">
      <c r="A171" s="2" t="s">
        <v>1533</v>
      </c>
      <c r="B171" s="2" t="s">
        <v>466</v>
      </c>
      <c r="C171" s="9" t="s">
        <v>2348</v>
      </c>
      <c r="D171" s="6">
        <v>2.17</v>
      </c>
      <c r="E171" s="6" t="s">
        <v>163</v>
      </c>
      <c r="F171" s="6">
        <f>+VLOOKUP(E171,'VI_Legende Reinigungsverz.'!$B$3:$F$22,5,0)</f>
        <v>150.9</v>
      </c>
      <c r="G171" s="6">
        <f t="shared" ref="G171:G174" si="84">+F171*D171</f>
        <v>327.45299999999997</v>
      </c>
      <c r="H171" s="51"/>
      <c r="I171" s="6">
        <f t="shared" ref="I171:I174" si="85">IF(ISERROR(G171/H171),0,G171/H171)</f>
        <v>0</v>
      </c>
      <c r="J171" s="51" t="s">
        <v>42</v>
      </c>
      <c r="K171" s="23">
        <f>I171*HLOOKUP(J171,'Auskunft SVS'!$C$2:$AZ$26,17,0)</f>
        <v>0</v>
      </c>
      <c r="L171" s="23">
        <f t="shared" ref="L171:L174" si="86">+K171/D171</f>
        <v>0</v>
      </c>
    </row>
    <row r="172" spans="1:18" ht="101.5">
      <c r="A172" s="2" t="s">
        <v>1534</v>
      </c>
      <c r="B172" s="2" t="s">
        <v>466</v>
      </c>
      <c r="C172" s="9" t="s">
        <v>2359</v>
      </c>
      <c r="D172" s="6">
        <v>52.2</v>
      </c>
      <c r="E172" s="6" t="s">
        <v>136</v>
      </c>
      <c r="F172" s="6">
        <f>+VLOOKUP(E172,'VI_Legende Reinigungsverz.'!$B$3:$F$22,5,0)</f>
        <v>52</v>
      </c>
      <c r="G172" s="6">
        <f t="shared" si="84"/>
        <v>2714.4</v>
      </c>
      <c r="H172" s="51"/>
      <c r="I172" s="6">
        <f t="shared" si="85"/>
        <v>0</v>
      </c>
      <c r="J172" s="51" t="s">
        <v>42</v>
      </c>
      <c r="K172" s="23">
        <f>I172*HLOOKUP(J172,'Auskunft SVS'!$C$2:$AZ$26,17,0)</f>
        <v>0</v>
      </c>
      <c r="L172" s="23">
        <f t="shared" si="86"/>
        <v>0</v>
      </c>
    </row>
    <row r="173" spans="1:18" ht="101.5">
      <c r="A173" s="2" t="s">
        <v>2038</v>
      </c>
      <c r="B173" s="2" t="s">
        <v>472</v>
      </c>
      <c r="C173" s="9" t="s">
        <v>2352</v>
      </c>
      <c r="D173" s="6">
        <v>10.79</v>
      </c>
      <c r="E173" s="6" t="s">
        <v>136</v>
      </c>
      <c r="F173" s="6">
        <f>+VLOOKUP(E173,'VI_Legende Reinigungsverz.'!$B$3:$F$22,5,0)</f>
        <v>52</v>
      </c>
      <c r="G173" s="6">
        <f t="shared" si="84"/>
        <v>561.07999999999993</v>
      </c>
      <c r="H173" s="51"/>
      <c r="I173" s="6">
        <f t="shared" si="85"/>
        <v>0</v>
      </c>
      <c r="J173" s="51" t="s">
        <v>42</v>
      </c>
      <c r="K173" s="23">
        <f>I173*HLOOKUP(J173,'Auskunft SVS'!$C$2:$AZ$26,17,0)</f>
        <v>0</v>
      </c>
      <c r="L173" s="23">
        <f t="shared" si="86"/>
        <v>0</v>
      </c>
    </row>
    <row r="174" spans="1:18" ht="101.5">
      <c r="A174" s="2" t="s">
        <v>2360</v>
      </c>
      <c r="B174" s="2" t="s">
        <v>472</v>
      </c>
      <c r="C174" s="9" t="s">
        <v>2348</v>
      </c>
      <c r="D174" s="6">
        <v>5.41</v>
      </c>
      <c r="E174" s="6" t="s">
        <v>163</v>
      </c>
      <c r="F174" s="6">
        <f>+VLOOKUP(E174,'VI_Legende Reinigungsverz.'!$B$3:$F$22,5,0)</f>
        <v>150.9</v>
      </c>
      <c r="G174" s="6">
        <f t="shared" si="84"/>
        <v>816.36900000000003</v>
      </c>
      <c r="H174" s="51"/>
      <c r="I174" s="6">
        <f t="shared" si="85"/>
        <v>0</v>
      </c>
      <c r="J174" s="51" t="s">
        <v>42</v>
      </c>
      <c r="K174" s="23">
        <f>I174*HLOOKUP(J174,'Auskunft SVS'!$C$2:$AZ$26,17,0)</f>
        <v>0</v>
      </c>
      <c r="L174" s="23">
        <f t="shared" si="86"/>
        <v>0</v>
      </c>
    </row>
    <row r="175" spans="1:18" s="16" customFormat="1" ht="25.5" customHeight="1">
      <c r="A175" s="7" t="s">
        <v>542</v>
      </c>
      <c r="B175" s="17" t="s">
        <v>2361</v>
      </c>
      <c r="C175" s="11" t="s">
        <v>98</v>
      </c>
      <c r="D175" s="18" t="s">
        <v>98</v>
      </c>
      <c r="E175" s="18"/>
      <c r="F175" s="18"/>
      <c r="G175" s="18"/>
      <c r="H175" s="18"/>
      <c r="I175" s="18"/>
      <c r="J175" s="18"/>
      <c r="K175" s="19"/>
      <c r="L175" s="20"/>
      <c r="M175"/>
      <c r="N175"/>
      <c r="O175"/>
      <c r="P175"/>
      <c r="Q175"/>
      <c r="R175"/>
    </row>
    <row r="176" spans="1:18" s="15" customFormat="1">
      <c r="A176" s="8" t="s">
        <v>544</v>
      </c>
      <c r="B176" s="3" t="s">
        <v>95</v>
      </c>
      <c r="C176" s="3" t="s">
        <v>98</v>
      </c>
      <c r="D176" s="10" t="s">
        <v>98</v>
      </c>
      <c r="E176" s="10"/>
      <c r="F176" s="10"/>
      <c r="G176" s="10"/>
      <c r="H176" s="10"/>
      <c r="I176" s="10"/>
      <c r="J176" s="10"/>
      <c r="K176" s="10"/>
      <c r="L176" s="13"/>
      <c r="M176"/>
      <c r="N176"/>
      <c r="O176"/>
      <c r="P176"/>
      <c r="Q176"/>
      <c r="R176"/>
    </row>
    <row r="177" spans="1:18" s="15" customFormat="1">
      <c r="A177" s="8" t="s">
        <v>545</v>
      </c>
      <c r="B177" s="3" t="s">
        <v>97</v>
      </c>
      <c r="C177" s="3" t="s">
        <v>98</v>
      </c>
      <c r="D177" s="10" t="s">
        <v>98</v>
      </c>
      <c r="E177" s="10"/>
      <c r="F177" s="10"/>
      <c r="G177" s="10"/>
      <c r="H177" s="10"/>
      <c r="I177" s="10"/>
      <c r="J177" s="10"/>
      <c r="K177" s="10"/>
      <c r="L177" s="13"/>
      <c r="M177"/>
      <c r="N177"/>
      <c r="O177"/>
      <c r="P177"/>
      <c r="Q177"/>
      <c r="R177"/>
    </row>
    <row r="178" spans="1:18" ht="101.5">
      <c r="A178" s="2" t="s">
        <v>546</v>
      </c>
      <c r="B178" s="2" t="s">
        <v>104</v>
      </c>
      <c r="C178" s="9" t="s">
        <v>554</v>
      </c>
      <c r="D178" s="6">
        <v>41.68</v>
      </c>
      <c r="E178" s="6" t="s">
        <v>136</v>
      </c>
      <c r="F178" s="6">
        <f>+VLOOKUP(E178,'VI_Legende Reinigungsverz.'!$B$3:$F$22,5,0)</f>
        <v>52</v>
      </c>
      <c r="G178" s="6">
        <f t="shared" ref="G178:G179" si="87">+F178*D178</f>
        <v>2167.36</v>
      </c>
      <c r="H178" s="51"/>
      <c r="I178" s="6">
        <f t="shared" ref="I178:I179" si="88">IF(ISERROR(G178/H178),0,G178/H178)</f>
        <v>0</v>
      </c>
      <c r="J178" s="51" t="s">
        <v>42</v>
      </c>
      <c r="K178" s="23">
        <f>I178*HLOOKUP(J178,'Auskunft SVS'!$C$2:$AZ$26,17,0)</f>
        <v>0</v>
      </c>
      <c r="L178" s="23">
        <f t="shared" ref="L178:L179" si="89">+K178/D178</f>
        <v>0</v>
      </c>
    </row>
    <row r="179" spans="1:18" ht="101.5">
      <c r="A179" s="2" t="s">
        <v>548</v>
      </c>
      <c r="B179" s="2" t="s">
        <v>104</v>
      </c>
      <c r="C179" s="9" t="s">
        <v>916</v>
      </c>
      <c r="D179" s="6">
        <v>20.02</v>
      </c>
      <c r="E179" s="6" t="s">
        <v>163</v>
      </c>
      <c r="F179" s="6">
        <f>+VLOOKUP(E179,'VI_Legende Reinigungsverz.'!$B$3:$F$22,5,0)</f>
        <v>150.9</v>
      </c>
      <c r="G179" s="6">
        <f t="shared" si="87"/>
        <v>3021.018</v>
      </c>
      <c r="H179" s="51"/>
      <c r="I179" s="6">
        <f t="shared" si="88"/>
        <v>0</v>
      </c>
      <c r="J179" s="51" t="s">
        <v>42</v>
      </c>
      <c r="K179" s="23">
        <f>I179*HLOOKUP(J179,'Auskunft SVS'!$C$2:$AZ$26,17,0)</f>
        <v>0</v>
      </c>
      <c r="L179" s="23">
        <f t="shared" si="89"/>
        <v>0</v>
      </c>
    </row>
    <row r="180" spans="1:18" s="15" customFormat="1">
      <c r="A180" s="8" t="s">
        <v>552</v>
      </c>
      <c r="B180" s="3" t="s">
        <v>107</v>
      </c>
      <c r="C180" s="3" t="s">
        <v>98</v>
      </c>
      <c r="D180" s="10" t="s">
        <v>98</v>
      </c>
      <c r="E180" s="10"/>
      <c r="F180" s="10"/>
      <c r="G180" s="10"/>
      <c r="H180" s="10"/>
      <c r="I180" s="10"/>
      <c r="J180" s="10"/>
      <c r="K180" s="10"/>
      <c r="L180" s="13"/>
      <c r="M180"/>
      <c r="N180"/>
      <c r="O180"/>
      <c r="P180"/>
      <c r="Q180"/>
      <c r="R180"/>
    </row>
    <row r="181" spans="1:18" ht="101.5">
      <c r="A181" s="2" t="s">
        <v>553</v>
      </c>
      <c r="B181" s="2" t="s">
        <v>109</v>
      </c>
      <c r="C181" s="9" t="s">
        <v>916</v>
      </c>
      <c r="D181" s="6">
        <v>22.98</v>
      </c>
      <c r="E181" s="6" t="s">
        <v>163</v>
      </c>
      <c r="F181" s="6">
        <f>+VLOOKUP(E181,'VI_Legende Reinigungsverz.'!$B$3:$F$22,5,0)</f>
        <v>150.9</v>
      </c>
      <c r="G181" s="6">
        <f>+F181*D181</f>
        <v>3467.6820000000002</v>
      </c>
      <c r="H181" s="51"/>
      <c r="I181" s="6">
        <f>IF(ISERROR(G181/H181),0,G181/H181)</f>
        <v>0</v>
      </c>
      <c r="J181" s="51" t="s">
        <v>42</v>
      </c>
      <c r="K181" s="23">
        <f>I181*HLOOKUP(J181,'Auskunft SVS'!$C$2:$AZ$26,17,0)</f>
        <v>0</v>
      </c>
      <c r="L181" s="23">
        <f>+K181/D181</f>
        <v>0</v>
      </c>
    </row>
    <row r="182" spans="1:18" s="15" customFormat="1">
      <c r="A182" s="8" t="s">
        <v>555</v>
      </c>
      <c r="B182" s="3" t="s">
        <v>117</v>
      </c>
      <c r="C182" s="3" t="s">
        <v>98</v>
      </c>
      <c r="D182" s="10" t="s">
        <v>98</v>
      </c>
      <c r="E182" s="10"/>
      <c r="F182" s="10"/>
      <c r="G182" s="10"/>
      <c r="H182" s="10"/>
      <c r="I182" s="10"/>
      <c r="J182" s="10"/>
      <c r="K182" s="10"/>
      <c r="L182" s="13"/>
      <c r="M182"/>
      <c r="N182"/>
      <c r="O182"/>
      <c r="P182"/>
      <c r="Q182"/>
      <c r="R182"/>
    </row>
    <row r="183" spans="1:18" ht="101.5">
      <c r="A183" s="2" t="s">
        <v>556</v>
      </c>
      <c r="B183" s="2" t="s">
        <v>920</v>
      </c>
      <c r="C183" s="9" t="s">
        <v>916</v>
      </c>
      <c r="D183" s="6">
        <v>56.3</v>
      </c>
      <c r="E183" s="6" t="s">
        <v>163</v>
      </c>
      <c r="F183" s="6">
        <f>+VLOOKUP(E183,'VI_Legende Reinigungsverz.'!$B$3:$F$22,5,0)</f>
        <v>150.9</v>
      </c>
      <c r="G183" s="6">
        <f>+F183*D183</f>
        <v>8495.67</v>
      </c>
      <c r="H183" s="51"/>
      <c r="I183" s="6">
        <f>IF(ISERROR(G183/H183),0,G183/H183)</f>
        <v>0</v>
      </c>
      <c r="J183" s="51" t="s">
        <v>42</v>
      </c>
      <c r="K183" s="23">
        <f>I183*HLOOKUP(J183,'Auskunft SVS'!$C$2:$AZ$26,17,0)</f>
        <v>0</v>
      </c>
      <c r="L183" s="23">
        <f>+K183/D183</f>
        <v>0</v>
      </c>
    </row>
    <row r="184" spans="1:18" s="15" customFormat="1">
      <c r="A184" s="8" t="s">
        <v>559</v>
      </c>
      <c r="B184" s="3" t="s">
        <v>127</v>
      </c>
      <c r="C184" s="3" t="s">
        <v>98</v>
      </c>
      <c r="D184" s="10" t="s">
        <v>98</v>
      </c>
      <c r="E184" s="10"/>
      <c r="F184" s="10"/>
      <c r="G184" s="10"/>
      <c r="H184" s="10"/>
      <c r="I184" s="10"/>
      <c r="J184" s="10"/>
      <c r="K184" s="10"/>
      <c r="L184" s="13"/>
      <c r="M184"/>
      <c r="N184"/>
      <c r="O184"/>
      <c r="P184"/>
      <c r="Q184"/>
      <c r="R184"/>
    </row>
    <row r="185" spans="1:18" ht="101.5">
      <c r="A185" s="2" t="s">
        <v>560</v>
      </c>
      <c r="B185" s="2" t="s">
        <v>132</v>
      </c>
      <c r="C185" s="9" t="s">
        <v>135</v>
      </c>
      <c r="D185" s="6">
        <v>36.93</v>
      </c>
      <c r="E185" s="6" t="s">
        <v>136</v>
      </c>
      <c r="F185" s="6">
        <f>+VLOOKUP(E185,'VI_Legende Reinigungsverz.'!$B$3:$F$22,5,0)</f>
        <v>52</v>
      </c>
      <c r="G185" s="6">
        <f t="shared" ref="G185:G186" si="90">+F185*D185</f>
        <v>1920.36</v>
      </c>
      <c r="H185" s="51"/>
      <c r="I185" s="6">
        <f t="shared" ref="I185:I186" si="91">IF(ISERROR(G185/H185),0,G185/H185)</f>
        <v>0</v>
      </c>
      <c r="J185" s="51" t="s">
        <v>42</v>
      </c>
      <c r="K185" s="23">
        <f>I185*HLOOKUP(J185,'Auskunft SVS'!$C$2:$AZ$26,17,0)</f>
        <v>0</v>
      </c>
      <c r="L185" s="23">
        <f t="shared" ref="L185:L186" si="92">+K185/D185</f>
        <v>0</v>
      </c>
    </row>
    <row r="186" spans="1:18" ht="101.5">
      <c r="A186" s="2" t="s">
        <v>562</v>
      </c>
      <c r="B186" s="2" t="s">
        <v>132</v>
      </c>
      <c r="C186" s="9" t="s">
        <v>932</v>
      </c>
      <c r="D186" s="6">
        <v>278.37</v>
      </c>
      <c r="E186" s="6" t="s">
        <v>163</v>
      </c>
      <c r="F186" s="6">
        <f>+VLOOKUP(E186,'VI_Legende Reinigungsverz.'!$B$3:$F$22,5,0)</f>
        <v>150.9</v>
      </c>
      <c r="G186" s="6">
        <f t="shared" si="90"/>
        <v>42006.033000000003</v>
      </c>
      <c r="H186" s="51"/>
      <c r="I186" s="6">
        <f t="shared" si="91"/>
        <v>0</v>
      </c>
      <c r="J186" s="51" t="s">
        <v>42</v>
      </c>
      <c r="K186" s="23">
        <f>I186*HLOOKUP(J186,'Auskunft SVS'!$C$2:$AZ$26,17,0)</f>
        <v>0</v>
      </c>
      <c r="L186" s="23">
        <f t="shared" si="92"/>
        <v>0</v>
      </c>
    </row>
    <row r="187" spans="1:18" s="15" customFormat="1">
      <c r="A187" s="8" t="s">
        <v>564</v>
      </c>
      <c r="B187" s="3" t="s">
        <v>278</v>
      </c>
      <c r="C187" s="3" t="s">
        <v>98</v>
      </c>
      <c r="D187" s="10" t="s">
        <v>98</v>
      </c>
      <c r="E187" s="10"/>
      <c r="F187" s="10"/>
      <c r="G187" s="10"/>
      <c r="H187" s="10"/>
      <c r="I187" s="10"/>
      <c r="J187" s="10"/>
      <c r="K187" s="10"/>
      <c r="L187" s="13"/>
      <c r="M187"/>
      <c r="N187"/>
      <c r="O187"/>
      <c r="P187"/>
      <c r="Q187"/>
      <c r="R187"/>
    </row>
    <row r="188" spans="1:18" ht="101.5">
      <c r="A188" s="2" t="s">
        <v>566</v>
      </c>
      <c r="B188" s="2" t="s">
        <v>151</v>
      </c>
      <c r="C188" s="9" t="s">
        <v>276</v>
      </c>
      <c r="D188" s="6">
        <v>8.8800000000000008</v>
      </c>
      <c r="E188" s="6" t="s">
        <v>136</v>
      </c>
      <c r="F188" s="6">
        <f>+VLOOKUP(E188,'VI_Legende Reinigungsverz.'!$B$3:$F$22,5,0)</f>
        <v>52</v>
      </c>
      <c r="G188" s="6">
        <f t="shared" ref="G188:G189" si="93">+F188*D188</f>
        <v>461.76000000000005</v>
      </c>
      <c r="H188" s="51"/>
      <c r="I188" s="6">
        <f t="shared" ref="I188:I189" si="94">IF(ISERROR(G188/H188),0,G188/H188)</f>
        <v>0</v>
      </c>
      <c r="J188" s="51" t="s">
        <v>42</v>
      </c>
      <c r="K188" s="23">
        <f>I188*HLOOKUP(J188,'Auskunft SVS'!$C$2:$AZ$26,17,0)</f>
        <v>0</v>
      </c>
      <c r="L188" s="23">
        <f t="shared" ref="L188:L189" si="95">+K188/D188</f>
        <v>0</v>
      </c>
    </row>
    <row r="189" spans="1:18" ht="101.5">
      <c r="A189" s="2" t="s">
        <v>2054</v>
      </c>
      <c r="B189" s="2" t="s">
        <v>151</v>
      </c>
      <c r="C189" s="9" t="s">
        <v>274</v>
      </c>
      <c r="D189" s="6">
        <v>1.78</v>
      </c>
      <c r="E189" s="6" t="s">
        <v>102</v>
      </c>
      <c r="F189" s="6">
        <f>+VLOOKUP(E189,'VI_Legende Reinigungsverz.'!$B$3:$F$22,5,0)</f>
        <v>251.5</v>
      </c>
      <c r="G189" s="6">
        <f t="shared" si="93"/>
        <v>447.67</v>
      </c>
      <c r="H189" s="51"/>
      <c r="I189" s="6">
        <f t="shared" si="94"/>
        <v>0</v>
      </c>
      <c r="J189" s="51" t="s">
        <v>42</v>
      </c>
      <c r="K189" s="23">
        <f>I189*HLOOKUP(J189,'Auskunft SVS'!$C$2:$AZ$26,17,0)</f>
        <v>0</v>
      </c>
      <c r="L189" s="23">
        <f t="shared" si="95"/>
        <v>0</v>
      </c>
    </row>
    <row r="190" spans="1:18" s="15" customFormat="1">
      <c r="A190" s="8" t="s">
        <v>568</v>
      </c>
      <c r="B190" s="3" t="s">
        <v>154</v>
      </c>
      <c r="C190" s="3" t="s">
        <v>98</v>
      </c>
      <c r="D190" s="10" t="s">
        <v>98</v>
      </c>
      <c r="E190" s="10"/>
      <c r="F190" s="10"/>
      <c r="G190" s="10"/>
      <c r="H190" s="10"/>
      <c r="I190" s="10"/>
      <c r="J190" s="10"/>
      <c r="K190" s="10"/>
      <c r="L190" s="13"/>
      <c r="M190"/>
      <c r="N190"/>
      <c r="O190"/>
      <c r="P190"/>
      <c r="Q190"/>
      <c r="R190"/>
    </row>
    <row r="191" spans="1:18" ht="101.5">
      <c r="A191" s="2" t="s">
        <v>569</v>
      </c>
      <c r="B191" s="2" t="s">
        <v>156</v>
      </c>
      <c r="C191" s="9" t="s">
        <v>272</v>
      </c>
      <c r="D191" s="6">
        <v>15.37</v>
      </c>
      <c r="E191" s="6" t="s">
        <v>163</v>
      </c>
      <c r="F191" s="6">
        <f>+VLOOKUP(E191,'VI_Legende Reinigungsverz.'!$B$3:$F$22,5,0)</f>
        <v>150.9</v>
      </c>
      <c r="G191" s="6">
        <f>+F191*D191</f>
        <v>2319.3330000000001</v>
      </c>
      <c r="H191" s="51"/>
      <c r="I191" s="6">
        <f>IF(ISERROR(G191/H191),0,G191/H191)</f>
        <v>0</v>
      </c>
      <c r="J191" s="51" t="s">
        <v>42</v>
      </c>
      <c r="K191" s="23">
        <f>I191*HLOOKUP(J191,'Auskunft SVS'!$C$2:$AZ$26,17,0)</f>
        <v>0</v>
      </c>
      <c r="L191" s="23">
        <f>+K191/D191</f>
        <v>0</v>
      </c>
    </row>
    <row r="192" spans="1:18" s="15" customFormat="1">
      <c r="A192" s="8" t="s">
        <v>571</v>
      </c>
      <c r="B192" s="3" t="s">
        <v>1514</v>
      </c>
      <c r="C192" s="3" t="s">
        <v>98</v>
      </c>
      <c r="D192" s="10" t="s">
        <v>98</v>
      </c>
      <c r="E192" s="10"/>
      <c r="F192" s="10"/>
      <c r="G192" s="10"/>
      <c r="H192" s="10"/>
      <c r="I192" s="10"/>
      <c r="J192" s="10"/>
      <c r="K192" s="10"/>
      <c r="L192" s="13"/>
      <c r="M192"/>
      <c r="N192"/>
      <c r="O192"/>
      <c r="P192"/>
      <c r="Q192"/>
      <c r="R192"/>
    </row>
    <row r="193" spans="1:18" ht="101.5">
      <c r="A193" s="2" t="s">
        <v>572</v>
      </c>
      <c r="B193" s="2" t="s">
        <v>1519</v>
      </c>
      <c r="C193" s="9" t="s">
        <v>2362</v>
      </c>
      <c r="D193" s="6">
        <v>118.69</v>
      </c>
      <c r="E193" s="6" t="s">
        <v>163</v>
      </c>
      <c r="F193" s="6">
        <f>+VLOOKUP(E193,'VI_Legende Reinigungsverz.'!$B$3:$F$22,5,0)</f>
        <v>150.9</v>
      </c>
      <c r="G193" s="6">
        <f>+F193*D193</f>
        <v>17910.321</v>
      </c>
      <c r="H193" s="51"/>
      <c r="I193" s="6">
        <f>IF(ISERROR(G193/H193),0,G193/H193)</f>
        <v>0</v>
      </c>
      <c r="J193" s="51" t="s">
        <v>42</v>
      </c>
      <c r="K193" s="23">
        <f>I193*HLOOKUP(J193,'Auskunft SVS'!$C$2:$AZ$26,17,0)</f>
        <v>0</v>
      </c>
      <c r="L193" s="23">
        <f>+K193/D193</f>
        <v>0</v>
      </c>
    </row>
    <row r="194" spans="1:18" s="15" customFormat="1">
      <c r="A194" s="8" t="s">
        <v>575</v>
      </c>
      <c r="B194" s="3" t="s">
        <v>159</v>
      </c>
      <c r="C194" s="3" t="s">
        <v>98</v>
      </c>
      <c r="D194" s="10" t="s">
        <v>98</v>
      </c>
      <c r="E194" s="10"/>
      <c r="F194" s="10"/>
      <c r="G194" s="10"/>
      <c r="H194" s="10"/>
      <c r="I194" s="10"/>
      <c r="J194" s="10"/>
      <c r="K194" s="10"/>
      <c r="L194" s="13"/>
      <c r="M194"/>
      <c r="N194"/>
      <c r="O194"/>
      <c r="P194"/>
      <c r="Q194"/>
      <c r="R194"/>
    </row>
    <row r="195" spans="1:18" ht="101.5">
      <c r="A195" s="2" t="s">
        <v>576</v>
      </c>
      <c r="B195" s="2" t="s">
        <v>284</v>
      </c>
      <c r="C195" s="9" t="s">
        <v>1183</v>
      </c>
      <c r="D195" s="6">
        <v>26.72</v>
      </c>
      <c r="E195" s="6" t="s">
        <v>163</v>
      </c>
      <c r="F195" s="6">
        <f>+VLOOKUP(E195,'VI_Legende Reinigungsverz.'!$B$3:$F$22,5,0)</f>
        <v>150.9</v>
      </c>
      <c r="G195" s="6">
        <f t="shared" ref="G195:G196" si="96">+F195*D195</f>
        <v>4032.0479999999998</v>
      </c>
      <c r="H195" s="51"/>
      <c r="I195" s="6">
        <f t="shared" ref="I195:I196" si="97">IF(ISERROR(G195/H195),0,G195/H195)</f>
        <v>0</v>
      </c>
      <c r="J195" s="51" t="s">
        <v>42</v>
      </c>
      <c r="K195" s="23">
        <f>I195*HLOOKUP(J195,'Auskunft SVS'!$C$2:$AZ$26,17,0)</f>
        <v>0</v>
      </c>
      <c r="L195" s="23">
        <f t="shared" ref="L195:L196" si="98">+K195/D195</f>
        <v>0</v>
      </c>
    </row>
    <row r="196" spans="1:18" ht="101.5">
      <c r="A196" s="2" t="s">
        <v>577</v>
      </c>
      <c r="B196" s="2" t="s">
        <v>161</v>
      </c>
      <c r="C196" s="9" t="s">
        <v>381</v>
      </c>
      <c r="D196" s="6">
        <v>6.46</v>
      </c>
      <c r="E196" s="6" t="s">
        <v>136</v>
      </c>
      <c r="F196" s="6">
        <f>+VLOOKUP(E196,'VI_Legende Reinigungsverz.'!$B$3:$F$22,5,0)</f>
        <v>52</v>
      </c>
      <c r="G196" s="6">
        <f t="shared" si="96"/>
        <v>335.92</v>
      </c>
      <c r="H196" s="51"/>
      <c r="I196" s="6">
        <f t="shared" si="97"/>
        <v>0</v>
      </c>
      <c r="J196" s="51" t="s">
        <v>42</v>
      </c>
      <c r="K196" s="23">
        <f>I196*HLOOKUP(J196,'Auskunft SVS'!$C$2:$AZ$26,17,0)</f>
        <v>0</v>
      </c>
      <c r="L196" s="23">
        <f t="shared" si="98"/>
        <v>0</v>
      </c>
    </row>
    <row r="197" spans="1:18" s="15" customFormat="1">
      <c r="A197" s="8" t="s">
        <v>579</v>
      </c>
      <c r="B197" s="3" t="s">
        <v>586</v>
      </c>
      <c r="C197" s="3" t="s">
        <v>98</v>
      </c>
      <c r="D197" s="10" t="s">
        <v>98</v>
      </c>
      <c r="E197" s="10"/>
      <c r="F197" s="10"/>
      <c r="G197" s="10"/>
      <c r="H197" s="10"/>
      <c r="I197" s="10"/>
      <c r="J197" s="10"/>
      <c r="K197" s="10"/>
      <c r="L197" s="13"/>
      <c r="M197"/>
      <c r="N197"/>
      <c r="O197"/>
      <c r="P197"/>
      <c r="Q197"/>
      <c r="R197"/>
    </row>
    <row r="198" spans="1:18" ht="101.5">
      <c r="A198" s="2" t="s">
        <v>580</v>
      </c>
      <c r="B198" s="2" t="s">
        <v>2363</v>
      </c>
      <c r="C198" s="9" t="s">
        <v>821</v>
      </c>
      <c r="D198" s="6">
        <v>139.54</v>
      </c>
      <c r="E198" s="6" t="s">
        <v>163</v>
      </c>
      <c r="F198" s="6">
        <f>+VLOOKUP(E198,'VI_Legende Reinigungsverz.'!$B$3:$F$22,5,0)</f>
        <v>150.9</v>
      </c>
      <c r="G198" s="6">
        <f t="shared" ref="G198:G200" si="99">+F198*D198</f>
        <v>21056.585999999999</v>
      </c>
      <c r="H198" s="51"/>
      <c r="I198" s="6">
        <f t="shared" ref="I198:I200" si="100">IF(ISERROR(G198/H198),0,G198/H198)</f>
        <v>0</v>
      </c>
      <c r="J198" s="51" t="s">
        <v>42</v>
      </c>
      <c r="K198" s="23">
        <f>I198*HLOOKUP(J198,'Auskunft SVS'!$C$2:$AZ$26,17,0)</f>
        <v>0</v>
      </c>
      <c r="L198" s="23">
        <f t="shared" ref="L198:L200" si="101">+K198/D198</f>
        <v>0</v>
      </c>
    </row>
    <row r="199" spans="1:18" ht="101.5">
      <c r="A199" s="2" t="s">
        <v>582</v>
      </c>
      <c r="B199" s="2" t="s">
        <v>2364</v>
      </c>
      <c r="C199" s="9" t="s">
        <v>381</v>
      </c>
      <c r="D199" s="6">
        <v>4.37</v>
      </c>
      <c r="E199" s="6" t="s">
        <v>136</v>
      </c>
      <c r="F199" s="6">
        <f>+VLOOKUP(E199,'VI_Legende Reinigungsverz.'!$B$3:$F$22,5,0)</f>
        <v>52</v>
      </c>
      <c r="G199" s="6">
        <f t="shared" si="99"/>
        <v>227.24</v>
      </c>
      <c r="H199" s="51"/>
      <c r="I199" s="6">
        <f t="shared" si="100"/>
        <v>0</v>
      </c>
      <c r="J199" s="51" t="s">
        <v>42</v>
      </c>
      <c r="K199" s="23">
        <f>I199*HLOOKUP(J199,'Auskunft SVS'!$C$2:$AZ$26,17,0)</f>
        <v>0</v>
      </c>
      <c r="L199" s="23">
        <f t="shared" si="101"/>
        <v>0</v>
      </c>
    </row>
    <row r="200" spans="1:18" ht="101.5">
      <c r="A200" s="2" t="s">
        <v>2057</v>
      </c>
      <c r="B200" s="2" t="s">
        <v>2364</v>
      </c>
      <c r="C200" s="9" t="s">
        <v>821</v>
      </c>
      <c r="D200" s="6">
        <v>2.62</v>
      </c>
      <c r="E200" s="6" t="s">
        <v>163</v>
      </c>
      <c r="F200" s="6">
        <f>+VLOOKUP(E200,'VI_Legende Reinigungsverz.'!$B$3:$F$22,5,0)</f>
        <v>150.9</v>
      </c>
      <c r="G200" s="6">
        <f t="shared" si="99"/>
        <v>395.358</v>
      </c>
      <c r="H200" s="51"/>
      <c r="I200" s="6">
        <f t="shared" si="100"/>
        <v>0</v>
      </c>
      <c r="J200" s="51" t="s">
        <v>42</v>
      </c>
      <c r="K200" s="23">
        <f>I200*HLOOKUP(J200,'Auskunft SVS'!$C$2:$AZ$26,17,0)</f>
        <v>0</v>
      </c>
      <c r="L200" s="23">
        <f t="shared" si="101"/>
        <v>0</v>
      </c>
    </row>
    <row r="201" spans="1:18" s="15" customFormat="1">
      <c r="A201" s="8" t="s">
        <v>585</v>
      </c>
      <c r="B201" s="3" t="s">
        <v>167</v>
      </c>
      <c r="C201" s="3" t="s">
        <v>98</v>
      </c>
      <c r="D201" s="10" t="s">
        <v>98</v>
      </c>
      <c r="E201" s="10"/>
      <c r="F201" s="10"/>
      <c r="G201" s="10"/>
      <c r="H201" s="10"/>
      <c r="I201" s="10"/>
      <c r="J201" s="10"/>
      <c r="K201" s="10"/>
      <c r="L201" s="13"/>
      <c r="M201"/>
      <c r="N201"/>
      <c r="O201"/>
      <c r="P201"/>
      <c r="Q201"/>
      <c r="R201"/>
    </row>
    <row r="202" spans="1:18" ht="101.5">
      <c r="A202" s="2" t="s">
        <v>587</v>
      </c>
      <c r="B202" s="2" t="s">
        <v>288</v>
      </c>
      <c r="C202" s="9" t="s">
        <v>411</v>
      </c>
      <c r="D202" s="6">
        <v>46.16</v>
      </c>
      <c r="E202" s="6" t="s">
        <v>163</v>
      </c>
      <c r="F202" s="6">
        <f>+VLOOKUP(E202,'VI_Legende Reinigungsverz.'!$B$3:$F$22,5,0)</f>
        <v>150.9</v>
      </c>
      <c r="G202" s="6">
        <f>+F202*D202</f>
        <v>6965.5439999999999</v>
      </c>
      <c r="H202" s="51"/>
      <c r="I202" s="6">
        <f>IF(ISERROR(G202/H202),0,G202/H202)</f>
        <v>0</v>
      </c>
      <c r="J202" s="51" t="s">
        <v>42</v>
      </c>
      <c r="K202" s="23">
        <f>I202*HLOOKUP(J202,'Auskunft SVS'!$C$2:$AZ$26,17,0)</f>
        <v>0</v>
      </c>
      <c r="L202" s="23">
        <f>+K202/D202</f>
        <v>0</v>
      </c>
    </row>
    <row r="203" spans="1:18" s="15" customFormat="1">
      <c r="A203" s="8" t="s">
        <v>590</v>
      </c>
      <c r="B203" s="3" t="s">
        <v>178</v>
      </c>
      <c r="C203" s="3" t="s">
        <v>98</v>
      </c>
      <c r="D203" s="10" t="s">
        <v>98</v>
      </c>
      <c r="E203" s="10"/>
      <c r="F203" s="10"/>
      <c r="G203" s="10"/>
      <c r="H203" s="10"/>
      <c r="I203" s="10"/>
      <c r="J203" s="10"/>
      <c r="K203" s="10"/>
      <c r="L203" s="13"/>
      <c r="M203"/>
      <c r="N203"/>
      <c r="O203"/>
      <c r="P203"/>
      <c r="Q203"/>
      <c r="R203"/>
    </row>
    <row r="204" spans="1:18" ht="101.5">
      <c r="A204" s="2" t="s">
        <v>591</v>
      </c>
      <c r="B204" s="2" t="s">
        <v>169</v>
      </c>
      <c r="C204" s="9" t="s">
        <v>411</v>
      </c>
      <c r="D204" s="6">
        <v>15.7</v>
      </c>
      <c r="E204" s="6" t="s">
        <v>163</v>
      </c>
      <c r="F204" s="6">
        <f>+VLOOKUP(E204,'VI_Legende Reinigungsverz.'!$B$3:$F$22,5,0)</f>
        <v>150.9</v>
      </c>
      <c r="G204" s="6">
        <f>+F204*D204</f>
        <v>2369.13</v>
      </c>
      <c r="H204" s="51"/>
      <c r="I204" s="6">
        <f>IF(ISERROR(G204/H204),0,G204/H204)</f>
        <v>0</v>
      </c>
      <c r="J204" s="51" t="s">
        <v>42</v>
      </c>
      <c r="K204" s="23">
        <f>I204*HLOOKUP(J204,'Auskunft SVS'!$C$2:$AZ$26,17,0)</f>
        <v>0</v>
      </c>
      <c r="L204" s="23">
        <f>+K204/D204</f>
        <v>0</v>
      </c>
    </row>
    <row r="205" spans="1:18" s="15" customFormat="1">
      <c r="A205" s="8" t="s">
        <v>603</v>
      </c>
      <c r="B205" s="3" t="s">
        <v>2365</v>
      </c>
      <c r="C205" s="3" t="s">
        <v>98</v>
      </c>
      <c r="D205" s="10" t="s">
        <v>98</v>
      </c>
      <c r="E205" s="10"/>
      <c r="F205" s="10"/>
      <c r="G205" s="10"/>
      <c r="H205" s="10"/>
      <c r="I205" s="10"/>
      <c r="J205" s="10"/>
      <c r="K205" s="10"/>
      <c r="L205" s="13"/>
      <c r="M205"/>
      <c r="N205"/>
      <c r="O205"/>
      <c r="P205"/>
      <c r="Q205"/>
      <c r="R205"/>
    </row>
    <row r="206" spans="1:18" ht="101.5">
      <c r="A206" s="2" t="s">
        <v>604</v>
      </c>
      <c r="B206" s="2" t="s">
        <v>2366</v>
      </c>
      <c r="C206" s="9" t="s">
        <v>173</v>
      </c>
      <c r="D206" s="6">
        <v>55.54</v>
      </c>
      <c r="E206" s="6" t="s">
        <v>136</v>
      </c>
      <c r="F206" s="6">
        <f>+VLOOKUP(E206,'VI_Legende Reinigungsverz.'!$B$3:$F$22,5,0)</f>
        <v>52</v>
      </c>
      <c r="G206" s="6">
        <f>+F206*D206</f>
        <v>2888.08</v>
      </c>
      <c r="H206" s="51"/>
      <c r="I206" s="6">
        <f>IF(ISERROR(G206/H206),0,G206/H206)</f>
        <v>0</v>
      </c>
      <c r="J206" s="51" t="s">
        <v>42</v>
      </c>
      <c r="K206" s="23">
        <f>I206*HLOOKUP(J206,'Auskunft SVS'!$C$2:$AZ$26,17,0)</f>
        <v>0</v>
      </c>
      <c r="L206" s="23">
        <f>+K206/D206</f>
        <v>0</v>
      </c>
    </row>
    <row r="207" spans="1:18" s="15" customFormat="1">
      <c r="A207" s="8" t="s">
        <v>611</v>
      </c>
      <c r="B207" s="3" t="s">
        <v>614</v>
      </c>
      <c r="C207" s="3" t="s">
        <v>98</v>
      </c>
      <c r="D207" s="10" t="s">
        <v>98</v>
      </c>
      <c r="E207" s="10"/>
      <c r="F207" s="10"/>
      <c r="G207" s="10"/>
      <c r="H207" s="10"/>
      <c r="I207" s="10"/>
      <c r="J207" s="10"/>
      <c r="K207" s="10"/>
      <c r="L207" s="13"/>
      <c r="M207"/>
      <c r="N207"/>
      <c r="O207"/>
      <c r="P207"/>
      <c r="Q207"/>
      <c r="R207"/>
    </row>
    <row r="208" spans="1:18" ht="101.5">
      <c r="A208" s="2" t="s">
        <v>612</v>
      </c>
      <c r="B208" s="2" t="s">
        <v>180</v>
      </c>
      <c r="C208" s="9" t="s">
        <v>2367</v>
      </c>
      <c r="D208" s="6">
        <v>70.53</v>
      </c>
      <c r="E208" s="6" t="s">
        <v>163</v>
      </c>
      <c r="F208" s="6">
        <f>+VLOOKUP(E208,'VI_Legende Reinigungsverz.'!$B$3:$F$22,5,0)</f>
        <v>150.9</v>
      </c>
      <c r="G208" s="6">
        <f>+F208*D208</f>
        <v>10642.977000000001</v>
      </c>
      <c r="H208" s="51"/>
      <c r="I208" s="6">
        <f>IF(ISERROR(G208/H208),0,G208/H208)</f>
        <v>0</v>
      </c>
      <c r="J208" s="51" t="s">
        <v>42</v>
      </c>
      <c r="K208" s="23">
        <f>I208*HLOOKUP(J208,'Auskunft SVS'!$C$2:$AZ$26,17,0)</f>
        <v>0</v>
      </c>
      <c r="L208" s="23">
        <f>+K208/D208</f>
        <v>0</v>
      </c>
    </row>
    <row r="209" spans="1:18" s="15" customFormat="1">
      <c r="A209" s="8" t="s">
        <v>613</v>
      </c>
      <c r="B209" s="3" t="s">
        <v>200</v>
      </c>
      <c r="C209" s="3" t="s">
        <v>98</v>
      </c>
      <c r="D209" s="10" t="s">
        <v>98</v>
      </c>
      <c r="E209" s="10"/>
      <c r="F209" s="10"/>
      <c r="G209" s="10"/>
      <c r="H209" s="10"/>
      <c r="I209" s="10"/>
      <c r="J209" s="10"/>
      <c r="K209" s="10"/>
      <c r="L209" s="13"/>
      <c r="M209"/>
      <c r="N209"/>
      <c r="O209"/>
      <c r="P209"/>
      <c r="Q209"/>
      <c r="R209"/>
    </row>
    <row r="210" spans="1:18" ht="101.5">
      <c r="A210" s="2" t="s">
        <v>615</v>
      </c>
      <c r="B210" s="2" t="s">
        <v>202</v>
      </c>
      <c r="C210" s="9" t="s">
        <v>736</v>
      </c>
      <c r="D210" s="6">
        <v>12.84</v>
      </c>
      <c r="E210" s="6" t="s">
        <v>136</v>
      </c>
      <c r="F210" s="6">
        <f>+VLOOKUP(E210,'VI_Legende Reinigungsverz.'!$B$3:$F$22,5,0)</f>
        <v>52</v>
      </c>
      <c r="G210" s="6">
        <f t="shared" ref="G210:G212" si="102">+F210*D210</f>
        <v>667.68</v>
      </c>
      <c r="H210" s="51"/>
      <c r="I210" s="6">
        <f t="shared" ref="I210:I212" si="103">IF(ISERROR(G210/H210),0,G210/H210)</f>
        <v>0</v>
      </c>
      <c r="J210" s="51" t="s">
        <v>42</v>
      </c>
      <c r="K210" s="23">
        <f>I210*HLOOKUP(J210,'Auskunft SVS'!$C$2:$AZ$26,17,0)</f>
        <v>0</v>
      </c>
      <c r="L210" s="23">
        <f t="shared" ref="L210:L212" si="104">+K210/D210</f>
        <v>0</v>
      </c>
    </row>
    <row r="211" spans="1:18" ht="101.5">
      <c r="A211" s="2" t="s">
        <v>2368</v>
      </c>
      <c r="B211" s="2" t="s">
        <v>202</v>
      </c>
      <c r="C211" s="9" t="s">
        <v>2060</v>
      </c>
      <c r="D211" s="6">
        <v>24.27</v>
      </c>
      <c r="E211" s="6" t="s">
        <v>163</v>
      </c>
      <c r="F211" s="6">
        <f>+VLOOKUP(E211,'VI_Legende Reinigungsverz.'!$B$3:$F$22,5,0)</f>
        <v>150.9</v>
      </c>
      <c r="G211" s="6">
        <f t="shared" si="102"/>
        <v>3662.3429999999998</v>
      </c>
      <c r="H211" s="51"/>
      <c r="I211" s="6">
        <f t="shared" si="103"/>
        <v>0</v>
      </c>
      <c r="J211" s="51" t="s">
        <v>42</v>
      </c>
      <c r="K211" s="23">
        <f>I211*HLOOKUP(J211,'Auskunft SVS'!$C$2:$AZ$26,17,0)</f>
        <v>0</v>
      </c>
      <c r="L211" s="23">
        <f t="shared" si="104"/>
        <v>0</v>
      </c>
    </row>
    <row r="212" spans="1:18" ht="101.5">
      <c r="A212" s="2" t="s">
        <v>2369</v>
      </c>
      <c r="B212" s="2" t="s">
        <v>202</v>
      </c>
      <c r="C212" s="9" t="s">
        <v>734</v>
      </c>
      <c r="D212" s="6">
        <v>60.88</v>
      </c>
      <c r="E212" s="6" t="s">
        <v>102</v>
      </c>
      <c r="F212" s="6">
        <f>+VLOOKUP(E212,'VI_Legende Reinigungsverz.'!$B$3:$F$22,5,0)</f>
        <v>251.5</v>
      </c>
      <c r="G212" s="6">
        <f t="shared" si="102"/>
        <v>15311.320000000002</v>
      </c>
      <c r="H212" s="51"/>
      <c r="I212" s="6">
        <f t="shared" si="103"/>
        <v>0</v>
      </c>
      <c r="J212" s="51" t="s">
        <v>42</v>
      </c>
      <c r="K212" s="23">
        <f>I212*HLOOKUP(J212,'Auskunft SVS'!$C$2:$AZ$26,17,0)</f>
        <v>0</v>
      </c>
      <c r="L212" s="23">
        <f t="shared" si="104"/>
        <v>0</v>
      </c>
    </row>
    <row r="213" spans="1:18" s="15" customFormat="1">
      <c r="A213" s="8" t="s">
        <v>618</v>
      </c>
      <c r="B213" s="3" t="s">
        <v>206</v>
      </c>
      <c r="C213" s="3" t="s">
        <v>98</v>
      </c>
      <c r="D213" s="10" t="s">
        <v>98</v>
      </c>
      <c r="E213" s="10"/>
      <c r="F213" s="10"/>
      <c r="G213" s="10"/>
      <c r="H213" s="10"/>
      <c r="I213" s="10"/>
      <c r="J213" s="10"/>
      <c r="K213" s="10"/>
      <c r="L213" s="13"/>
      <c r="M213"/>
      <c r="N213"/>
      <c r="O213"/>
      <c r="P213"/>
      <c r="Q213"/>
      <c r="R213"/>
    </row>
    <row r="214" spans="1:18" ht="101.5">
      <c r="A214" s="2" t="s">
        <v>619</v>
      </c>
      <c r="B214" s="2" t="s">
        <v>208</v>
      </c>
      <c r="C214" s="9" t="s">
        <v>1016</v>
      </c>
      <c r="D214" s="6">
        <v>64.44</v>
      </c>
      <c r="E214" s="6" t="s">
        <v>163</v>
      </c>
      <c r="F214" s="6">
        <f>+VLOOKUP(E214,'VI_Legende Reinigungsverz.'!$B$3:$F$22,5,0)</f>
        <v>150.9</v>
      </c>
      <c r="G214" s="6">
        <f>+F214*D214</f>
        <v>9723.9959999999992</v>
      </c>
      <c r="H214" s="51"/>
      <c r="I214" s="6">
        <f>IF(ISERROR(G214/H214),0,G214/H214)</f>
        <v>0</v>
      </c>
      <c r="J214" s="51" t="s">
        <v>42</v>
      </c>
      <c r="K214" s="23">
        <f>I214*HLOOKUP(J214,'Auskunft SVS'!$C$2:$AZ$26,17,0)</f>
        <v>0</v>
      </c>
      <c r="L214" s="23">
        <f>+K214/D214</f>
        <v>0</v>
      </c>
    </row>
    <row r="215" spans="1:18" s="15" customFormat="1">
      <c r="A215" s="8" t="s">
        <v>620</v>
      </c>
      <c r="B215" s="3" t="s">
        <v>224</v>
      </c>
      <c r="C215" s="3" t="s">
        <v>98</v>
      </c>
      <c r="D215" s="10" t="s">
        <v>98</v>
      </c>
      <c r="E215" s="10"/>
      <c r="F215" s="10"/>
      <c r="G215" s="10"/>
      <c r="H215" s="10"/>
      <c r="I215" s="10"/>
      <c r="J215" s="10"/>
      <c r="K215" s="10"/>
      <c r="L215" s="13"/>
      <c r="M215"/>
      <c r="N215"/>
      <c r="O215"/>
      <c r="P215"/>
      <c r="Q215"/>
      <c r="R215"/>
    </row>
    <row r="216" spans="1:18" ht="101.5">
      <c r="A216" s="2" t="s">
        <v>621</v>
      </c>
      <c r="B216" s="2" t="s">
        <v>226</v>
      </c>
      <c r="C216" s="9" t="s">
        <v>441</v>
      </c>
      <c r="D216" s="6">
        <v>7.64</v>
      </c>
      <c r="E216" s="6" t="s">
        <v>136</v>
      </c>
      <c r="F216" s="6">
        <f>+VLOOKUP(E216,'VI_Legende Reinigungsverz.'!$B$3:$F$22,5,0)</f>
        <v>52</v>
      </c>
      <c r="G216" s="6">
        <f t="shared" ref="G216:G219" si="105">+F216*D216</f>
        <v>397.28</v>
      </c>
      <c r="H216" s="51"/>
      <c r="I216" s="6">
        <f t="shared" ref="I216:I219" si="106">IF(ISERROR(G216/H216),0,G216/H216)</f>
        <v>0</v>
      </c>
      <c r="J216" s="51" t="s">
        <v>42</v>
      </c>
      <c r="K216" s="23">
        <f>I216*HLOOKUP(J216,'Auskunft SVS'!$C$2:$AZ$26,17,0)</f>
        <v>0</v>
      </c>
      <c r="L216" s="23">
        <f t="shared" ref="L216:L219" si="107">+K216/D216</f>
        <v>0</v>
      </c>
    </row>
    <row r="217" spans="1:18" ht="101.5">
      <c r="A217" s="2" t="s">
        <v>623</v>
      </c>
      <c r="B217" s="2" t="s">
        <v>226</v>
      </c>
      <c r="C217" s="9" t="s">
        <v>1098</v>
      </c>
      <c r="D217" s="6">
        <v>118.15</v>
      </c>
      <c r="E217" s="6" t="s">
        <v>163</v>
      </c>
      <c r="F217" s="6">
        <f>+VLOOKUP(E217,'VI_Legende Reinigungsverz.'!$B$3:$F$22,5,0)</f>
        <v>150.9</v>
      </c>
      <c r="G217" s="6">
        <f t="shared" si="105"/>
        <v>17828.835000000003</v>
      </c>
      <c r="H217" s="51"/>
      <c r="I217" s="6">
        <f t="shared" si="106"/>
        <v>0</v>
      </c>
      <c r="J217" s="51" t="s">
        <v>42</v>
      </c>
      <c r="K217" s="23">
        <f>I217*HLOOKUP(J217,'Auskunft SVS'!$C$2:$AZ$26,17,0)</f>
        <v>0</v>
      </c>
      <c r="L217" s="23">
        <f t="shared" si="107"/>
        <v>0</v>
      </c>
    </row>
    <row r="218" spans="1:18" ht="101.5">
      <c r="A218" s="2" t="s">
        <v>2370</v>
      </c>
      <c r="B218" s="2" t="s">
        <v>229</v>
      </c>
      <c r="C218" s="9" t="s">
        <v>671</v>
      </c>
      <c r="D218" s="6">
        <v>30.92</v>
      </c>
      <c r="E218" s="6" t="s">
        <v>163</v>
      </c>
      <c r="F218" s="6">
        <f>+VLOOKUP(E218,'VI_Legende Reinigungsverz.'!$B$3:$F$22,5,0)</f>
        <v>150.9</v>
      </c>
      <c r="G218" s="6">
        <f t="shared" si="105"/>
        <v>4665.8280000000004</v>
      </c>
      <c r="H218" s="51"/>
      <c r="I218" s="6">
        <f t="shared" si="106"/>
        <v>0</v>
      </c>
      <c r="J218" s="51" t="s">
        <v>42</v>
      </c>
      <c r="K218" s="23">
        <f>I218*HLOOKUP(J218,'Auskunft SVS'!$C$2:$AZ$26,17,0)</f>
        <v>0</v>
      </c>
      <c r="L218" s="23">
        <f t="shared" si="107"/>
        <v>0</v>
      </c>
    </row>
    <row r="219" spans="1:18" ht="101.5">
      <c r="A219" s="2" t="s">
        <v>2371</v>
      </c>
      <c r="B219" s="2" t="s">
        <v>453</v>
      </c>
      <c r="C219" s="9" t="s">
        <v>326</v>
      </c>
      <c r="D219" s="6">
        <v>1.94</v>
      </c>
      <c r="E219" s="6" t="s">
        <v>163</v>
      </c>
      <c r="F219" s="6">
        <f>+VLOOKUP(E219,'VI_Legende Reinigungsverz.'!$B$3:$F$22,5,0)</f>
        <v>150.9</v>
      </c>
      <c r="G219" s="6">
        <f t="shared" si="105"/>
        <v>292.74599999999998</v>
      </c>
      <c r="H219" s="51"/>
      <c r="I219" s="6">
        <f t="shared" si="106"/>
        <v>0</v>
      </c>
      <c r="J219" s="51" t="s">
        <v>42</v>
      </c>
      <c r="K219" s="23">
        <f>I219*HLOOKUP(J219,'Auskunft SVS'!$C$2:$AZ$26,17,0)</f>
        <v>0</v>
      </c>
      <c r="L219" s="23">
        <f t="shared" si="107"/>
        <v>0</v>
      </c>
    </row>
    <row r="220" spans="1:18" s="15" customFormat="1">
      <c r="A220" s="8" t="s">
        <v>625</v>
      </c>
      <c r="B220" s="3" t="s">
        <v>232</v>
      </c>
      <c r="C220" s="3" t="s">
        <v>98</v>
      </c>
      <c r="D220" s="10" t="s">
        <v>98</v>
      </c>
      <c r="E220" s="10"/>
      <c r="F220" s="10"/>
      <c r="G220" s="10"/>
      <c r="H220" s="10"/>
      <c r="I220" s="10"/>
      <c r="J220" s="10"/>
      <c r="K220" s="10"/>
      <c r="L220" s="13"/>
      <c r="M220"/>
      <c r="N220"/>
      <c r="O220"/>
      <c r="P220"/>
      <c r="Q220"/>
      <c r="R220"/>
    </row>
    <row r="221" spans="1:18" ht="101.5">
      <c r="A221" s="2" t="s">
        <v>626</v>
      </c>
      <c r="B221" s="2" t="s">
        <v>234</v>
      </c>
      <c r="C221" s="9" t="s">
        <v>1400</v>
      </c>
      <c r="D221" s="6">
        <v>39.04</v>
      </c>
      <c r="E221" s="6" t="s">
        <v>136</v>
      </c>
      <c r="F221" s="6">
        <f>+VLOOKUP(E221,'VI_Legende Reinigungsverz.'!$B$3:$F$22,5,0)</f>
        <v>52</v>
      </c>
      <c r="G221" s="6">
        <f t="shared" ref="G221:G223" si="108">+F221*D221</f>
        <v>2030.08</v>
      </c>
      <c r="H221" s="51"/>
      <c r="I221" s="6">
        <f t="shared" ref="I221:I223" si="109">IF(ISERROR(G221/H221),0,G221/H221)</f>
        <v>0</v>
      </c>
      <c r="J221" s="51" t="s">
        <v>42</v>
      </c>
      <c r="K221" s="23">
        <f>I221*HLOOKUP(J221,'Auskunft SVS'!$C$2:$AZ$26,17,0)</f>
        <v>0</v>
      </c>
      <c r="L221" s="23">
        <f t="shared" ref="L221:L223" si="110">+K221/D221</f>
        <v>0</v>
      </c>
    </row>
    <row r="222" spans="1:18" ht="101.5">
      <c r="A222" s="2" t="s">
        <v>628</v>
      </c>
      <c r="B222" s="2" t="s">
        <v>234</v>
      </c>
      <c r="C222" s="9" t="s">
        <v>1098</v>
      </c>
      <c r="D222" s="6">
        <v>60.38</v>
      </c>
      <c r="E222" s="6" t="s">
        <v>163</v>
      </c>
      <c r="F222" s="6">
        <f>+VLOOKUP(E222,'VI_Legende Reinigungsverz.'!$B$3:$F$22,5,0)</f>
        <v>150.9</v>
      </c>
      <c r="G222" s="6">
        <f t="shared" si="108"/>
        <v>9111.3420000000006</v>
      </c>
      <c r="H222" s="51"/>
      <c r="I222" s="6">
        <f t="shared" si="109"/>
        <v>0</v>
      </c>
      <c r="J222" s="51" t="s">
        <v>42</v>
      </c>
      <c r="K222" s="23">
        <f>I222*HLOOKUP(J222,'Auskunft SVS'!$C$2:$AZ$26,17,0)</f>
        <v>0</v>
      </c>
      <c r="L222" s="23">
        <f t="shared" si="110"/>
        <v>0</v>
      </c>
    </row>
    <row r="223" spans="1:18" ht="101.5">
      <c r="A223" s="2" t="s">
        <v>630</v>
      </c>
      <c r="B223" s="2" t="s">
        <v>1119</v>
      </c>
      <c r="C223" s="9" t="s">
        <v>441</v>
      </c>
      <c r="D223" s="6">
        <v>13.16</v>
      </c>
      <c r="E223" s="6" t="s">
        <v>136</v>
      </c>
      <c r="F223" s="6">
        <f>+VLOOKUP(E223,'VI_Legende Reinigungsverz.'!$B$3:$F$22,5,0)</f>
        <v>52</v>
      </c>
      <c r="G223" s="6">
        <f t="shared" si="108"/>
        <v>684.32</v>
      </c>
      <c r="H223" s="51"/>
      <c r="I223" s="6">
        <f t="shared" si="109"/>
        <v>0</v>
      </c>
      <c r="J223" s="51" t="s">
        <v>42</v>
      </c>
      <c r="K223" s="23">
        <f>I223*HLOOKUP(J223,'Auskunft SVS'!$C$2:$AZ$26,17,0)</f>
        <v>0</v>
      </c>
      <c r="L223" s="23">
        <f t="shared" si="110"/>
        <v>0</v>
      </c>
    </row>
    <row r="224" spans="1:18" s="16" customFormat="1" ht="25.5" customHeight="1">
      <c r="A224" s="7" t="s">
        <v>680</v>
      </c>
      <c r="B224" s="17" t="s">
        <v>2372</v>
      </c>
      <c r="C224" s="11" t="s">
        <v>98</v>
      </c>
      <c r="D224" s="18" t="s">
        <v>98</v>
      </c>
      <c r="E224" s="18"/>
      <c r="F224" s="18"/>
      <c r="G224" s="18"/>
      <c r="H224" s="18"/>
      <c r="I224" s="18"/>
      <c r="J224" s="18"/>
      <c r="K224" s="19"/>
      <c r="L224" s="20"/>
      <c r="M224"/>
      <c r="N224"/>
      <c r="O224"/>
      <c r="P224"/>
      <c r="Q224"/>
      <c r="R224"/>
    </row>
    <row r="225" spans="1:18" s="15" customFormat="1">
      <c r="A225" s="8" t="s">
        <v>682</v>
      </c>
      <c r="B225" s="3" t="s">
        <v>95</v>
      </c>
      <c r="C225" s="3" t="s">
        <v>98</v>
      </c>
      <c r="D225" s="10" t="s">
        <v>98</v>
      </c>
      <c r="E225" s="10"/>
      <c r="F225" s="10"/>
      <c r="G225" s="10"/>
      <c r="H225" s="10"/>
      <c r="I225" s="10"/>
      <c r="J225" s="10"/>
      <c r="K225" s="10"/>
      <c r="L225" s="13"/>
      <c r="M225"/>
      <c r="N225"/>
      <c r="O225"/>
      <c r="P225"/>
      <c r="Q225"/>
      <c r="R225"/>
    </row>
    <row r="226" spans="1:18" s="15" customFormat="1">
      <c r="A226" s="8" t="s">
        <v>1366</v>
      </c>
      <c r="B226" s="3" t="s">
        <v>344</v>
      </c>
      <c r="C226" s="3" t="s">
        <v>98</v>
      </c>
      <c r="D226" s="10" t="s">
        <v>98</v>
      </c>
      <c r="E226" s="10"/>
      <c r="F226" s="10"/>
      <c r="G226" s="10"/>
      <c r="H226" s="10"/>
      <c r="I226" s="10"/>
      <c r="J226" s="10"/>
      <c r="K226" s="10"/>
      <c r="L226" s="13"/>
      <c r="M226"/>
      <c r="N226"/>
      <c r="O226"/>
      <c r="P226"/>
      <c r="Q226"/>
      <c r="R226"/>
    </row>
    <row r="227" spans="1:18" ht="101.5">
      <c r="A227" s="2" t="s">
        <v>1367</v>
      </c>
      <c r="B227" s="2" t="s">
        <v>913</v>
      </c>
      <c r="C227" s="9" t="s">
        <v>550</v>
      </c>
      <c r="D227" s="6">
        <v>54.67</v>
      </c>
      <c r="E227" s="6" t="s">
        <v>136</v>
      </c>
      <c r="F227" s="6">
        <f>+VLOOKUP(E227,'VI_Legende Reinigungsverz.'!$B$3:$F$22,5,0)</f>
        <v>52</v>
      </c>
      <c r="G227" s="6">
        <f t="shared" ref="G227:G230" si="111">+F227*D227</f>
        <v>2842.84</v>
      </c>
      <c r="H227" s="51"/>
      <c r="I227" s="6">
        <f t="shared" ref="I227:I230" si="112">IF(ISERROR(G227/H227),0,G227/H227)</f>
        <v>0</v>
      </c>
      <c r="J227" s="51" t="s">
        <v>42</v>
      </c>
      <c r="K227" s="23">
        <f>I227*HLOOKUP(J227,'Auskunft SVS'!$C$2:$AZ$26,17,0)</f>
        <v>0</v>
      </c>
      <c r="L227" s="23">
        <f t="shared" ref="L227:L230" si="113">+K227/D227</f>
        <v>0</v>
      </c>
    </row>
    <row r="228" spans="1:18" ht="101.5">
      <c r="A228" s="2" t="s">
        <v>2067</v>
      </c>
      <c r="B228" s="2" t="s">
        <v>913</v>
      </c>
      <c r="C228" s="9" t="s">
        <v>1157</v>
      </c>
      <c r="D228" s="6">
        <v>76.13</v>
      </c>
      <c r="E228" s="6" t="s">
        <v>163</v>
      </c>
      <c r="F228" s="6">
        <f>+VLOOKUP(E228,'VI_Legende Reinigungsverz.'!$B$3:$F$22,5,0)</f>
        <v>150.9</v>
      </c>
      <c r="G228" s="6">
        <f t="shared" si="111"/>
        <v>11488.017</v>
      </c>
      <c r="H228" s="51"/>
      <c r="I228" s="6">
        <f t="shared" si="112"/>
        <v>0</v>
      </c>
      <c r="J228" s="51" t="s">
        <v>42</v>
      </c>
      <c r="K228" s="23">
        <f>I228*HLOOKUP(J228,'Auskunft SVS'!$C$2:$AZ$26,17,0)</f>
        <v>0</v>
      </c>
      <c r="L228" s="23">
        <f t="shared" si="113"/>
        <v>0</v>
      </c>
    </row>
    <row r="229" spans="1:18" ht="101.5">
      <c r="A229" s="2" t="s">
        <v>2373</v>
      </c>
      <c r="B229" s="2" t="s">
        <v>345</v>
      </c>
      <c r="C229" s="9" t="s">
        <v>547</v>
      </c>
      <c r="D229" s="6">
        <v>11.84</v>
      </c>
      <c r="E229" s="6" t="s">
        <v>136</v>
      </c>
      <c r="F229" s="6">
        <f>+VLOOKUP(E229,'VI_Legende Reinigungsverz.'!$B$3:$F$22,5,0)</f>
        <v>52</v>
      </c>
      <c r="G229" s="6">
        <f t="shared" si="111"/>
        <v>615.67999999999995</v>
      </c>
      <c r="H229" s="51"/>
      <c r="I229" s="6">
        <f t="shared" si="112"/>
        <v>0</v>
      </c>
      <c r="J229" s="51" t="s">
        <v>42</v>
      </c>
      <c r="K229" s="23">
        <f>I229*HLOOKUP(J229,'Auskunft SVS'!$C$2:$AZ$26,17,0)</f>
        <v>0</v>
      </c>
      <c r="L229" s="23">
        <f t="shared" si="113"/>
        <v>0</v>
      </c>
    </row>
    <row r="230" spans="1:18" ht="101.5">
      <c r="A230" s="2" t="s">
        <v>2374</v>
      </c>
      <c r="B230" s="2" t="s">
        <v>345</v>
      </c>
      <c r="C230" s="9" t="s">
        <v>916</v>
      </c>
      <c r="D230" s="6">
        <v>3.36</v>
      </c>
      <c r="E230" s="6" t="s">
        <v>163</v>
      </c>
      <c r="F230" s="6">
        <f>+VLOOKUP(E230,'VI_Legende Reinigungsverz.'!$B$3:$F$22,5,0)</f>
        <v>150.9</v>
      </c>
      <c r="G230" s="6">
        <f t="shared" si="111"/>
        <v>507.024</v>
      </c>
      <c r="H230" s="51"/>
      <c r="I230" s="6">
        <f t="shared" si="112"/>
        <v>0</v>
      </c>
      <c r="J230" s="51" t="s">
        <v>42</v>
      </c>
      <c r="K230" s="23">
        <f>I230*HLOOKUP(J230,'Auskunft SVS'!$C$2:$AZ$26,17,0)</f>
        <v>0</v>
      </c>
      <c r="L230" s="23">
        <f t="shared" si="113"/>
        <v>0</v>
      </c>
    </row>
    <row r="231" spans="1:18" s="15" customFormat="1">
      <c r="A231" s="8" t="s">
        <v>2068</v>
      </c>
      <c r="B231" s="3" t="s">
        <v>97</v>
      </c>
      <c r="C231" s="3" t="s">
        <v>98</v>
      </c>
      <c r="D231" s="10" t="s">
        <v>98</v>
      </c>
      <c r="E231" s="10"/>
      <c r="F231" s="10"/>
      <c r="G231" s="10"/>
      <c r="H231" s="10"/>
      <c r="I231" s="10"/>
      <c r="J231" s="10"/>
      <c r="K231" s="10"/>
      <c r="L231" s="13"/>
      <c r="M231"/>
      <c r="N231"/>
      <c r="O231"/>
      <c r="P231"/>
      <c r="Q231"/>
      <c r="R231"/>
    </row>
    <row r="232" spans="1:18" ht="101.5">
      <c r="A232" s="2" t="s">
        <v>2069</v>
      </c>
      <c r="B232" s="2" t="s">
        <v>104</v>
      </c>
      <c r="C232" s="9" t="s">
        <v>916</v>
      </c>
      <c r="D232" s="6">
        <v>74.650000000000006</v>
      </c>
      <c r="E232" s="6" t="s">
        <v>163</v>
      </c>
      <c r="F232" s="6">
        <f>+VLOOKUP(E232,'VI_Legende Reinigungsverz.'!$B$3:$F$22,5,0)</f>
        <v>150.9</v>
      </c>
      <c r="G232" s="6">
        <f>+F232*D232</f>
        <v>11264.685000000001</v>
      </c>
      <c r="H232" s="51"/>
      <c r="I232" s="6">
        <f>IF(ISERROR(G232/H232),0,G232/H232)</f>
        <v>0</v>
      </c>
      <c r="J232" s="51" t="s">
        <v>42</v>
      </c>
      <c r="K232" s="23">
        <f>I232*HLOOKUP(J232,'Auskunft SVS'!$C$2:$AZ$26,17,0)</f>
        <v>0</v>
      </c>
      <c r="L232" s="23">
        <f>+K232/D232</f>
        <v>0</v>
      </c>
    </row>
    <row r="233" spans="1:18" s="15" customFormat="1">
      <c r="A233" s="8" t="s">
        <v>2071</v>
      </c>
      <c r="B233" s="3" t="s">
        <v>107</v>
      </c>
      <c r="C233" s="3" t="s">
        <v>98</v>
      </c>
      <c r="D233" s="10" t="s">
        <v>98</v>
      </c>
      <c r="E233" s="10"/>
      <c r="F233" s="10"/>
      <c r="G233" s="10"/>
      <c r="H233" s="10"/>
      <c r="I233" s="10"/>
      <c r="J233" s="10"/>
      <c r="K233" s="10"/>
      <c r="L233" s="13"/>
      <c r="M233"/>
      <c r="N233"/>
      <c r="O233"/>
      <c r="P233"/>
      <c r="Q233"/>
      <c r="R233"/>
    </row>
    <row r="234" spans="1:18" ht="101.5">
      <c r="A234" s="2" t="s">
        <v>2072</v>
      </c>
      <c r="B234" s="2" t="s">
        <v>109</v>
      </c>
      <c r="C234" s="9" t="s">
        <v>916</v>
      </c>
      <c r="D234" s="6">
        <v>13.66</v>
      </c>
      <c r="E234" s="6" t="s">
        <v>163</v>
      </c>
      <c r="F234" s="6">
        <f>+VLOOKUP(E234,'VI_Legende Reinigungsverz.'!$B$3:$F$22,5,0)</f>
        <v>150.9</v>
      </c>
      <c r="G234" s="6">
        <f>+F234*D234</f>
        <v>2061.2940000000003</v>
      </c>
      <c r="H234" s="51"/>
      <c r="I234" s="6">
        <f>IF(ISERROR(G234/H234),0,G234/H234)</f>
        <v>0</v>
      </c>
      <c r="J234" s="51" t="s">
        <v>42</v>
      </c>
      <c r="K234" s="23">
        <f>I234*HLOOKUP(J234,'Auskunft SVS'!$C$2:$AZ$26,17,0)</f>
        <v>0</v>
      </c>
      <c r="L234" s="23">
        <f>+K234/D234</f>
        <v>0</v>
      </c>
    </row>
    <row r="235" spans="1:18" s="15" customFormat="1">
      <c r="A235" s="8" t="s">
        <v>2073</v>
      </c>
      <c r="B235" s="3" t="s">
        <v>127</v>
      </c>
      <c r="C235" s="3" t="s">
        <v>98</v>
      </c>
      <c r="D235" s="10" t="s">
        <v>98</v>
      </c>
      <c r="E235" s="10"/>
      <c r="F235" s="10"/>
      <c r="G235" s="10"/>
      <c r="H235" s="10"/>
      <c r="I235" s="10"/>
      <c r="J235" s="10"/>
      <c r="K235" s="10"/>
      <c r="L235" s="13"/>
      <c r="M235"/>
      <c r="N235"/>
      <c r="O235"/>
      <c r="P235"/>
      <c r="Q235"/>
      <c r="R235"/>
    </row>
    <row r="236" spans="1:18" ht="101.5">
      <c r="A236" s="2" t="s">
        <v>2074</v>
      </c>
      <c r="B236" s="2" t="s">
        <v>132</v>
      </c>
      <c r="C236" s="9" t="s">
        <v>135</v>
      </c>
      <c r="D236" s="6">
        <v>32.97</v>
      </c>
      <c r="E236" s="6" t="s">
        <v>136</v>
      </c>
      <c r="F236" s="6">
        <f>+VLOOKUP(E236,'VI_Legende Reinigungsverz.'!$B$3:$F$22,5,0)</f>
        <v>52</v>
      </c>
      <c r="G236" s="6">
        <f t="shared" ref="G236:G238" si="114">+F236*D236</f>
        <v>1714.44</v>
      </c>
      <c r="H236" s="51"/>
      <c r="I236" s="6">
        <f t="shared" ref="I236:I238" si="115">IF(ISERROR(G236/H236),0,G236/H236)</f>
        <v>0</v>
      </c>
      <c r="J236" s="51" t="s">
        <v>42</v>
      </c>
      <c r="K236" s="23">
        <f>I236*HLOOKUP(J236,'Auskunft SVS'!$C$2:$AZ$26,17,0)</f>
        <v>0</v>
      </c>
      <c r="L236" s="23">
        <f t="shared" ref="L236:L238" si="116">+K236/D236</f>
        <v>0</v>
      </c>
    </row>
    <row r="237" spans="1:18" ht="101.5">
      <c r="A237" s="2" t="s">
        <v>2075</v>
      </c>
      <c r="B237" s="2" t="s">
        <v>132</v>
      </c>
      <c r="C237" s="9" t="s">
        <v>272</v>
      </c>
      <c r="D237" s="6">
        <v>25.53</v>
      </c>
      <c r="E237" s="6" t="s">
        <v>163</v>
      </c>
      <c r="F237" s="6">
        <f>+VLOOKUP(E237,'VI_Legende Reinigungsverz.'!$B$3:$F$22,5,0)</f>
        <v>150.9</v>
      </c>
      <c r="G237" s="6">
        <f t="shared" si="114"/>
        <v>3852.4770000000003</v>
      </c>
      <c r="H237" s="51"/>
      <c r="I237" s="6">
        <f t="shared" si="115"/>
        <v>0</v>
      </c>
      <c r="J237" s="51" t="s">
        <v>42</v>
      </c>
      <c r="K237" s="23">
        <f>I237*HLOOKUP(J237,'Auskunft SVS'!$C$2:$AZ$26,17,0)</f>
        <v>0</v>
      </c>
      <c r="L237" s="23">
        <f t="shared" si="116"/>
        <v>0</v>
      </c>
    </row>
    <row r="238" spans="1:18" ht="101.5">
      <c r="A238" s="2" t="s">
        <v>2076</v>
      </c>
      <c r="B238" s="2" t="s">
        <v>129</v>
      </c>
      <c r="C238" s="9" t="s">
        <v>276</v>
      </c>
      <c r="D238" s="6">
        <v>12.73</v>
      </c>
      <c r="E238" s="6" t="s">
        <v>136</v>
      </c>
      <c r="F238" s="6">
        <f>+VLOOKUP(E238,'VI_Legende Reinigungsverz.'!$B$3:$F$22,5,0)</f>
        <v>52</v>
      </c>
      <c r="G238" s="6">
        <f t="shared" si="114"/>
        <v>661.96</v>
      </c>
      <c r="H238" s="51"/>
      <c r="I238" s="6">
        <f t="shared" si="115"/>
        <v>0</v>
      </c>
      <c r="J238" s="51" t="s">
        <v>42</v>
      </c>
      <c r="K238" s="23">
        <f>I238*HLOOKUP(J238,'Auskunft SVS'!$C$2:$AZ$26,17,0)</f>
        <v>0</v>
      </c>
      <c r="L238" s="23">
        <f t="shared" si="116"/>
        <v>0</v>
      </c>
    </row>
    <row r="239" spans="1:18" s="15" customFormat="1">
      <c r="A239" s="8" t="s">
        <v>2079</v>
      </c>
      <c r="B239" s="3" t="s">
        <v>159</v>
      </c>
      <c r="C239" s="3" t="s">
        <v>98</v>
      </c>
      <c r="D239" s="10" t="s">
        <v>98</v>
      </c>
      <c r="E239" s="10"/>
      <c r="F239" s="10"/>
      <c r="G239" s="10"/>
      <c r="H239" s="10"/>
      <c r="I239" s="10"/>
      <c r="J239" s="10"/>
      <c r="K239" s="10"/>
      <c r="L239" s="13"/>
      <c r="M239"/>
      <c r="N239"/>
      <c r="O239"/>
      <c r="P239"/>
      <c r="Q239"/>
      <c r="R239"/>
    </row>
    <row r="240" spans="1:18" ht="101.5">
      <c r="A240" s="2" t="s">
        <v>2080</v>
      </c>
      <c r="B240" s="2" t="s">
        <v>284</v>
      </c>
      <c r="C240" s="9" t="s">
        <v>821</v>
      </c>
      <c r="D240" s="6">
        <v>8.1199999999999992</v>
      </c>
      <c r="E240" s="6" t="s">
        <v>163</v>
      </c>
      <c r="F240" s="6">
        <f>+VLOOKUP(E240,'VI_Legende Reinigungsverz.'!$B$3:$F$22,5,0)</f>
        <v>150.9</v>
      </c>
      <c r="G240" s="6">
        <f>+F240*D240</f>
        <v>1225.308</v>
      </c>
      <c r="H240" s="51"/>
      <c r="I240" s="6">
        <f>IF(ISERROR(G240/H240),0,G240/H240)</f>
        <v>0</v>
      </c>
      <c r="J240" s="51" t="s">
        <v>42</v>
      </c>
      <c r="K240" s="23">
        <f>I240*HLOOKUP(J240,'Auskunft SVS'!$C$2:$AZ$26,17,0)</f>
        <v>0</v>
      </c>
      <c r="L240" s="23">
        <f>+K240/D240</f>
        <v>0</v>
      </c>
    </row>
    <row r="241" spans="1:18" s="15" customFormat="1">
      <c r="A241" s="8" t="s">
        <v>2081</v>
      </c>
      <c r="B241" s="3" t="s">
        <v>200</v>
      </c>
      <c r="C241" s="3" t="s">
        <v>98</v>
      </c>
      <c r="D241" s="10" t="s">
        <v>98</v>
      </c>
      <c r="E241" s="10"/>
      <c r="F241" s="10"/>
      <c r="G241" s="10"/>
      <c r="H241" s="10"/>
      <c r="I241" s="10"/>
      <c r="J241" s="10"/>
      <c r="K241" s="10"/>
      <c r="L241" s="13"/>
      <c r="M241"/>
      <c r="N241"/>
      <c r="O241"/>
      <c r="P241"/>
      <c r="Q241"/>
      <c r="R241"/>
    </row>
    <row r="242" spans="1:18" ht="101.5">
      <c r="A242" s="2" t="s">
        <v>2082</v>
      </c>
      <c r="B242" s="2" t="s">
        <v>202</v>
      </c>
      <c r="C242" s="9" t="s">
        <v>878</v>
      </c>
      <c r="D242" s="6">
        <v>6.76</v>
      </c>
      <c r="E242" s="6" t="s">
        <v>136</v>
      </c>
      <c r="F242" s="6">
        <f>+VLOOKUP(E242,'VI_Legende Reinigungsverz.'!$B$3:$F$22,5,0)</f>
        <v>52</v>
      </c>
      <c r="G242" s="6">
        <f t="shared" ref="G242:G243" si="117">+F242*D242</f>
        <v>351.52</v>
      </c>
      <c r="H242" s="51"/>
      <c r="I242" s="6">
        <f t="shared" ref="I242:I243" si="118">IF(ISERROR(G242/H242),0,G242/H242)</f>
        <v>0</v>
      </c>
      <c r="J242" s="51" t="s">
        <v>42</v>
      </c>
      <c r="K242" s="23">
        <f>I242*HLOOKUP(J242,'Auskunft SVS'!$C$2:$AZ$26,17,0)</f>
        <v>0</v>
      </c>
      <c r="L242" s="23">
        <f t="shared" ref="L242:L243" si="119">+K242/D242</f>
        <v>0</v>
      </c>
    </row>
    <row r="243" spans="1:18" ht="101.5">
      <c r="A243" s="2" t="s">
        <v>2375</v>
      </c>
      <c r="B243" s="2" t="s">
        <v>202</v>
      </c>
      <c r="C243" s="9" t="s">
        <v>2376</v>
      </c>
      <c r="D243" s="6">
        <v>53.88</v>
      </c>
      <c r="E243" s="6" t="s">
        <v>163</v>
      </c>
      <c r="F243" s="6">
        <f>+VLOOKUP(E243,'VI_Legende Reinigungsverz.'!$B$3:$F$22,5,0)</f>
        <v>150.9</v>
      </c>
      <c r="G243" s="6">
        <f t="shared" si="117"/>
        <v>8130.4920000000011</v>
      </c>
      <c r="H243" s="51"/>
      <c r="I243" s="6">
        <f t="shared" si="118"/>
        <v>0</v>
      </c>
      <c r="J243" s="51" t="s">
        <v>42</v>
      </c>
      <c r="K243" s="23">
        <f>I243*HLOOKUP(J243,'Auskunft SVS'!$C$2:$AZ$26,17,0)</f>
        <v>0</v>
      </c>
      <c r="L243" s="23">
        <f t="shared" si="119"/>
        <v>0</v>
      </c>
    </row>
    <row r="244" spans="1:18" s="15" customFormat="1">
      <c r="A244" s="8" t="s">
        <v>2083</v>
      </c>
      <c r="B244" s="3" t="s">
        <v>206</v>
      </c>
      <c r="C244" s="3" t="s">
        <v>98</v>
      </c>
      <c r="D244" s="10" t="s">
        <v>98</v>
      </c>
      <c r="E244" s="10"/>
      <c r="F244" s="10"/>
      <c r="G244" s="10"/>
      <c r="H244" s="10"/>
      <c r="I244" s="10"/>
      <c r="J244" s="10"/>
      <c r="K244" s="10"/>
      <c r="L244" s="13"/>
      <c r="M244"/>
      <c r="N244"/>
      <c r="O244"/>
      <c r="P244"/>
      <c r="Q244"/>
      <c r="R244"/>
    </row>
    <row r="245" spans="1:18" ht="101.5">
      <c r="A245" s="2" t="s">
        <v>2084</v>
      </c>
      <c r="B245" s="2" t="s">
        <v>208</v>
      </c>
      <c r="C245" s="9" t="s">
        <v>308</v>
      </c>
      <c r="D245" s="6">
        <v>20.81</v>
      </c>
      <c r="E245" s="6" t="s">
        <v>163</v>
      </c>
      <c r="F245" s="6">
        <f>+VLOOKUP(E245,'VI_Legende Reinigungsverz.'!$B$3:$F$22,5,0)</f>
        <v>150.9</v>
      </c>
      <c r="G245" s="6">
        <f t="shared" ref="G245:G247" si="120">+F245*D245</f>
        <v>3140.2289999999998</v>
      </c>
      <c r="H245" s="51"/>
      <c r="I245" s="6">
        <f t="shared" ref="I245:I247" si="121">IF(ISERROR(G245/H245),0,G245/H245)</f>
        <v>0</v>
      </c>
      <c r="J245" s="51" t="s">
        <v>42</v>
      </c>
      <c r="K245" s="23">
        <f>I245*HLOOKUP(J245,'Auskunft SVS'!$C$2:$AZ$26,17,0)</f>
        <v>0</v>
      </c>
      <c r="L245" s="23">
        <f t="shared" ref="L245:L247" si="122">+K245/D245</f>
        <v>0</v>
      </c>
    </row>
    <row r="246" spans="1:18" ht="101.5">
      <c r="A246" s="2" t="s">
        <v>2377</v>
      </c>
      <c r="B246" s="2" t="s">
        <v>870</v>
      </c>
      <c r="C246" s="9" t="s">
        <v>308</v>
      </c>
      <c r="D246" s="6">
        <v>26.84</v>
      </c>
      <c r="E246" s="6" t="s">
        <v>163</v>
      </c>
      <c r="F246" s="6">
        <f>+VLOOKUP(E246,'VI_Legende Reinigungsverz.'!$B$3:$F$22,5,0)</f>
        <v>150.9</v>
      </c>
      <c r="G246" s="6">
        <f t="shared" si="120"/>
        <v>4050.1559999999999</v>
      </c>
      <c r="H246" s="51"/>
      <c r="I246" s="6">
        <f t="shared" si="121"/>
        <v>0</v>
      </c>
      <c r="J246" s="51" t="s">
        <v>42</v>
      </c>
      <c r="K246" s="23">
        <f>I246*HLOOKUP(J246,'Auskunft SVS'!$C$2:$AZ$26,17,0)</f>
        <v>0</v>
      </c>
      <c r="L246" s="23">
        <f t="shared" si="122"/>
        <v>0</v>
      </c>
    </row>
    <row r="247" spans="1:18" ht="101.5">
      <c r="A247" s="2" t="s">
        <v>2378</v>
      </c>
      <c r="B247" s="2" t="s">
        <v>212</v>
      </c>
      <c r="C247" s="9" t="s">
        <v>308</v>
      </c>
      <c r="D247" s="6">
        <v>11.4</v>
      </c>
      <c r="E247" s="6" t="s">
        <v>163</v>
      </c>
      <c r="F247" s="6">
        <f>+VLOOKUP(E247,'VI_Legende Reinigungsverz.'!$B$3:$F$22,5,0)</f>
        <v>150.9</v>
      </c>
      <c r="G247" s="6">
        <f t="shared" si="120"/>
        <v>1720.2600000000002</v>
      </c>
      <c r="H247" s="51"/>
      <c r="I247" s="6">
        <f t="shared" si="121"/>
        <v>0</v>
      </c>
      <c r="J247" s="51" t="s">
        <v>42</v>
      </c>
      <c r="K247" s="23">
        <f>I247*HLOOKUP(J247,'Auskunft SVS'!$C$2:$AZ$26,17,0)</f>
        <v>0</v>
      </c>
      <c r="L247" s="23">
        <f t="shared" si="122"/>
        <v>0</v>
      </c>
    </row>
    <row r="248" spans="1:18" s="15" customFormat="1">
      <c r="A248" s="8" t="s">
        <v>2085</v>
      </c>
      <c r="B248" s="3" t="s">
        <v>224</v>
      </c>
      <c r="C248" s="3" t="s">
        <v>98</v>
      </c>
      <c r="D248" s="10" t="s">
        <v>98</v>
      </c>
      <c r="E248" s="10"/>
      <c r="F248" s="10"/>
      <c r="G248" s="10"/>
      <c r="H248" s="10"/>
      <c r="I248" s="10"/>
      <c r="J248" s="10"/>
      <c r="K248" s="10"/>
      <c r="L248" s="13"/>
      <c r="M248"/>
      <c r="N248"/>
      <c r="O248"/>
      <c r="P248"/>
      <c r="Q248"/>
      <c r="R248"/>
    </row>
    <row r="249" spans="1:18" ht="101.5">
      <c r="A249" s="2" t="s">
        <v>2086</v>
      </c>
      <c r="B249" s="2" t="s">
        <v>226</v>
      </c>
      <c r="C249" s="9" t="s">
        <v>1400</v>
      </c>
      <c r="D249" s="6">
        <v>17</v>
      </c>
      <c r="E249" s="6" t="s">
        <v>136</v>
      </c>
      <c r="F249" s="6">
        <f>+VLOOKUP(E249,'VI_Legende Reinigungsverz.'!$B$3:$F$22,5,0)</f>
        <v>52</v>
      </c>
      <c r="G249" s="6">
        <f t="shared" ref="G249:G254" si="123">+F249*D249</f>
        <v>884</v>
      </c>
      <c r="H249" s="51"/>
      <c r="I249" s="6">
        <f t="shared" ref="I249:I254" si="124">IF(ISERROR(G249/H249),0,G249/H249)</f>
        <v>0</v>
      </c>
      <c r="J249" s="51" t="s">
        <v>42</v>
      </c>
      <c r="K249" s="23">
        <f>I249*HLOOKUP(J249,'Auskunft SVS'!$C$2:$AZ$26,17,0)</f>
        <v>0</v>
      </c>
      <c r="L249" s="23">
        <f t="shared" ref="L249:L254" si="125">+K249/D249</f>
        <v>0</v>
      </c>
    </row>
    <row r="250" spans="1:18" ht="101.5">
      <c r="A250" s="2" t="s">
        <v>2379</v>
      </c>
      <c r="B250" s="2" t="s">
        <v>226</v>
      </c>
      <c r="C250" s="9" t="s">
        <v>459</v>
      </c>
      <c r="D250" s="6">
        <v>59.5</v>
      </c>
      <c r="E250" s="6" t="s">
        <v>163</v>
      </c>
      <c r="F250" s="6">
        <f>+VLOOKUP(E250,'VI_Legende Reinigungsverz.'!$B$3:$F$22,5,0)</f>
        <v>150.9</v>
      </c>
      <c r="G250" s="6">
        <f t="shared" si="123"/>
        <v>8978.5500000000011</v>
      </c>
      <c r="H250" s="51"/>
      <c r="I250" s="6">
        <f t="shared" si="124"/>
        <v>0</v>
      </c>
      <c r="J250" s="51" t="s">
        <v>42</v>
      </c>
      <c r="K250" s="23">
        <f>I250*HLOOKUP(J250,'Auskunft SVS'!$C$2:$AZ$26,17,0)</f>
        <v>0</v>
      </c>
      <c r="L250" s="23">
        <f t="shared" si="125"/>
        <v>0</v>
      </c>
    </row>
    <row r="251" spans="1:18" ht="101.5">
      <c r="A251" s="2" t="s">
        <v>2380</v>
      </c>
      <c r="B251" s="2" t="s">
        <v>229</v>
      </c>
      <c r="C251" s="9" t="s">
        <v>326</v>
      </c>
      <c r="D251" s="6">
        <v>4.21</v>
      </c>
      <c r="E251" s="6" t="s">
        <v>163</v>
      </c>
      <c r="F251" s="6">
        <f>+VLOOKUP(E251,'VI_Legende Reinigungsverz.'!$B$3:$F$22,5,0)</f>
        <v>150.9</v>
      </c>
      <c r="G251" s="6">
        <f t="shared" si="123"/>
        <v>635.28899999999999</v>
      </c>
      <c r="H251" s="51"/>
      <c r="I251" s="6">
        <f t="shared" si="124"/>
        <v>0</v>
      </c>
      <c r="J251" s="51" t="s">
        <v>42</v>
      </c>
      <c r="K251" s="23">
        <f>I251*HLOOKUP(J251,'Auskunft SVS'!$C$2:$AZ$26,17,0)</f>
        <v>0</v>
      </c>
      <c r="L251" s="23">
        <f t="shared" si="125"/>
        <v>0</v>
      </c>
    </row>
    <row r="252" spans="1:18" ht="101.5">
      <c r="A252" s="2" t="s">
        <v>2381</v>
      </c>
      <c r="B252" s="2" t="s">
        <v>453</v>
      </c>
      <c r="C252" s="9" t="s">
        <v>326</v>
      </c>
      <c r="D252" s="6">
        <v>1.81</v>
      </c>
      <c r="E252" s="6" t="s">
        <v>163</v>
      </c>
      <c r="F252" s="6">
        <f>+VLOOKUP(E252,'VI_Legende Reinigungsverz.'!$B$3:$F$22,5,0)</f>
        <v>150.9</v>
      </c>
      <c r="G252" s="6">
        <f t="shared" si="123"/>
        <v>273.12900000000002</v>
      </c>
      <c r="H252" s="51"/>
      <c r="I252" s="6">
        <f t="shared" si="124"/>
        <v>0</v>
      </c>
      <c r="J252" s="51" t="s">
        <v>42</v>
      </c>
      <c r="K252" s="23">
        <f>I252*HLOOKUP(J252,'Auskunft SVS'!$C$2:$AZ$26,17,0)</f>
        <v>0</v>
      </c>
      <c r="L252" s="23">
        <f t="shared" si="125"/>
        <v>0</v>
      </c>
    </row>
    <row r="253" spans="1:18" ht="101.5">
      <c r="A253" s="2" t="s">
        <v>2382</v>
      </c>
      <c r="B253" s="2" t="s">
        <v>667</v>
      </c>
      <c r="C253" s="9" t="s">
        <v>441</v>
      </c>
      <c r="D253" s="6">
        <v>2.61</v>
      </c>
      <c r="E253" s="6" t="s">
        <v>136</v>
      </c>
      <c r="F253" s="6">
        <f>+VLOOKUP(E253,'VI_Legende Reinigungsverz.'!$B$3:$F$22,5,0)</f>
        <v>52</v>
      </c>
      <c r="G253" s="6">
        <f t="shared" si="123"/>
        <v>135.72</v>
      </c>
      <c r="H253" s="51"/>
      <c r="I253" s="6">
        <f t="shared" si="124"/>
        <v>0</v>
      </c>
      <c r="J253" s="51" t="s">
        <v>42</v>
      </c>
      <c r="K253" s="23">
        <f>I253*HLOOKUP(J253,'Auskunft SVS'!$C$2:$AZ$26,17,0)</f>
        <v>0</v>
      </c>
      <c r="L253" s="23">
        <f t="shared" si="125"/>
        <v>0</v>
      </c>
    </row>
    <row r="254" spans="1:18" ht="101.5">
      <c r="A254" s="2" t="s">
        <v>2383</v>
      </c>
      <c r="B254" s="2" t="s">
        <v>667</v>
      </c>
      <c r="C254" s="9" t="s">
        <v>671</v>
      </c>
      <c r="D254" s="6">
        <v>10.58</v>
      </c>
      <c r="E254" s="6" t="s">
        <v>163</v>
      </c>
      <c r="F254" s="6">
        <f>+VLOOKUP(E254,'VI_Legende Reinigungsverz.'!$B$3:$F$22,5,0)</f>
        <v>150.9</v>
      </c>
      <c r="G254" s="6">
        <f t="shared" si="123"/>
        <v>1596.5220000000002</v>
      </c>
      <c r="H254" s="51"/>
      <c r="I254" s="6">
        <f t="shared" si="124"/>
        <v>0</v>
      </c>
      <c r="J254" s="51" t="s">
        <v>42</v>
      </c>
      <c r="K254" s="23">
        <f>I254*HLOOKUP(J254,'Auskunft SVS'!$C$2:$AZ$26,17,0)</f>
        <v>0</v>
      </c>
      <c r="L254" s="23">
        <f t="shared" si="125"/>
        <v>0</v>
      </c>
    </row>
    <row r="255" spans="1:18" s="15" customFormat="1">
      <c r="A255" s="8" t="s">
        <v>2087</v>
      </c>
      <c r="B255" s="3" t="s">
        <v>232</v>
      </c>
      <c r="C255" s="3" t="s">
        <v>98</v>
      </c>
      <c r="D255" s="10" t="s">
        <v>98</v>
      </c>
      <c r="E255" s="10"/>
      <c r="F255" s="10"/>
      <c r="G255" s="10"/>
      <c r="H255" s="10"/>
      <c r="I255" s="10"/>
      <c r="J255" s="10"/>
      <c r="K255" s="10"/>
      <c r="L255" s="13"/>
      <c r="M255"/>
      <c r="N255"/>
      <c r="O255"/>
      <c r="P255"/>
      <c r="Q255"/>
      <c r="R255"/>
    </row>
    <row r="256" spans="1:18" ht="101.5">
      <c r="A256" s="2" t="s">
        <v>2088</v>
      </c>
      <c r="B256" s="2" t="s">
        <v>234</v>
      </c>
      <c r="C256" s="9" t="s">
        <v>1084</v>
      </c>
      <c r="D256" s="6">
        <v>78.540000000000006</v>
      </c>
      <c r="E256" s="6" t="s">
        <v>136</v>
      </c>
      <c r="F256" s="6">
        <f>+VLOOKUP(E256,'VI_Legende Reinigungsverz.'!$B$3:$F$22,5,0)</f>
        <v>52</v>
      </c>
      <c r="G256" s="6">
        <f t="shared" ref="G256:G258" si="126">+F256*D256</f>
        <v>4084.0800000000004</v>
      </c>
      <c r="H256" s="51"/>
      <c r="I256" s="6">
        <f t="shared" ref="I256:I258" si="127">IF(ISERROR(G256/H256),0,G256/H256)</f>
        <v>0</v>
      </c>
      <c r="J256" s="51" t="s">
        <v>42</v>
      </c>
      <c r="K256" s="23">
        <f>I256*HLOOKUP(J256,'Auskunft SVS'!$C$2:$AZ$26,17,0)</f>
        <v>0</v>
      </c>
      <c r="L256" s="23">
        <f t="shared" ref="L256:L258" si="128">+K256/D256</f>
        <v>0</v>
      </c>
    </row>
    <row r="257" spans="1:18" ht="101.5">
      <c r="A257" s="2" t="s">
        <v>2089</v>
      </c>
      <c r="B257" s="2" t="s">
        <v>466</v>
      </c>
      <c r="C257" s="9" t="s">
        <v>326</v>
      </c>
      <c r="D257" s="6">
        <v>1.5</v>
      </c>
      <c r="E257" s="6" t="s">
        <v>163</v>
      </c>
      <c r="F257" s="6">
        <f>+VLOOKUP(E257,'VI_Legende Reinigungsverz.'!$B$3:$F$22,5,0)</f>
        <v>150.9</v>
      </c>
      <c r="G257" s="6">
        <f t="shared" si="126"/>
        <v>226.35000000000002</v>
      </c>
      <c r="H257" s="51"/>
      <c r="I257" s="6">
        <f t="shared" si="127"/>
        <v>0</v>
      </c>
      <c r="J257" s="51" t="s">
        <v>42</v>
      </c>
      <c r="K257" s="23">
        <f>I257*HLOOKUP(J257,'Auskunft SVS'!$C$2:$AZ$26,17,0)</f>
        <v>0</v>
      </c>
      <c r="L257" s="23">
        <f t="shared" si="128"/>
        <v>0</v>
      </c>
    </row>
    <row r="258" spans="1:18" ht="101.5">
      <c r="A258" s="2" t="s">
        <v>2090</v>
      </c>
      <c r="B258" s="2" t="s">
        <v>472</v>
      </c>
      <c r="C258" s="9" t="s">
        <v>671</v>
      </c>
      <c r="D258" s="6">
        <v>19.54</v>
      </c>
      <c r="E258" s="6" t="s">
        <v>163</v>
      </c>
      <c r="F258" s="6">
        <f>+VLOOKUP(E258,'VI_Legende Reinigungsverz.'!$B$3:$F$22,5,0)</f>
        <v>150.9</v>
      </c>
      <c r="G258" s="6">
        <f t="shared" si="126"/>
        <v>2948.5859999999998</v>
      </c>
      <c r="H258" s="51"/>
      <c r="I258" s="6">
        <f t="shared" si="127"/>
        <v>0</v>
      </c>
      <c r="J258" s="51" t="s">
        <v>42</v>
      </c>
      <c r="K258" s="23">
        <f>I258*HLOOKUP(J258,'Auskunft SVS'!$C$2:$AZ$26,17,0)</f>
        <v>0</v>
      </c>
      <c r="L258" s="23">
        <f t="shared" si="128"/>
        <v>0</v>
      </c>
    </row>
    <row r="259" spans="1:18" s="16" customFormat="1" ht="25.5" customHeight="1">
      <c r="A259" s="7" t="s">
        <v>683</v>
      </c>
      <c r="B259" s="17" t="s">
        <v>2384</v>
      </c>
      <c r="C259" s="11" t="s">
        <v>98</v>
      </c>
      <c r="D259" s="18" t="s">
        <v>98</v>
      </c>
      <c r="E259" s="18"/>
      <c r="F259" s="18"/>
      <c r="G259" s="18"/>
      <c r="H259" s="18"/>
      <c r="I259" s="18"/>
      <c r="J259" s="18"/>
      <c r="K259" s="19"/>
      <c r="L259" s="20"/>
      <c r="M259"/>
      <c r="N259"/>
      <c r="O259"/>
      <c r="P259"/>
      <c r="Q259"/>
      <c r="R259"/>
    </row>
    <row r="260" spans="1:18" s="15" customFormat="1">
      <c r="A260" s="8" t="s">
        <v>685</v>
      </c>
      <c r="B260" s="3" t="s">
        <v>95</v>
      </c>
      <c r="C260" s="3" t="s">
        <v>98</v>
      </c>
      <c r="D260" s="10" t="s">
        <v>98</v>
      </c>
      <c r="E260" s="10"/>
      <c r="F260" s="10"/>
      <c r="G260" s="10"/>
      <c r="H260" s="10"/>
      <c r="I260" s="10"/>
      <c r="J260" s="10"/>
      <c r="K260" s="10"/>
      <c r="L260" s="13"/>
      <c r="M260"/>
      <c r="N260"/>
      <c r="O260"/>
      <c r="P260"/>
      <c r="Q260"/>
      <c r="R260"/>
    </row>
    <row r="261" spans="1:18" s="15" customFormat="1">
      <c r="A261" s="8" t="s">
        <v>1369</v>
      </c>
      <c r="B261" s="3" t="s">
        <v>97</v>
      </c>
      <c r="C261" s="3" t="s">
        <v>98</v>
      </c>
      <c r="D261" s="10" t="s">
        <v>98</v>
      </c>
      <c r="E261" s="10"/>
      <c r="F261" s="10"/>
      <c r="G261" s="10"/>
      <c r="H261" s="10"/>
      <c r="I261" s="10"/>
      <c r="J261" s="10"/>
      <c r="K261" s="10"/>
      <c r="L261" s="13"/>
      <c r="M261"/>
      <c r="N261"/>
      <c r="O261"/>
      <c r="P261"/>
      <c r="Q261"/>
      <c r="R261"/>
    </row>
    <row r="262" spans="1:18" ht="101.5">
      <c r="A262" s="2" t="s">
        <v>1370</v>
      </c>
      <c r="B262" s="2" t="s">
        <v>104</v>
      </c>
      <c r="C262" s="9" t="s">
        <v>2352</v>
      </c>
      <c r="D262" s="6">
        <v>72.36</v>
      </c>
      <c r="E262" s="6" t="s">
        <v>136</v>
      </c>
      <c r="F262" s="6">
        <f>+VLOOKUP(E262,'VI_Legende Reinigungsverz.'!$B$3:$F$22,5,0)</f>
        <v>52</v>
      </c>
      <c r="G262" s="6">
        <f t="shared" ref="G262:G263" si="129">+F262*D262</f>
        <v>3762.72</v>
      </c>
      <c r="H262" s="51"/>
      <c r="I262" s="6">
        <f t="shared" ref="I262:I263" si="130">IF(ISERROR(G262/H262),0,G262/H262)</f>
        <v>0</v>
      </c>
      <c r="J262" s="51" t="s">
        <v>42</v>
      </c>
      <c r="K262" s="23">
        <f>I262*HLOOKUP(J262,'Auskunft SVS'!$C$2:$AZ$26,17,0)</f>
        <v>0</v>
      </c>
      <c r="L262" s="23">
        <f t="shared" ref="L262:L263" si="131">+K262/D262</f>
        <v>0</v>
      </c>
    </row>
    <row r="263" spans="1:18" ht="101.5">
      <c r="A263" s="2" t="s">
        <v>2385</v>
      </c>
      <c r="B263" s="2" t="s">
        <v>915</v>
      </c>
      <c r="C263" s="9" t="s">
        <v>2354</v>
      </c>
      <c r="D263" s="6">
        <v>4.59</v>
      </c>
      <c r="E263" s="6" t="s">
        <v>136</v>
      </c>
      <c r="F263" s="6">
        <f>+VLOOKUP(E263,'VI_Legende Reinigungsverz.'!$B$3:$F$22,5,0)</f>
        <v>52</v>
      </c>
      <c r="G263" s="6">
        <f t="shared" si="129"/>
        <v>238.68</v>
      </c>
      <c r="H263" s="51"/>
      <c r="I263" s="6">
        <f t="shared" si="130"/>
        <v>0</v>
      </c>
      <c r="J263" s="51" t="s">
        <v>42</v>
      </c>
      <c r="K263" s="23">
        <f>I263*HLOOKUP(J263,'Auskunft SVS'!$C$2:$AZ$26,17,0)</f>
        <v>0</v>
      </c>
      <c r="L263" s="23">
        <f t="shared" si="131"/>
        <v>0</v>
      </c>
    </row>
    <row r="264" spans="1:18" s="15" customFormat="1">
      <c r="A264" s="8" t="s">
        <v>2386</v>
      </c>
      <c r="B264" s="3" t="s">
        <v>107</v>
      </c>
      <c r="C264" s="3" t="s">
        <v>98</v>
      </c>
      <c r="D264" s="10" t="s">
        <v>98</v>
      </c>
      <c r="E264" s="10"/>
      <c r="F264" s="10"/>
      <c r="G264" s="10"/>
      <c r="H264" s="10"/>
      <c r="I264" s="10"/>
      <c r="J264" s="10"/>
      <c r="K264" s="10"/>
      <c r="L264" s="13"/>
      <c r="M264"/>
      <c r="N264"/>
      <c r="O264"/>
      <c r="P264"/>
      <c r="Q264"/>
      <c r="R264"/>
    </row>
    <row r="265" spans="1:18" ht="101.5">
      <c r="A265" s="2" t="s">
        <v>2387</v>
      </c>
      <c r="B265" s="2" t="s">
        <v>109</v>
      </c>
      <c r="C265" s="9" t="s">
        <v>2354</v>
      </c>
      <c r="D265" s="6">
        <v>20.09</v>
      </c>
      <c r="E265" s="6" t="s">
        <v>136</v>
      </c>
      <c r="F265" s="6">
        <f>+VLOOKUP(E265,'VI_Legende Reinigungsverz.'!$B$3:$F$22,5,0)</f>
        <v>52</v>
      </c>
      <c r="G265" s="6">
        <f>+F265*D265</f>
        <v>1044.68</v>
      </c>
      <c r="H265" s="51"/>
      <c r="I265" s="6">
        <f>IF(ISERROR(G265/H265),0,G265/H265)</f>
        <v>0</v>
      </c>
      <c r="J265" s="51" t="s">
        <v>42</v>
      </c>
      <c r="K265" s="23">
        <f>I265*HLOOKUP(J265,'Auskunft SVS'!$C$2:$AZ$26,17,0)</f>
        <v>0</v>
      </c>
      <c r="L265" s="23">
        <f>+K265/D265</f>
        <v>0</v>
      </c>
    </row>
    <row r="266" spans="1:18" s="15" customFormat="1">
      <c r="A266" s="8" t="s">
        <v>2388</v>
      </c>
      <c r="B266" s="3" t="s">
        <v>127</v>
      </c>
      <c r="C266" s="3" t="s">
        <v>98</v>
      </c>
      <c r="D266" s="10" t="s">
        <v>98</v>
      </c>
      <c r="E266" s="10"/>
      <c r="F266" s="10"/>
      <c r="G266" s="10"/>
      <c r="H266" s="10"/>
      <c r="I266" s="10"/>
      <c r="J266" s="10"/>
      <c r="K266" s="10"/>
      <c r="L266" s="13"/>
      <c r="M266"/>
      <c r="N266"/>
      <c r="O266"/>
      <c r="P266"/>
      <c r="Q266"/>
      <c r="R266"/>
    </row>
    <row r="267" spans="1:18" ht="101.5">
      <c r="A267" s="2" t="s">
        <v>2389</v>
      </c>
      <c r="B267" s="2" t="s">
        <v>132</v>
      </c>
      <c r="C267" s="9" t="s">
        <v>2390</v>
      </c>
      <c r="D267" s="6">
        <v>79.77</v>
      </c>
      <c r="E267" s="6" t="s">
        <v>136</v>
      </c>
      <c r="F267" s="6">
        <f>+VLOOKUP(E267,'VI_Legende Reinigungsverz.'!$B$3:$F$22,5,0)</f>
        <v>52</v>
      </c>
      <c r="G267" s="6">
        <f>+F267*D267</f>
        <v>4148.04</v>
      </c>
      <c r="H267" s="51"/>
      <c r="I267" s="6">
        <f>IF(ISERROR(G267/H267),0,G267/H267)</f>
        <v>0</v>
      </c>
      <c r="J267" s="51" t="s">
        <v>42</v>
      </c>
      <c r="K267" s="23">
        <f>I267*HLOOKUP(J267,'Auskunft SVS'!$C$2:$AZ$26,17,0)</f>
        <v>0</v>
      </c>
      <c r="L267" s="23">
        <f>+K267/D267</f>
        <v>0</v>
      </c>
    </row>
    <row r="268" spans="1:18" s="15" customFormat="1">
      <c r="A268" s="8" t="s">
        <v>2391</v>
      </c>
      <c r="B268" s="3" t="s">
        <v>159</v>
      </c>
      <c r="C268" s="3" t="s">
        <v>98</v>
      </c>
      <c r="D268" s="10" t="s">
        <v>98</v>
      </c>
      <c r="E268" s="10"/>
      <c r="F268" s="10"/>
      <c r="G268" s="10"/>
      <c r="H268" s="10"/>
      <c r="I268" s="10"/>
      <c r="J268" s="10"/>
      <c r="K268" s="10"/>
      <c r="L268" s="13"/>
      <c r="M268"/>
      <c r="N268"/>
      <c r="O268"/>
      <c r="P268"/>
      <c r="Q268"/>
      <c r="R268"/>
    </row>
    <row r="269" spans="1:18" ht="101.5">
      <c r="A269" s="2" t="s">
        <v>2392</v>
      </c>
      <c r="B269" s="2" t="s">
        <v>284</v>
      </c>
      <c r="C269" s="9" t="s">
        <v>2354</v>
      </c>
      <c r="D269" s="6">
        <v>26.28</v>
      </c>
      <c r="E269" s="6" t="s">
        <v>136</v>
      </c>
      <c r="F269" s="6">
        <f>+VLOOKUP(E269,'VI_Legende Reinigungsverz.'!$B$3:$F$22,5,0)</f>
        <v>52</v>
      </c>
      <c r="G269" s="6">
        <f>+F269*D269</f>
        <v>1366.56</v>
      </c>
      <c r="H269" s="51"/>
      <c r="I269" s="6">
        <f>IF(ISERROR(G269/H269),0,G269/H269)</f>
        <v>0</v>
      </c>
      <c r="J269" s="51" t="s">
        <v>42</v>
      </c>
      <c r="K269" s="23">
        <f>I269*HLOOKUP(J269,'Auskunft SVS'!$C$2:$AZ$26,17,0)</f>
        <v>0</v>
      </c>
      <c r="L269" s="23">
        <f>+K269/D269</f>
        <v>0</v>
      </c>
    </row>
    <row r="270" spans="1:18" s="15" customFormat="1">
      <c r="A270" s="8" t="s">
        <v>2393</v>
      </c>
      <c r="B270" s="3" t="s">
        <v>200</v>
      </c>
      <c r="C270" s="3" t="s">
        <v>98</v>
      </c>
      <c r="D270" s="10" t="s">
        <v>98</v>
      </c>
      <c r="E270" s="10"/>
      <c r="F270" s="10"/>
      <c r="G270" s="10"/>
      <c r="H270" s="10"/>
      <c r="I270" s="10"/>
      <c r="J270" s="10"/>
      <c r="K270" s="10"/>
      <c r="L270" s="13"/>
      <c r="M270"/>
      <c r="N270"/>
      <c r="O270"/>
      <c r="P270"/>
      <c r="Q270"/>
      <c r="R270"/>
    </row>
    <row r="271" spans="1:18" ht="101.5">
      <c r="A271" s="2" t="s">
        <v>2394</v>
      </c>
      <c r="B271" s="2" t="s">
        <v>307</v>
      </c>
      <c r="C271" s="9" t="s">
        <v>2395</v>
      </c>
      <c r="D271" s="6">
        <v>11.12</v>
      </c>
      <c r="E271" s="6" t="s">
        <v>136</v>
      </c>
      <c r="F271" s="6">
        <f>+VLOOKUP(E271,'VI_Legende Reinigungsverz.'!$B$3:$F$22,5,0)</f>
        <v>52</v>
      </c>
      <c r="G271" s="6">
        <f t="shared" ref="G271:G272" si="132">+F271*D271</f>
        <v>578.24</v>
      </c>
      <c r="H271" s="51"/>
      <c r="I271" s="6">
        <f t="shared" ref="I271:I272" si="133">IF(ISERROR(G271/H271),0,G271/H271)</f>
        <v>0</v>
      </c>
      <c r="J271" s="51" t="s">
        <v>42</v>
      </c>
      <c r="K271" s="23">
        <f>I271*HLOOKUP(J271,'Auskunft SVS'!$C$2:$AZ$26,17,0)</f>
        <v>0</v>
      </c>
      <c r="L271" s="23">
        <f t="shared" ref="L271:L272" si="134">+K271/D271</f>
        <v>0</v>
      </c>
    </row>
    <row r="272" spans="1:18" ht="101.5">
      <c r="A272" s="2" t="s">
        <v>2396</v>
      </c>
      <c r="B272" s="2" t="s">
        <v>202</v>
      </c>
      <c r="C272" s="9" t="s">
        <v>2390</v>
      </c>
      <c r="D272" s="6">
        <v>53.96</v>
      </c>
      <c r="E272" s="6" t="s">
        <v>136</v>
      </c>
      <c r="F272" s="6">
        <f>+VLOOKUP(E272,'VI_Legende Reinigungsverz.'!$B$3:$F$22,5,0)</f>
        <v>52</v>
      </c>
      <c r="G272" s="6">
        <f t="shared" si="132"/>
        <v>2805.92</v>
      </c>
      <c r="H272" s="51"/>
      <c r="I272" s="6">
        <f t="shared" si="133"/>
        <v>0</v>
      </c>
      <c r="J272" s="51" t="s">
        <v>42</v>
      </c>
      <c r="K272" s="23">
        <f>I272*HLOOKUP(J272,'Auskunft SVS'!$C$2:$AZ$26,17,0)</f>
        <v>0</v>
      </c>
      <c r="L272" s="23">
        <f t="shared" si="134"/>
        <v>0</v>
      </c>
    </row>
    <row r="273" spans="1:18" s="15" customFormat="1">
      <c r="A273" s="8" t="s">
        <v>2397</v>
      </c>
      <c r="B273" s="3" t="s">
        <v>206</v>
      </c>
      <c r="C273" s="3" t="s">
        <v>98</v>
      </c>
      <c r="D273" s="10" t="s">
        <v>98</v>
      </c>
      <c r="E273" s="10"/>
      <c r="F273" s="10"/>
      <c r="G273" s="10"/>
      <c r="H273" s="10"/>
      <c r="I273" s="10"/>
      <c r="J273" s="10"/>
      <c r="K273" s="10"/>
      <c r="L273" s="13"/>
      <c r="M273"/>
      <c r="N273"/>
      <c r="O273"/>
      <c r="P273"/>
      <c r="Q273"/>
      <c r="R273"/>
    </row>
    <row r="274" spans="1:18" ht="101.5">
      <c r="A274" s="2" t="s">
        <v>2398</v>
      </c>
      <c r="B274" s="2" t="s">
        <v>208</v>
      </c>
      <c r="C274" s="9" t="s">
        <v>2354</v>
      </c>
      <c r="D274" s="6">
        <v>28.87</v>
      </c>
      <c r="E274" s="6" t="s">
        <v>136</v>
      </c>
      <c r="F274" s="6">
        <f>+VLOOKUP(E274,'VI_Legende Reinigungsverz.'!$B$3:$F$22,5,0)</f>
        <v>52</v>
      </c>
      <c r="G274" s="6">
        <f>+F274*D274</f>
        <v>1501.24</v>
      </c>
      <c r="H274" s="51"/>
      <c r="I274" s="6">
        <f>IF(ISERROR(G274/H274),0,G274/H274)</f>
        <v>0</v>
      </c>
      <c r="J274" s="51" t="s">
        <v>42</v>
      </c>
      <c r="K274" s="23">
        <f>I274*HLOOKUP(J274,'Auskunft SVS'!$C$2:$AZ$26,17,0)</f>
        <v>0</v>
      </c>
      <c r="L274" s="23">
        <f>+K274/D274</f>
        <v>0</v>
      </c>
    </row>
    <row r="275" spans="1:18" s="15" customFormat="1">
      <c r="A275" s="8" t="s">
        <v>2399</v>
      </c>
      <c r="B275" s="3" t="s">
        <v>224</v>
      </c>
      <c r="C275" s="3" t="s">
        <v>98</v>
      </c>
      <c r="D275" s="10" t="s">
        <v>98</v>
      </c>
      <c r="E275" s="10"/>
      <c r="F275" s="10"/>
      <c r="G275" s="10"/>
      <c r="H275" s="10"/>
      <c r="I275" s="10"/>
      <c r="J275" s="10"/>
      <c r="K275" s="10"/>
      <c r="L275" s="13"/>
      <c r="M275"/>
      <c r="N275"/>
      <c r="O275"/>
      <c r="P275"/>
      <c r="Q275"/>
      <c r="R275"/>
    </row>
    <row r="276" spans="1:18" ht="101.5">
      <c r="A276" s="2" t="s">
        <v>2400</v>
      </c>
      <c r="B276" s="2" t="s">
        <v>226</v>
      </c>
      <c r="C276" s="9" t="s">
        <v>2352</v>
      </c>
      <c r="D276" s="6">
        <v>32.119999999999997</v>
      </c>
      <c r="E276" s="6" t="s">
        <v>136</v>
      </c>
      <c r="F276" s="6">
        <f>+VLOOKUP(E276,'VI_Legende Reinigungsverz.'!$B$3:$F$22,5,0)</f>
        <v>52</v>
      </c>
      <c r="G276" s="6">
        <f t="shared" ref="G276:G277" si="135">+F276*D276</f>
        <v>1670.2399999999998</v>
      </c>
      <c r="H276" s="51"/>
      <c r="I276" s="6">
        <f t="shared" ref="I276:I277" si="136">IF(ISERROR(G276/H276),0,G276/H276)</f>
        <v>0</v>
      </c>
      <c r="J276" s="51" t="s">
        <v>42</v>
      </c>
      <c r="K276" s="23">
        <f>I276*HLOOKUP(J276,'Auskunft SVS'!$C$2:$AZ$26,17,0)</f>
        <v>0</v>
      </c>
      <c r="L276" s="23">
        <f t="shared" ref="L276:L277" si="137">+K276/D276</f>
        <v>0</v>
      </c>
    </row>
    <row r="277" spans="1:18" ht="101.5">
      <c r="A277" s="2" t="s">
        <v>2401</v>
      </c>
      <c r="B277" s="2" t="s">
        <v>453</v>
      </c>
      <c r="C277" s="9" t="s">
        <v>2395</v>
      </c>
      <c r="D277" s="6">
        <v>35.65</v>
      </c>
      <c r="E277" s="6" t="s">
        <v>136</v>
      </c>
      <c r="F277" s="6">
        <f>+VLOOKUP(E277,'VI_Legende Reinigungsverz.'!$B$3:$F$22,5,0)</f>
        <v>52</v>
      </c>
      <c r="G277" s="6">
        <f t="shared" si="135"/>
        <v>1853.8</v>
      </c>
      <c r="H277" s="51"/>
      <c r="I277" s="6">
        <f t="shared" si="136"/>
        <v>0</v>
      </c>
      <c r="J277" s="51" t="s">
        <v>42</v>
      </c>
      <c r="K277" s="23">
        <f>I277*HLOOKUP(J277,'Auskunft SVS'!$C$2:$AZ$26,17,0)</f>
        <v>0</v>
      </c>
      <c r="L277" s="23">
        <f t="shared" si="137"/>
        <v>0</v>
      </c>
    </row>
    <row r="278" spans="1:18" s="15" customFormat="1">
      <c r="A278" s="8" t="s">
        <v>2402</v>
      </c>
      <c r="B278" s="3" t="s">
        <v>232</v>
      </c>
      <c r="C278" s="3" t="s">
        <v>98</v>
      </c>
      <c r="D278" s="10" t="s">
        <v>98</v>
      </c>
      <c r="E278" s="10"/>
      <c r="F278" s="10"/>
      <c r="G278" s="10"/>
      <c r="H278" s="10"/>
      <c r="I278" s="10"/>
      <c r="J278" s="10"/>
      <c r="K278" s="10"/>
      <c r="L278" s="13"/>
      <c r="M278"/>
      <c r="N278"/>
      <c r="O278"/>
      <c r="P278"/>
      <c r="Q278"/>
      <c r="R278"/>
    </row>
    <row r="279" spans="1:18" ht="101.5">
      <c r="A279" s="2" t="s">
        <v>2403</v>
      </c>
      <c r="B279" s="2" t="s">
        <v>466</v>
      </c>
      <c r="C279" s="9" t="s">
        <v>2404</v>
      </c>
      <c r="D279" s="6">
        <v>67.19</v>
      </c>
      <c r="E279" s="6" t="s">
        <v>136</v>
      </c>
      <c r="F279" s="6">
        <f>+VLOOKUP(E279,'VI_Legende Reinigungsverz.'!$B$3:$F$22,5,0)</f>
        <v>52</v>
      </c>
      <c r="G279" s="6">
        <f t="shared" ref="G279:G280" si="138">+F279*D279</f>
        <v>3493.88</v>
      </c>
      <c r="H279" s="51"/>
      <c r="I279" s="6">
        <f t="shared" ref="I279:I280" si="139">IF(ISERROR(G279/H279),0,G279/H279)</f>
        <v>0</v>
      </c>
      <c r="J279" s="51" t="s">
        <v>42</v>
      </c>
      <c r="K279" s="23">
        <f>I279*HLOOKUP(J279,'Auskunft SVS'!$C$2:$AZ$26,17,0)</f>
        <v>0</v>
      </c>
      <c r="L279" s="23">
        <f t="shared" ref="L279:L280" si="140">+K279/D279</f>
        <v>0</v>
      </c>
    </row>
    <row r="280" spans="1:18" ht="101.5">
      <c r="A280" s="2" t="s">
        <v>2405</v>
      </c>
      <c r="B280" s="2" t="s">
        <v>472</v>
      </c>
      <c r="C280" s="9" t="s">
        <v>2352</v>
      </c>
      <c r="D280" s="6">
        <v>23.91</v>
      </c>
      <c r="E280" s="6" t="s">
        <v>136</v>
      </c>
      <c r="F280" s="6">
        <f>+VLOOKUP(E280,'VI_Legende Reinigungsverz.'!$B$3:$F$22,5,0)</f>
        <v>52</v>
      </c>
      <c r="G280" s="6">
        <f t="shared" si="138"/>
        <v>1243.32</v>
      </c>
      <c r="H280" s="51"/>
      <c r="I280" s="6">
        <f t="shared" si="139"/>
        <v>0</v>
      </c>
      <c r="J280" s="51" t="s">
        <v>42</v>
      </c>
      <c r="K280" s="23">
        <f>I280*HLOOKUP(J280,'Auskunft SVS'!$C$2:$AZ$26,17,0)</f>
        <v>0</v>
      </c>
      <c r="L280" s="23">
        <f t="shared" si="140"/>
        <v>0</v>
      </c>
    </row>
    <row r="281" spans="1:18" s="16" customFormat="1" ht="25.5" customHeight="1">
      <c r="A281" s="7" t="s">
        <v>686</v>
      </c>
      <c r="B281" s="17" t="s">
        <v>2406</v>
      </c>
      <c r="C281" s="11" t="s">
        <v>98</v>
      </c>
      <c r="D281" s="18" t="s">
        <v>98</v>
      </c>
      <c r="E281" s="18"/>
      <c r="F281" s="18"/>
      <c r="G281" s="18"/>
      <c r="H281" s="18"/>
      <c r="I281" s="18"/>
      <c r="J281" s="18"/>
      <c r="K281" s="19"/>
      <c r="L281" s="20"/>
      <c r="M281"/>
      <c r="N281"/>
      <c r="O281"/>
      <c r="P281"/>
      <c r="Q281"/>
      <c r="R281"/>
    </row>
    <row r="282" spans="1:18" s="15" customFormat="1">
      <c r="A282" s="8" t="s">
        <v>688</v>
      </c>
      <c r="B282" s="3" t="s">
        <v>95</v>
      </c>
      <c r="C282" s="3" t="s">
        <v>98</v>
      </c>
      <c r="D282" s="10" t="s">
        <v>98</v>
      </c>
      <c r="E282" s="10"/>
      <c r="F282" s="10"/>
      <c r="G282" s="10"/>
      <c r="H282" s="10"/>
      <c r="I282" s="10"/>
      <c r="J282" s="10"/>
      <c r="K282" s="10"/>
      <c r="L282" s="13"/>
      <c r="M282"/>
      <c r="N282"/>
      <c r="O282"/>
      <c r="P282"/>
      <c r="Q282"/>
      <c r="R282"/>
    </row>
    <row r="283" spans="1:18" s="15" customFormat="1">
      <c r="A283" s="8" t="s">
        <v>1372</v>
      </c>
      <c r="B283" s="3" t="s">
        <v>97</v>
      </c>
      <c r="C283" s="3" t="s">
        <v>98</v>
      </c>
      <c r="D283" s="10" t="s">
        <v>98</v>
      </c>
      <c r="E283" s="10"/>
      <c r="F283" s="10"/>
      <c r="G283" s="10"/>
      <c r="H283" s="10"/>
      <c r="I283" s="10"/>
      <c r="J283" s="10"/>
      <c r="K283" s="10"/>
      <c r="L283" s="13"/>
      <c r="M283"/>
      <c r="N283"/>
      <c r="O283"/>
      <c r="P283"/>
      <c r="Q283"/>
      <c r="R283"/>
    </row>
    <row r="284" spans="1:18" ht="101.5">
      <c r="A284" s="2" t="s">
        <v>1373</v>
      </c>
      <c r="B284" s="2" t="s">
        <v>104</v>
      </c>
      <c r="C284" s="9" t="s">
        <v>2407</v>
      </c>
      <c r="D284" s="6">
        <v>49.97</v>
      </c>
      <c r="E284" s="6" t="s">
        <v>163</v>
      </c>
      <c r="F284" s="6">
        <f>+VLOOKUP(E284,'VI_Legende Reinigungsverz.'!$B$3:$F$22,5,0)</f>
        <v>150.9</v>
      </c>
      <c r="G284" s="6">
        <f>+F284*D284</f>
        <v>7540.473</v>
      </c>
      <c r="H284" s="51"/>
      <c r="I284" s="6">
        <f>IF(ISERROR(G284/H284),0,G284/H284)</f>
        <v>0</v>
      </c>
      <c r="J284" s="51" t="s">
        <v>42</v>
      </c>
      <c r="K284" s="23">
        <f>I284*HLOOKUP(J284,'Auskunft SVS'!$C$2:$AZ$26,17,0)</f>
        <v>0</v>
      </c>
      <c r="L284" s="23">
        <f>+K284/D284</f>
        <v>0</v>
      </c>
    </row>
    <row r="285" spans="1:18" s="15" customFormat="1">
      <c r="A285" s="8" t="s">
        <v>2408</v>
      </c>
      <c r="B285" s="3" t="s">
        <v>107</v>
      </c>
      <c r="C285" s="3" t="s">
        <v>98</v>
      </c>
      <c r="D285" s="10" t="s">
        <v>98</v>
      </c>
      <c r="E285" s="10"/>
      <c r="F285" s="10"/>
      <c r="G285" s="10"/>
      <c r="H285" s="10"/>
      <c r="I285" s="10"/>
      <c r="J285" s="10"/>
      <c r="K285" s="10"/>
      <c r="L285" s="13"/>
      <c r="M285"/>
      <c r="N285"/>
      <c r="O285"/>
      <c r="P285"/>
      <c r="Q285"/>
      <c r="R285"/>
    </row>
    <row r="286" spans="1:18" ht="101.5">
      <c r="A286" s="2" t="s">
        <v>2409</v>
      </c>
      <c r="B286" s="2" t="s">
        <v>109</v>
      </c>
      <c r="C286" s="9" t="s">
        <v>2410</v>
      </c>
      <c r="D286" s="6">
        <v>225.31</v>
      </c>
      <c r="E286" s="6" t="s">
        <v>163</v>
      </c>
      <c r="F286" s="6">
        <f>+VLOOKUP(E286,'VI_Legende Reinigungsverz.'!$B$3:$F$22,5,0)</f>
        <v>150.9</v>
      </c>
      <c r="G286" s="6">
        <f>+F286*D286</f>
        <v>33999.279000000002</v>
      </c>
      <c r="H286" s="51"/>
      <c r="I286" s="6">
        <f>IF(ISERROR(G286/H286),0,G286/H286)</f>
        <v>0</v>
      </c>
      <c r="J286" s="51" t="s">
        <v>42</v>
      </c>
      <c r="K286" s="23">
        <f>I286*HLOOKUP(J286,'Auskunft SVS'!$C$2:$AZ$26,17,0)</f>
        <v>0</v>
      </c>
      <c r="L286" s="23">
        <f>+K286/D286</f>
        <v>0</v>
      </c>
    </row>
    <row r="287" spans="1:18" s="15" customFormat="1">
      <c r="A287" s="8" t="s">
        <v>2411</v>
      </c>
      <c r="B287" s="3" t="s">
        <v>117</v>
      </c>
      <c r="C287" s="3" t="s">
        <v>98</v>
      </c>
      <c r="D287" s="10" t="s">
        <v>98</v>
      </c>
      <c r="E287" s="10"/>
      <c r="F287" s="10"/>
      <c r="G287" s="10"/>
      <c r="H287" s="10"/>
      <c r="I287" s="10"/>
      <c r="J287" s="10"/>
      <c r="K287" s="10"/>
      <c r="L287" s="13"/>
      <c r="M287"/>
      <c r="N287"/>
      <c r="O287"/>
      <c r="P287"/>
      <c r="Q287"/>
      <c r="R287"/>
    </row>
    <row r="288" spans="1:18" ht="101.5">
      <c r="A288" s="2" t="s">
        <v>2412</v>
      </c>
      <c r="B288" s="2" t="s">
        <v>920</v>
      </c>
      <c r="C288" s="9" t="s">
        <v>120</v>
      </c>
      <c r="D288" s="6">
        <v>51.18</v>
      </c>
      <c r="E288" s="6" t="s">
        <v>102</v>
      </c>
      <c r="F288" s="6">
        <f>+VLOOKUP(E288,'VI_Legende Reinigungsverz.'!$B$3:$F$22,5,0)</f>
        <v>251.5</v>
      </c>
      <c r="G288" s="6">
        <f>+F288*D288</f>
        <v>12871.77</v>
      </c>
      <c r="H288" s="51"/>
      <c r="I288" s="6">
        <f>IF(ISERROR(G288/H288),0,G288/H288)</f>
        <v>0</v>
      </c>
      <c r="J288" s="51" t="s">
        <v>42</v>
      </c>
      <c r="K288" s="23">
        <f>I288*HLOOKUP(J288,'Auskunft SVS'!$C$2:$AZ$26,17,0)</f>
        <v>0</v>
      </c>
      <c r="L288" s="23">
        <f>+K288/D288</f>
        <v>0</v>
      </c>
    </row>
    <row r="289" spans="1:18" s="15" customFormat="1">
      <c r="A289" s="8" t="s">
        <v>2413</v>
      </c>
      <c r="B289" s="3" t="s">
        <v>127</v>
      </c>
      <c r="C289" s="3" t="s">
        <v>98</v>
      </c>
      <c r="D289" s="10" t="s">
        <v>98</v>
      </c>
      <c r="E289" s="10"/>
      <c r="F289" s="10"/>
      <c r="G289" s="10"/>
      <c r="H289" s="10"/>
      <c r="I289" s="10"/>
      <c r="J289" s="10"/>
      <c r="K289" s="10"/>
      <c r="L289" s="13"/>
      <c r="M289"/>
      <c r="N289"/>
      <c r="O289"/>
      <c r="P289"/>
      <c r="Q289"/>
      <c r="R289"/>
    </row>
    <row r="290" spans="1:18" ht="101.5">
      <c r="A290" s="2" t="s">
        <v>2414</v>
      </c>
      <c r="B290" s="2" t="s">
        <v>132</v>
      </c>
      <c r="C290" s="9" t="s">
        <v>1252</v>
      </c>
      <c r="D290" s="6">
        <v>84.57</v>
      </c>
      <c r="E290" s="6" t="s">
        <v>163</v>
      </c>
      <c r="F290" s="6">
        <f>+VLOOKUP(E290,'VI_Legende Reinigungsverz.'!$B$3:$F$22,5,0)</f>
        <v>150.9</v>
      </c>
      <c r="G290" s="6">
        <f t="shared" ref="G290:G291" si="141">+F290*D290</f>
        <v>12761.612999999999</v>
      </c>
      <c r="H290" s="51"/>
      <c r="I290" s="6">
        <f t="shared" ref="I290:I291" si="142">IF(ISERROR(G290/H290),0,G290/H290)</f>
        <v>0</v>
      </c>
      <c r="J290" s="51" t="s">
        <v>42</v>
      </c>
      <c r="K290" s="23">
        <f>I290*HLOOKUP(J290,'Auskunft SVS'!$C$2:$AZ$26,17,0)</f>
        <v>0</v>
      </c>
      <c r="L290" s="23">
        <f t="shared" ref="L290:L291" si="143">+K290/D290</f>
        <v>0</v>
      </c>
    </row>
    <row r="291" spans="1:18" ht="101.5">
      <c r="A291" s="2" t="s">
        <v>2415</v>
      </c>
      <c r="B291" s="2" t="s">
        <v>132</v>
      </c>
      <c r="C291" s="9" t="s">
        <v>274</v>
      </c>
      <c r="D291" s="6">
        <v>20.18</v>
      </c>
      <c r="E291" s="6" t="s">
        <v>102</v>
      </c>
      <c r="F291" s="6">
        <f>+VLOOKUP(E291,'VI_Legende Reinigungsverz.'!$B$3:$F$22,5,0)</f>
        <v>251.5</v>
      </c>
      <c r="G291" s="6">
        <f t="shared" si="141"/>
        <v>5075.2699999999995</v>
      </c>
      <c r="H291" s="51"/>
      <c r="I291" s="6">
        <f t="shared" si="142"/>
        <v>0</v>
      </c>
      <c r="J291" s="51" t="s">
        <v>42</v>
      </c>
      <c r="K291" s="23">
        <f>I291*HLOOKUP(J291,'Auskunft SVS'!$C$2:$AZ$26,17,0)</f>
        <v>0</v>
      </c>
      <c r="L291" s="23">
        <f t="shared" si="143"/>
        <v>0</v>
      </c>
    </row>
    <row r="292" spans="1:18" s="15" customFormat="1">
      <c r="A292" s="8" t="s">
        <v>2416</v>
      </c>
      <c r="B292" s="3" t="s">
        <v>278</v>
      </c>
      <c r="C292" s="3" t="s">
        <v>98</v>
      </c>
      <c r="D292" s="10" t="s">
        <v>98</v>
      </c>
      <c r="E292" s="10"/>
      <c r="F292" s="10"/>
      <c r="G292" s="10"/>
      <c r="H292" s="10"/>
      <c r="I292" s="10"/>
      <c r="J292" s="10"/>
      <c r="K292" s="10"/>
      <c r="L292" s="13"/>
      <c r="M292"/>
      <c r="N292"/>
      <c r="O292"/>
      <c r="P292"/>
      <c r="Q292"/>
      <c r="R292"/>
    </row>
    <row r="293" spans="1:18" ht="101.5">
      <c r="A293" s="2" t="s">
        <v>2417</v>
      </c>
      <c r="B293" s="2" t="s">
        <v>151</v>
      </c>
      <c r="C293" s="9" t="s">
        <v>274</v>
      </c>
      <c r="D293" s="6">
        <v>12.26</v>
      </c>
      <c r="E293" s="6" t="s">
        <v>102</v>
      </c>
      <c r="F293" s="6">
        <f>+VLOOKUP(E293,'VI_Legende Reinigungsverz.'!$B$3:$F$22,5,0)</f>
        <v>251.5</v>
      </c>
      <c r="G293" s="6">
        <f>+F293*D293</f>
        <v>3083.39</v>
      </c>
      <c r="H293" s="51"/>
      <c r="I293" s="6">
        <f>IF(ISERROR(G293/H293),0,G293/H293)</f>
        <v>0</v>
      </c>
      <c r="J293" s="51" t="s">
        <v>42</v>
      </c>
      <c r="K293" s="23">
        <f>I293*HLOOKUP(J293,'Auskunft SVS'!$C$2:$AZ$26,17,0)</f>
        <v>0</v>
      </c>
      <c r="L293" s="23">
        <f>+K293/D293</f>
        <v>0</v>
      </c>
    </row>
    <row r="294" spans="1:18" s="15" customFormat="1">
      <c r="A294" s="8" t="s">
        <v>2418</v>
      </c>
      <c r="B294" s="3" t="s">
        <v>586</v>
      </c>
      <c r="C294" s="3" t="s">
        <v>98</v>
      </c>
      <c r="D294" s="10" t="s">
        <v>98</v>
      </c>
      <c r="E294" s="10"/>
      <c r="F294" s="10"/>
      <c r="G294" s="10"/>
      <c r="H294" s="10"/>
      <c r="I294" s="10"/>
      <c r="J294" s="10"/>
      <c r="K294" s="10"/>
      <c r="L294" s="13"/>
      <c r="M294"/>
      <c r="N294"/>
      <c r="O294"/>
      <c r="P294"/>
      <c r="Q294"/>
      <c r="R294"/>
    </row>
    <row r="295" spans="1:18" ht="101.5">
      <c r="A295" s="2" t="s">
        <v>2419</v>
      </c>
      <c r="B295" s="2" t="s">
        <v>2363</v>
      </c>
      <c r="C295" s="9" t="s">
        <v>821</v>
      </c>
      <c r="D295" s="6">
        <v>14.17</v>
      </c>
      <c r="E295" s="6" t="s">
        <v>163</v>
      </c>
      <c r="F295" s="6">
        <f>+VLOOKUP(E295,'VI_Legende Reinigungsverz.'!$B$3:$F$22,5,0)</f>
        <v>150.9</v>
      </c>
      <c r="G295" s="6">
        <f>+F295*D295</f>
        <v>2138.2530000000002</v>
      </c>
      <c r="H295" s="51"/>
      <c r="I295" s="6">
        <f>IF(ISERROR(G295/H295),0,G295/H295)</f>
        <v>0</v>
      </c>
      <c r="J295" s="51" t="s">
        <v>42</v>
      </c>
      <c r="K295" s="23">
        <f>I295*HLOOKUP(J295,'Auskunft SVS'!$C$2:$AZ$26,17,0)</f>
        <v>0</v>
      </c>
      <c r="L295" s="23">
        <f>+K295/D295</f>
        <v>0</v>
      </c>
    </row>
    <row r="296" spans="1:18" s="15" customFormat="1">
      <c r="A296" s="8" t="s">
        <v>2420</v>
      </c>
      <c r="B296" s="3" t="s">
        <v>167</v>
      </c>
      <c r="C296" s="3" t="s">
        <v>98</v>
      </c>
      <c r="D296" s="10" t="s">
        <v>98</v>
      </c>
      <c r="E296" s="10"/>
      <c r="F296" s="10"/>
      <c r="G296" s="10"/>
      <c r="H296" s="10"/>
      <c r="I296" s="10"/>
      <c r="J296" s="10"/>
      <c r="K296" s="10"/>
      <c r="L296" s="13"/>
      <c r="M296"/>
      <c r="N296"/>
      <c r="O296"/>
      <c r="P296"/>
      <c r="Q296"/>
      <c r="R296"/>
    </row>
    <row r="297" spans="1:18" ht="101.5">
      <c r="A297" s="2" t="s">
        <v>2421</v>
      </c>
      <c r="B297" s="2" t="s">
        <v>288</v>
      </c>
      <c r="C297" s="9" t="s">
        <v>411</v>
      </c>
      <c r="D297" s="6">
        <v>16.670000000000002</v>
      </c>
      <c r="E297" s="6" t="s">
        <v>163</v>
      </c>
      <c r="F297" s="6">
        <f>+VLOOKUP(E297,'VI_Legende Reinigungsverz.'!$B$3:$F$22,5,0)</f>
        <v>150.9</v>
      </c>
      <c r="G297" s="6">
        <f t="shared" ref="G297:G298" si="144">+F297*D297</f>
        <v>2515.5030000000002</v>
      </c>
      <c r="H297" s="51"/>
      <c r="I297" s="6">
        <f t="shared" ref="I297:I298" si="145">IF(ISERROR(G297/H297),0,G297/H297)</f>
        <v>0</v>
      </c>
      <c r="J297" s="51" t="s">
        <v>42</v>
      </c>
      <c r="K297" s="23">
        <f>I297*HLOOKUP(J297,'Auskunft SVS'!$C$2:$AZ$26,17,0)</f>
        <v>0</v>
      </c>
      <c r="L297" s="23">
        <f t="shared" ref="L297:L298" si="146">+K297/D297</f>
        <v>0</v>
      </c>
    </row>
    <row r="298" spans="1:18" ht="101.5">
      <c r="A298" s="2" t="s">
        <v>2422</v>
      </c>
      <c r="B298" s="2" t="s">
        <v>598</v>
      </c>
      <c r="C298" s="9" t="s">
        <v>291</v>
      </c>
      <c r="D298" s="6">
        <v>15.93</v>
      </c>
      <c r="E298" s="6" t="s">
        <v>102</v>
      </c>
      <c r="F298" s="6">
        <f>+VLOOKUP(E298,'VI_Legende Reinigungsverz.'!$B$3:$F$22,5,0)</f>
        <v>251.5</v>
      </c>
      <c r="G298" s="6">
        <f t="shared" si="144"/>
        <v>4006.395</v>
      </c>
      <c r="H298" s="51"/>
      <c r="I298" s="6">
        <f t="shared" si="145"/>
        <v>0</v>
      </c>
      <c r="J298" s="51" t="s">
        <v>42</v>
      </c>
      <c r="K298" s="23">
        <f>I298*HLOOKUP(J298,'Auskunft SVS'!$C$2:$AZ$26,17,0)</f>
        <v>0</v>
      </c>
      <c r="L298" s="23">
        <f t="shared" si="146"/>
        <v>0</v>
      </c>
    </row>
    <row r="299" spans="1:18" s="15" customFormat="1">
      <c r="A299" s="8" t="s">
        <v>2423</v>
      </c>
      <c r="B299" s="3" t="s">
        <v>614</v>
      </c>
      <c r="C299" s="3" t="s">
        <v>98</v>
      </c>
      <c r="D299" s="10" t="s">
        <v>98</v>
      </c>
      <c r="E299" s="10"/>
      <c r="F299" s="10"/>
      <c r="G299" s="10"/>
      <c r="H299" s="10"/>
      <c r="I299" s="10"/>
      <c r="J299" s="10"/>
      <c r="K299" s="10"/>
      <c r="L299" s="13"/>
      <c r="M299"/>
      <c r="N299"/>
      <c r="O299"/>
      <c r="P299"/>
      <c r="Q299"/>
      <c r="R299"/>
    </row>
    <row r="300" spans="1:18" ht="101.5">
      <c r="A300" s="2" t="s">
        <v>2424</v>
      </c>
      <c r="B300" s="2" t="s">
        <v>180</v>
      </c>
      <c r="C300" s="9" t="s">
        <v>198</v>
      </c>
      <c r="D300" s="6">
        <v>68.400000000000006</v>
      </c>
      <c r="E300" s="6" t="s">
        <v>136</v>
      </c>
      <c r="F300" s="6">
        <f>+VLOOKUP(E300,'VI_Legende Reinigungsverz.'!$B$3:$F$22,5,0)</f>
        <v>52</v>
      </c>
      <c r="G300" s="6">
        <f>+F300*D300</f>
        <v>3556.8</v>
      </c>
      <c r="H300" s="51"/>
      <c r="I300" s="6">
        <f>IF(ISERROR(G300/H300),0,G300/H300)</f>
        <v>0</v>
      </c>
      <c r="J300" s="51" t="s">
        <v>42</v>
      </c>
      <c r="K300" s="23">
        <f>I300*HLOOKUP(J300,'Auskunft SVS'!$C$2:$AZ$26,17,0)</f>
        <v>0</v>
      </c>
      <c r="L300" s="23">
        <f>+K300/D300</f>
        <v>0</v>
      </c>
    </row>
    <row r="301" spans="1:18" s="15" customFormat="1">
      <c r="A301" s="8" t="s">
        <v>2425</v>
      </c>
      <c r="B301" s="3" t="s">
        <v>848</v>
      </c>
      <c r="C301" s="3" t="s">
        <v>98</v>
      </c>
      <c r="D301" s="10" t="s">
        <v>98</v>
      </c>
      <c r="E301" s="10"/>
      <c r="F301" s="10"/>
      <c r="G301" s="10"/>
      <c r="H301" s="10"/>
      <c r="I301" s="10"/>
      <c r="J301" s="10"/>
      <c r="K301" s="10"/>
      <c r="L301" s="13"/>
      <c r="M301"/>
      <c r="N301"/>
      <c r="O301"/>
      <c r="P301"/>
      <c r="Q301"/>
      <c r="R301"/>
    </row>
    <row r="302" spans="1:18" ht="101.5">
      <c r="A302" s="2" t="s">
        <v>2426</v>
      </c>
      <c r="B302" s="2" t="s">
        <v>1001</v>
      </c>
      <c r="C302" s="9" t="s">
        <v>2367</v>
      </c>
      <c r="D302" s="6">
        <v>44.39</v>
      </c>
      <c r="E302" s="6" t="s">
        <v>163</v>
      </c>
      <c r="F302" s="6">
        <f>+VLOOKUP(E302,'VI_Legende Reinigungsverz.'!$B$3:$F$22,5,0)</f>
        <v>150.9</v>
      </c>
      <c r="G302" s="6">
        <f t="shared" ref="G302:G303" si="147">+F302*D302</f>
        <v>6698.451</v>
      </c>
      <c r="H302" s="51"/>
      <c r="I302" s="6">
        <f t="shared" ref="I302:I303" si="148">IF(ISERROR(G302/H302),0,G302/H302)</f>
        <v>0</v>
      </c>
      <c r="J302" s="51" t="s">
        <v>42</v>
      </c>
      <c r="K302" s="23">
        <f>I302*HLOOKUP(J302,'Auskunft SVS'!$C$2:$AZ$26,17,0)</f>
        <v>0</v>
      </c>
      <c r="L302" s="23">
        <f t="shared" ref="L302:L303" si="149">+K302/D302</f>
        <v>0</v>
      </c>
    </row>
    <row r="303" spans="1:18" ht="101.5">
      <c r="A303" s="2" t="s">
        <v>2427</v>
      </c>
      <c r="B303" s="2" t="s">
        <v>2198</v>
      </c>
      <c r="C303" s="9" t="s">
        <v>846</v>
      </c>
      <c r="D303" s="6">
        <v>34.25</v>
      </c>
      <c r="E303" s="6" t="s">
        <v>163</v>
      </c>
      <c r="F303" s="6">
        <f>+VLOOKUP(E303,'VI_Legende Reinigungsverz.'!$B$3:$F$22,5,0)</f>
        <v>150.9</v>
      </c>
      <c r="G303" s="6">
        <f t="shared" si="147"/>
        <v>5168.3249999999998</v>
      </c>
      <c r="H303" s="51"/>
      <c r="I303" s="6">
        <f t="shared" si="148"/>
        <v>0</v>
      </c>
      <c r="J303" s="51" t="s">
        <v>42</v>
      </c>
      <c r="K303" s="23">
        <f>I303*HLOOKUP(J303,'Auskunft SVS'!$C$2:$AZ$26,17,0)</f>
        <v>0</v>
      </c>
      <c r="L303" s="23">
        <f t="shared" si="149"/>
        <v>0</v>
      </c>
    </row>
    <row r="304" spans="1:18" s="15" customFormat="1">
      <c r="A304" s="8" t="s">
        <v>2428</v>
      </c>
      <c r="B304" s="3" t="s">
        <v>196</v>
      </c>
      <c r="C304" s="3" t="s">
        <v>98</v>
      </c>
      <c r="D304" s="10" t="s">
        <v>98</v>
      </c>
      <c r="E304" s="10"/>
      <c r="F304" s="10"/>
      <c r="G304" s="10"/>
      <c r="H304" s="10"/>
      <c r="I304" s="10"/>
      <c r="J304" s="10"/>
      <c r="K304" s="10"/>
      <c r="L304" s="13"/>
      <c r="M304"/>
      <c r="N304"/>
      <c r="O304"/>
      <c r="P304"/>
      <c r="Q304"/>
      <c r="R304"/>
    </row>
    <row r="305" spans="1:18" ht="101.5">
      <c r="A305" s="2" t="s">
        <v>2429</v>
      </c>
      <c r="B305" s="2" t="s">
        <v>298</v>
      </c>
      <c r="C305" s="9" t="s">
        <v>304</v>
      </c>
      <c r="D305" s="6">
        <v>19.36</v>
      </c>
      <c r="E305" s="6" t="s">
        <v>102</v>
      </c>
      <c r="F305" s="6">
        <f>+VLOOKUP(E305,'VI_Legende Reinigungsverz.'!$B$3:$F$22,5,0)</f>
        <v>251.5</v>
      </c>
      <c r="G305" s="6">
        <f>+F305*D305</f>
        <v>4869.04</v>
      </c>
      <c r="H305" s="51"/>
      <c r="I305" s="6">
        <f>IF(ISERROR(G305/H305),0,G305/H305)</f>
        <v>0</v>
      </c>
      <c r="J305" s="51" t="s">
        <v>42</v>
      </c>
      <c r="K305" s="23">
        <f>I305*HLOOKUP(J305,'Auskunft SVS'!$C$2:$AZ$26,17,0)</f>
        <v>0</v>
      </c>
      <c r="L305" s="23">
        <f>+K305/D305</f>
        <v>0</v>
      </c>
    </row>
    <row r="306" spans="1:18" s="15" customFormat="1">
      <c r="A306" s="8" t="s">
        <v>2430</v>
      </c>
      <c r="B306" s="3" t="s">
        <v>200</v>
      </c>
      <c r="C306" s="3" t="s">
        <v>98</v>
      </c>
      <c r="D306" s="10" t="s">
        <v>98</v>
      </c>
      <c r="E306" s="10"/>
      <c r="F306" s="10"/>
      <c r="G306" s="10"/>
      <c r="H306" s="10"/>
      <c r="I306" s="10"/>
      <c r="J306" s="10"/>
      <c r="K306" s="10"/>
      <c r="L306" s="13"/>
      <c r="M306"/>
      <c r="N306"/>
      <c r="O306"/>
      <c r="P306"/>
      <c r="Q306"/>
      <c r="R306"/>
    </row>
    <row r="307" spans="1:18" ht="101.5">
      <c r="A307" s="2" t="s">
        <v>2431</v>
      </c>
      <c r="B307" s="2" t="s">
        <v>202</v>
      </c>
      <c r="C307" s="9" t="s">
        <v>1215</v>
      </c>
      <c r="D307" s="6">
        <v>69.36</v>
      </c>
      <c r="E307" s="6" t="s">
        <v>102</v>
      </c>
      <c r="F307" s="6">
        <f>+VLOOKUP(E307,'VI_Legende Reinigungsverz.'!$B$3:$F$22,5,0)</f>
        <v>251.5</v>
      </c>
      <c r="G307" s="6">
        <f>+F307*D307</f>
        <v>17444.04</v>
      </c>
      <c r="H307" s="51"/>
      <c r="I307" s="6">
        <f>IF(ISERROR(G307/H307),0,G307/H307)</f>
        <v>0</v>
      </c>
      <c r="J307" s="51" t="s">
        <v>42</v>
      </c>
      <c r="K307" s="23">
        <f>I307*HLOOKUP(J307,'Auskunft SVS'!$C$2:$AZ$26,17,0)</f>
        <v>0</v>
      </c>
      <c r="L307" s="23">
        <f>+K307/D307</f>
        <v>0</v>
      </c>
    </row>
    <row r="308" spans="1:18" s="15" customFormat="1">
      <c r="A308" s="8" t="s">
        <v>2432</v>
      </c>
      <c r="B308" s="3" t="s">
        <v>206</v>
      </c>
      <c r="C308" s="3" t="s">
        <v>98</v>
      </c>
      <c r="D308" s="10" t="s">
        <v>98</v>
      </c>
      <c r="E308" s="10"/>
      <c r="F308" s="10"/>
      <c r="G308" s="10"/>
      <c r="H308" s="10"/>
      <c r="I308" s="10"/>
      <c r="J308" s="10"/>
      <c r="K308" s="10"/>
      <c r="L308" s="13"/>
      <c r="M308"/>
      <c r="N308"/>
      <c r="O308"/>
      <c r="P308"/>
      <c r="Q308"/>
      <c r="R308"/>
    </row>
    <row r="309" spans="1:18" ht="101.5">
      <c r="A309" s="2" t="s">
        <v>2433</v>
      </c>
      <c r="B309" s="2" t="s">
        <v>208</v>
      </c>
      <c r="C309" s="9" t="s">
        <v>875</v>
      </c>
      <c r="D309" s="6">
        <v>133.1</v>
      </c>
      <c r="E309" s="6" t="s">
        <v>102</v>
      </c>
      <c r="F309" s="6">
        <f>+VLOOKUP(E309,'VI_Legende Reinigungsverz.'!$B$3:$F$22,5,0)</f>
        <v>251.5</v>
      </c>
      <c r="G309" s="6">
        <f>+F309*D309</f>
        <v>33474.65</v>
      </c>
      <c r="H309" s="51"/>
      <c r="I309" s="6">
        <f>IF(ISERROR(G309/H309),0,G309/H309)</f>
        <v>0</v>
      </c>
      <c r="J309" s="51" t="s">
        <v>42</v>
      </c>
      <c r="K309" s="23">
        <f>I309*HLOOKUP(J309,'Auskunft SVS'!$C$2:$AZ$26,17,0)</f>
        <v>0</v>
      </c>
      <c r="L309" s="23">
        <f>+K309/D309</f>
        <v>0</v>
      </c>
    </row>
    <row r="310" spans="1:18" s="15" customFormat="1">
      <c r="A310" s="8" t="s">
        <v>2434</v>
      </c>
      <c r="B310" s="3" t="s">
        <v>224</v>
      </c>
      <c r="C310" s="3" t="s">
        <v>98</v>
      </c>
      <c r="D310" s="10" t="s">
        <v>98</v>
      </c>
      <c r="E310" s="10"/>
      <c r="F310" s="10"/>
      <c r="G310" s="10"/>
      <c r="H310" s="10"/>
      <c r="I310" s="10"/>
      <c r="J310" s="10"/>
      <c r="K310" s="10"/>
      <c r="L310" s="13"/>
      <c r="M310"/>
      <c r="N310"/>
      <c r="O310"/>
      <c r="P310"/>
      <c r="Q310"/>
      <c r="R310"/>
    </row>
    <row r="311" spans="1:18" ht="101.5">
      <c r="A311" s="2" t="s">
        <v>2435</v>
      </c>
      <c r="B311" s="2" t="s">
        <v>229</v>
      </c>
      <c r="C311" s="9" t="s">
        <v>2436</v>
      </c>
      <c r="D311" s="6">
        <v>189.52</v>
      </c>
      <c r="E311" s="6" t="s">
        <v>102</v>
      </c>
      <c r="F311" s="6">
        <f>+VLOOKUP(E311,'VI_Legende Reinigungsverz.'!$B$3:$F$22,5,0)</f>
        <v>251.5</v>
      </c>
      <c r="G311" s="6">
        <f>+F311*D311</f>
        <v>47664.280000000006</v>
      </c>
      <c r="H311" s="51"/>
      <c r="I311" s="6">
        <f>IF(ISERROR(G311/H311),0,G311/H311)</f>
        <v>0</v>
      </c>
      <c r="J311" s="51" t="s">
        <v>42</v>
      </c>
      <c r="K311" s="23">
        <f>I311*HLOOKUP(J311,'Auskunft SVS'!$C$2:$AZ$26,17,0)</f>
        <v>0</v>
      </c>
      <c r="L311" s="23">
        <f>+K311/D311</f>
        <v>0</v>
      </c>
    </row>
    <row r="312" spans="1:18" s="15" customFormat="1">
      <c r="A312" s="8" t="s">
        <v>2437</v>
      </c>
      <c r="B312" s="3" t="s">
        <v>232</v>
      </c>
      <c r="C312" s="3" t="s">
        <v>98</v>
      </c>
      <c r="D312" s="10" t="s">
        <v>98</v>
      </c>
      <c r="E312" s="10"/>
      <c r="F312" s="10"/>
      <c r="G312" s="10"/>
      <c r="H312" s="10"/>
      <c r="I312" s="10"/>
      <c r="J312" s="10"/>
      <c r="K312" s="10"/>
      <c r="L312" s="13"/>
      <c r="M312"/>
      <c r="N312"/>
      <c r="O312"/>
      <c r="P312"/>
      <c r="Q312"/>
      <c r="R312"/>
    </row>
    <row r="313" spans="1:18" ht="101.5">
      <c r="A313" s="2" t="s">
        <v>2438</v>
      </c>
      <c r="B313" s="2" t="s">
        <v>466</v>
      </c>
      <c r="C313" s="9" t="s">
        <v>1175</v>
      </c>
      <c r="D313" s="6">
        <v>87.84</v>
      </c>
      <c r="E313" s="6" t="s">
        <v>102</v>
      </c>
      <c r="F313" s="6">
        <f>+VLOOKUP(E313,'VI_Legende Reinigungsverz.'!$B$3:$F$22,5,0)</f>
        <v>251.5</v>
      </c>
      <c r="G313" s="6">
        <f>+F313*D313</f>
        <v>22091.760000000002</v>
      </c>
      <c r="H313" s="51"/>
      <c r="I313" s="6">
        <f>IF(ISERROR(G313/H313),0,G313/H313)</f>
        <v>0</v>
      </c>
      <c r="J313" s="51" t="s">
        <v>42</v>
      </c>
      <c r="K313" s="23">
        <f>I313*HLOOKUP(J313,'Auskunft SVS'!$C$2:$AZ$26,17,0)</f>
        <v>0</v>
      </c>
      <c r="L313" s="23">
        <f>+K313/D313</f>
        <v>0</v>
      </c>
    </row>
    <row r="314" spans="1:18" s="16" customFormat="1" ht="25.5" customHeight="1">
      <c r="A314" s="7" t="s">
        <v>689</v>
      </c>
      <c r="B314" s="17" t="s">
        <v>2439</v>
      </c>
      <c r="C314" s="11" t="s">
        <v>98</v>
      </c>
      <c r="D314" s="18" t="s">
        <v>98</v>
      </c>
      <c r="E314" s="18"/>
      <c r="F314" s="18"/>
      <c r="G314" s="18"/>
      <c r="H314" s="18"/>
      <c r="I314" s="18"/>
      <c r="J314" s="18"/>
      <c r="K314" s="19"/>
      <c r="L314" s="20"/>
      <c r="M314"/>
      <c r="N314"/>
      <c r="O314"/>
      <c r="P314"/>
      <c r="Q314"/>
      <c r="R314"/>
    </row>
    <row r="315" spans="1:18" s="15" customFormat="1">
      <c r="A315" s="8" t="s">
        <v>691</v>
      </c>
      <c r="B315" s="3" t="s">
        <v>95</v>
      </c>
      <c r="C315" s="3" t="s">
        <v>98</v>
      </c>
      <c r="D315" s="10" t="s">
        <v>98</v>
      </c>
      <c r="E315" s="10"/>
      <c r="F315" s="10"/>
      <c r="G315" s="10"/>
      <c r="H315" s="10"/>
      <c r="I315" s="10"/>
      <c r="J315" s="10"/>
      <c r="K315" s="10"/>
      <c r="L315" s="13"/>
      <c r="M315"/>
      <c r="N315"/>
      <c r="O315"/>
      <c r="P315"/>
      <c r="Q315"/>
      <c r="R315"/>
    </row>
    <row r="316" spans="1:18" s="15" customFormat="1">
      <c r="A316" s="8" t="s">
        <v>1375</v>
      </c>
      <c r="B316" s="3" t="s">
        <v>97</v>
      </c>
      <c r="C316" s="3" t="s">
        <v>98</v>
      </c>
      <c r="D316" s="10" t="s">
        <v>98</v>
      </c>
      <c r="E316" s="10"/>
      <c r="F316" s="10"/>
      <c r="G316" s="10"/>
      <c r="H316" s="10"/>
      <c r="I316" s="10"/>
      <c r="J316" s="10"/>
      <c r="K316" s="10"/>
      <c r="L316" s="13"/>
      <c r="M316"/>
      <c r="N316"/>
      <c r="O316"/>
      <c r="P316"/>
      <c r="Q316"/>
      <c r="R316"/>
    </row>
    <row r="317" spans="1:18" ht="101.5">
      <c r="A317" s="2" t="s">
        <v>1376</v>
      </c>
      <c r="B317" s="2" t="s">
        <v>104</v>
      </c>
      <c r="C317" s="9" t="s">
        <v>2354</v>
      </c>
      <c r="D317" s="6">
        <v>66.3</v>
      </c>
      <c r="E317" s="6" t="s">
        <v>136</v>
      </c>
      <c r="F317" s="6">
        <f>+VLOOKUP(E317,'VI_Legende Reinigungsverz.'!$B$3:$F$22,5,0)</f>
        <v>52</v>
      </c>
      <c r="G317" s="6">
        <f>+F317*D317</f>
        <v>3447.6</v>
      </c>
      <c r="H317" s="51"/>
      <c r="I317" s="6">
        <f>IF(ISERROR(G317/H317),0,G317/H317)</f>
        <v>0</v>
      </c>
      <c r="J317" s="51" t="s">
        <v>42</v>
      </c>
      <c r="K317" s="23">
        <f>I317*HLOOKUP(J317,'Auskunft SVS'!$C$2:$AZ$26,17,0)</f>
        <v>0</v>
      </c>
      <c r="L317" s="23">
        <f>+K317/D317</f>
        <v>0</v>
      </c>
    </row>
    <row r="318" spans="1:18" s="15" customFormat="1">
      <c r="A318" s="8" t="s">
        <v>1631</v>
      </c>
      <c r="B318" s="3" t="s">
        <v>127</v>
      </c>
      <c r="C318" s="3" t="s">
        <v>98</v>
      </c>
      <c r="D318" s="10" t="s">
        <v>98</v>
      </c>
      <c r="E318" s="10"/>
      <c r="F318" s="10"/>
      <c r="G318" s="10"/>
      <c r="H318" s="10"/>
      <c r="I318" s="10"/>
      <c r="J318" s="10"/>
      <c r="K318" s="10"/>
      <c r="L318" s="13"/>
      <c r="M318"/>
      <c r="N318"/>
      <c r="O318"/>
      <c r="P318"/>
      <c r="Q318"/>
      <c r="R318"/>
    </row>
    <row r="319" spans="1:18" ht="101.5">
      <c r="A319" s="2" t="s">
        <v>1632</v>
      </c>
      <c r="B319" s="2" t="s">
        <v>132</v>
      </c>
      <c r="C319" s="9" t="s">
        <v>2352</v>
      </c>
      <c r="D319" s="6">
        <v>34.33</v>
      </c>
      <c r="E319" s="6" t="s">
        <v>136</v>
      </c>
      <c r="F319" s="6">
        <f>+VLOOKUP(E319,'VI_Legende Reinigungsverz.'!$B$3:$F$22,5,0)</f>
        <v>52</v>
      </c>
      <c r="G319" s="6">
        <f>+F319*D319</f>
        <v>1785.1599999999999</v>
      </c>
      <c r="H319" s="51"/>
      <c r="I319" s="6">
        <f>IF(ISERROR(G319/H319),0,G319/H319)</f>
        <v>0</v>
      </c>
      <c r="J319" s="51" t="s">
        <v>42</v>
      </c>
      <c r="K319" s="23">
        <f>I319*HLOOKUP(J319,'Auskunft SVS'!$C$2:$AZ$26,17,0)</f>
        <v>0</v>
      </c>
      <c r="L319" s="23">
        <f>+K319/D319</f>
        <v>0</v>
      </c>
    </row>
    <row r="320" spans="1:18" s="15" customFormat="1">
      <c r="A320" s="8" t="s">
        <v>1634</v>
      </c>
      <c r="B320" s="3" t="s">
        <v>200</v>
      </c>
      <c r="C320" s="3" t="s">
        <v>98</v>
      </c>
      <c r="D320" s="10" t="s">
        <v>98</v>
      </c>
      <c r="E320" s="10"/>
      <c r="F320" s="10"/>
      <c r="G320" s="10"/>
      <c r="H320" s="10"/>
      <c r="I320" s="10"/>
      <c r="J320" s="10"/>
      <c r="K320" s="10"/>
      <c r="L320" s="13"/>
      <c r="M320"/>
      <c r="N320"/>
      <c r="O320"/>
      <c r="P320"/>
      <c r="Q320"/>
      <c r="R320"/>
    </row>
    <row r="321" spans="1:18" ht="101.5">
      <c r="A321" s="2" t="s">
        <v>1635</v>
      </c>
      <c r="B321" s="2" t="s">
        <v>202</v>
      </c>
      <c r="C321" s="9" t="s">
        <v>2352</v>
      </c>
      <c r="D321" s="6">
        <v>11.37</v>
      </c>
      <c r="E321" s="6" t="s">
        <v>136</v>
      </c>
      <c r="F321" s="6">
        <f>+VLOOKUP(E321,'VI_Legende Reinigungsverz.'!$B$3:$F$22,5,0)</f>
        <v>52</v>
      </c>
      <c r="G321" s="6">
        <f>+F321*D321</f>
        <v>591.24</v>
      </c>
      <c r="H321" s="51"/>
      <c r="I321" s="6">
        <f>IF(ISERROR(G321/H321),0,G321/H321)</f>
        <v>0</v>
      </c>
      <c r="J321" s="51" t="s">
        <v>42</v>
      </c>
      <c r="K321" s="23">
        <f>I321*HLOOKUP(J321,'Auskunft SVS'!$C$2:$AZ$26,17,0)</f>
        <v>0</v>
      </c>
      <c r="L321" s="23">
        <f>+K321/D321</f>
        <v>0</v>
      </c>
    </row>
    <row r="322" spans="1:18" s="15" customFormat="1">
      <c r="A322" s="8" t="s">
        <v>1636</v>
      </c>
      <c r="B322" s="3" t="s">
        <v>224</v>
      </c>
      <c r="C322" s="3" t="s">
        <v>98</v>
      </c>
      <c r="D322" s="10" t="s">
        <v>98</v>
      </c>
      <c r="E322" s="10"/>
      <c r="F322" s="10"/>
      <c r="G322" s="10"/>
      <c r="H322" s="10"/>
      <c r="I322" s="10"/>
      <c r="J322" s="10"/>
      <c r="K322" s="10"/>
      <c r="L322" s="13"/>
      <c r="M322"/>
      <c r="N322"/>
      <c r="O322"/>
      <c r="P322"/>
      <c r="Q322"/>
      <c r="R322"/>
    </row>
    <row r="323" spans="1:18" ht="101.5">
      <c r="A323" s="2" t="s">
        <v>1637</v>
      </c>
      <c r="B323" s="2" t="s">
        <v>226</v>
      </c>
      <c r="C323" s="9" t="s">
        <v>2354</v>
      </c>
      <c r="D323" s="6">
        <v>5.04</v>
      </c>
      <c r="E323" s="6" t="s">
        <v>136</v>
      </c>
      <c r="F323" s="6">
        <f>+VLOOKUP(E323,'VI_Legende Reinigungsverz.'!$B$3:$F$22,5,0)</f>
        <v>52</v>
      </c>
      <c r="G323" s="6">
        <f>+F323*D323</f>
        <v>262.08</v>
      </c>
      <c r="H323" s="51"/>
      <c r="I323" s="6">
        <f>IF(ISERROR(G323/H323),0,G323/H323)</f>
        <v>0</v>
      </c>
      <c r="J323" s="51" t="s">
        <v>42</v>
      </c>
      <c r="K323" s="23">
        <f>I323*HLOOKUP(J323,'Auskunft SVS'!$C$2:$AZ$26,17,0)</f>
        <v>0</v>
      </c>
      <c r="L323" s="23">
        <f>+K323/D323</f>
        <v>0</v>
      </c>
    </row>
    <row r="324" spans="1:18" s="15" customFormat="1">
      <c r="A324" s="8" t="s">
        <v>1639</v>
      </c>
      <c r="B324" s="3" t="s">
        <v>232</v>
      </c>
      <c r="C324" s="3" t="s">
        <v>98</v>
      </c>
      <c r="D324" s="10" t="s">
        <v>98</v>
      </c>
      <c r="E324" s="10"/>
      <c r="F324" s="10"/>
      <c r="G324" s="10"/>
      <c r="H324" s="10"/>
      <c r="I324" s="10"/>
      <c r="J324" s="10"/>
      <c r="K324" s="10"/>
      <c r="L324" s="13"/>
      <c r="M324"/>
      <c r="N324"/>
      <c r="O324"/>
      <c r="P324"/>
      <c r="Q324"/>
      <c r="R324"/>
    </row>
    <row r="325" spans="1:18" ht="101.5">
      <c r="A325" s="2" t="s">
        <v>1640</v>
      </c>
      <c r="B325" s="2" t="s">
        <v>466</v>
      </c>
      <c r="C325" s="9" t="s">
        <v>2359</v>
      </c>
      <c r="D325" s="6">
        <v>38.17</v>
      </c>
      <c r="E325" s="6" t="s">
        <v>136</v>
      </c>
      <c r="F325" s="6">
        <f>+VLOOKUP(E325,'VI_Legende Reinigungsverz.'!$B$3:$F$22,5,0)</f>
        <v>52</v>
      </c>
      <c r="G325" s="6">
        <f t="shared" ref="G325:G326" si="150">+F325*D325</f>
        <v>1984.8400000000001</v>
      </c>
      <c r="H325" s="51"/>
      <c r="I325" s="6">
        <f t="shared" ref="I325:I326" si="151">IF(ISERROR(G325/H325),0,G325/H325)</f>
        <v>0</v>
      </c>
      <c r="J325" s="51" t="s">
        <v>42</v>
      </c>
      <c r="K325" s="23">
        <f>I325*HLOOKUP(J325,'Auskunft SVS'!$C$2:$AZ$26,17,0)</f>
        <v>0</v>
      </c>
      <c r="L325" s="23">
        <f t="shared" ref="L325:L326" si="152">+K325/D325</f>
        <v>0</v>
      </c>
    </row>
    <row r="326" spans="1:18" ht="101.5">
      <c r="A326" s="2" t="s">
        <v>2440</v>
      </c>
      <c r="B326" s="2" t="s">
        <v>472</v>
      </c>
      <c r="C326" s="9" t="s">
        <v>2354</v>
      </c>
      <c r="D326" s="6">
        <v>0.52</v>
      </c>
      <c r="E326" s="6" t="s">
        <v>136</v>
      </c>
      <c r="F326" s="6">
        <f>+VLOOKUP(E326,'VI_Legende Reinigungsverz.'!$B$3:$F$22,5,0)</f>
        <v>52</v>
      </c>
      <c r="G326" s="6">
        <f t="shared" si="150"/>
        <v>27.04</v>
      </c>
      <c r="H326" s="51"/>
      <c r="I326" s="6">
        <f t="shared" si="151"/>
        <v>0</v>
      </c>
      <c r="J326" s="51" t="s">
        <v>42</v>
      </c>
      <c r="K326" s="23">
        <f>I326*HLOOKUP(J326,'Auskunft SVS'!$C$2:$AZ$26,17,0)</f>
        <v>0</v>
      </c>
      <c r="L326" s="23">
        <f t="shared" si="152"/>
        <v>0</v>
      </c>
    </row>
    <row r="327" spans="1:18" s="16" customFormat="1" ht="25.5" customHeight="1">
      <c r="A327" s="7" t="s">
        <v>692</v>
      </c>
      <c r="B327" s="17" t="s">
        <v>2441</v>
      </c>
      <c r="C327" s="11" t="s">
        <v>98</v>
      </c>
      <c r="D327" s="18" t="s">
        <v>98</v>
      </c>
      <c r="E327" s="18"/>
      <c r="F327" s="18"/>
      <c r="G327" s="18"/>
      <c r="H327" s="18"/>
      <c r="I327" s="18"/>
      <c r="J327" s="18"/>
      <c r="K327" s="19"/>
      <c r="L327" s="20"/>
      <c r="M327"/>
      <c r="N327"/>
      <c r="O327"/>
      <c r="P327"/>
      <c r="Q327"/>
      <c r="R327"/>
    </row>
    <row r="328" spans="1:18" s="15" customFormat="1">
      <c r="A328" s="8" t="s">
        <v>694</v>
      </c>
      <c r="B328" s="3" t="s">
        <v>95</v>
      </c>
      <c r="C328" s="3" t="s">
        <v>98</v>
      </c>
      <c r="D328" s="10" t="s">
        <v>98</v>
      </c>
      <c r="E328" s="10"/>
      <c r="F328" s="10"/>
      <c r="G328" s="10"/>
      <c r="H328" s="10"/>
      <c r="I328" s="10"/>
      <c r="J328" s="10"/>
      <c r="K328" s="10"/>
      <c r="L328" s="13"/>
      <c r="M328"/>
      <c r="N328"/>
      <c r="O328"/>
      <c r="P328"/>
      <c r="Q328"/>
      <c r="R328"/>
    </row>
    <row r="329" spans="1:18" s="15" customFormat="1">
      <c r="A329" s="8" t="s">
        <v>695</v>
      </c>
      <c r="B329" s="3" t="s">
        <v>97</v>
      </c>
      <c r="C329" s="3" t="s">
        <v>98</v>
      </c>
      <c r="D329" s="10" t="s">
        <v>98</v>
      </c>
      <c r="E329" s="10"/>
      <c r="F329" s="10"/>
      <c r="G329" s="10"/>
      <c r="H329" s="10"/>
      <c r="I329" s="10"/>
      <c r="J329" s="10"/>
      <c r="K329" s="10"/>
      <c r="L329" s="13"/>
      <c r="M329"/>
      <c r="N329"/>
      <c r="O329"/>
      <c r="P329"/>
      <c r="Q329"/>
      <c r="R329"/>
    </row>
    <row r="330" spans="1:18" ht="101.5">
      <c r="A330" s="2" t="s">
        <v>696</v>
      </c>
      <c r="B330" s="2" t="s">
        <v>104</v>
      </c>
      <c r="C330" s="9" t="s">
        <v>2442</v>
      </c>
      <c r="D330" s="6">
        <v>156.72999999999999</v>
      </c>
      <c r="E330" s="6" t="s">
        <v>163</v>
      </c>
      <c r="F330" s="6">
        <f>+VLOOKUP(E330,'VI_Legende Reinigungsverz.'!$B$3:$F$22,5,0)</f>
        <v>150.9</v>
      </c>
      <c r="G330" s="6">
        <f>+F330*D330</f>
        <v>23650.557000000001</v>
      </c>
      <c r="H330" s="51"/>
      <c r="I330" s="6">
        <f>IF(ISERROR(G330/H330),0,G330/H330)</f>
        <v>0</v>
      </c>
      <c r="J330" s="51" t="s">
        <v>42</v>
      </c>
      <c r="K330" s="23">
        <f>I330*HLOOKUP(J330,'Auskunft SVS'!$C$2:$AZ$26,17,0)</f>
        <v>0</v>
      </c>
      <c r="L330" s="23">
        <f>+K330/D330</f>
        <v>0</v>
      </c>
    </row>
    <row r="331" spans="1:18" s="15" customFormat="1">
      <c r="A331" s="8" t="s">
        <v>1681</v>
      </c>
      <c r="B331" s="3" t="s">
        <v>107</v>
      </c>
      <c r="C331" s="3" t="s">
        <v>98</v>
      </c>
      <c r="D331" s="10" t="s">
        <v>98</v>
      </c>
      <c r="E331" s="10"/>
      <c r="F331" s="10"/>
      <c r="G331" s="10"/>
      <c r="H331" s="10"/>
      <c r="I331" s="10"/>
      <c r="J331" s="10"/>
      <c r="K331" s="10"/>
      <c r="L331" s="13"/>
      <c r="M331"/>
      <c r="N331"/>
      <c r="O331"/>
      <c r="P331"/>
      <c r="Q331"/>
      <c r="R331"/>
    </row>
    <row r="332" spans="1:18" ht="101.5">
      <c r="A332" s="2" t="s">
        <v>1682</v>
      </c>
      <c r="B332" s="2" t="s">
        <v>109</v>
      </c>
      <c r="C332" s="9" t="s">
        <v>2443</v>
      </c>
      <c r="D332" s="6">
        <v>415.71</v>
      </c>
      <c r="E332" s="6" t="s">
        <v>163</v>
      </c>
      <c r="F332" s="6">
        <f>+VLOOKUP(E332,'VI_Legende Reinigungsverz.'!$B$3:$F$22,5,0)</f>
        <v>150.9</v>
      </c>
      <c r="G332" s="6">
        <f>+F332*D332</f>
        <v>62730.639000000003</v>
      </c>
      <c r="H332" s="51"/>
      <c r="I332" s="6">
        <f>IF(ISERROR(G332/H332),0,G332/H332)</f>
        <v>0</v>
      </c>
      <c r="J332" s="51" t="s">
        <v>42</v>
      </c>
      <c r="K332" s="23">
        <f>I332*HLOOKUP(J332,'Auskunft SVS'!$C$2:$AZ$26,17,0)</f>
        <v>0</v>
      </c>
      <c r="L332" s="23">
        <f>+K332/D332</f>
        <v>0</v>
      </c>
    </row>
    <row r="333" spans="1:18" s="15" customFormat="1">
      <c r="A333" s="8" t="s">
        <v>1686</v>
      </c>
      <c r="B333" s="3" t="s">
        <v>117</v>
      </c>
      <c r="C333" s="3" t="s">
        <v>98</v>
      </c>
      <c r="D333" s="10" t="s">
        <v>98</v>
      </c>
      <c r="E333" s="10"/>
      <c r="F333" s="10"/>
      <c r="G333" s="10"/>
      <c r="H333" s="10"/>
      <c r="I333" s="10"/>
      <c r="J333" s="10"/>
      <c r="K333" s="10"/>
      <c r="L333" s="13"/>
      <c r="M333"/>
      <c r="N333"/>
      <c r="O333"/>
      <c r="P333"/>
      <c r="Q333"/>
      <c r="R333"/>
    </row>
    <row r="334" spans="1:18" ht="101.5">
      <c r="A334" s="2" t="s">
        <v>1687</v>
      </c>
      <c r="B334" s="2" t="s">
        <v>920</v>
      </c>
      <c r="C334" s="9" t="s">
        <v>262</v>
      </c>
      <c r="D334" s="6">
        <v>95.35</v>
      </c>
      <c r="E334" s="6" t="s">
        <v>102</v>
      </c>
      <c r="F334" s="6">
        <f>+VLOOKUP(E334,'VI_Legende Reinigungsverz.'!$B$3:$F$22,5,0)</f>
        <v>251.5</v>
      </c>
      <c r="G334" s="6">
        <f>+F334*D334</f>
        <v>23980.524999999998</v>
      </c>
      <c r="H334" s="51"/>
      <c r="I334" s="6">
        <f>IF(ISERROR(G334/H334),0,G334/H334)</f>
        <v>0</v>
      </c>
      <c r="J334" s="51" t="s">
        <v>42</v>
      </c>
      <c r="K334" s="23">
        <f>I334*HLOOKUP(J334,'Auskunft SVS'!$C$2:$AZ$26,17,0)</f>
        <v>0</v>
      </c>
      <c r="L334" s="23">
        <f>+K334/D334</f>
        <v>0</v>
      </c>
    </row>
    <row r="335" spans="1:18" s="15" customFormat="1">
      <c r="A335" s="8" t="s">
        <v>1688</v>
      </c>
      <c r="B335" s="3" t="s">
        <v>127</v>
      </c>
      <c r="C335" s="3" t="s">
        <v>98</v>
      </c>
      <c r="D335" s="10" t="s">
        <v>98</v>
      </c>
      <c r="E335" s="10"/>
      <c r="F335" s="10"/>
      <c r="G335" s="10"/>
      <c r="H335" s="10"/>
      <c r="I335" s="10"/>
      <c r="J335" s="10"/>
      <c r="K335" s="10"/>
      <c r="L335" s="13"/>
      <c r="M335"/>
      <c r="N335"/>
      <c r="O335"/>
      <c r="P335"/>
      <c r="Q335"/>
      <c r="R335"/>
    </row>
    <row r="336" spans="1:18" ht="101.5">
      <c r="A336" s="2" t="s">
        <v>1689</v>
      </c>
      <c r="B336" s="2" t="s">
        <v>132</v>
      </c>
      <c r="C336" s="9" t="s">
        <v>2444</v>
      </c>
      <c r="D336" s="6">
        <v>733.6</v>
      </c>
      <c r="E336" s="6" t="s">
        <v>163</v>
      </c>
      <c r="F336" s="6">
        <f>+VLOOKUP(E336,'VI_Legende Reinigungsverz.'!$B$3:$F$22,5,0)</f>
        <v>150.9</v>
      </c>
      <c r="G336" s="6">
        <f>+F336*D336</f>
        <v>110700.24</v>
      </c>
      <c r="H336" s="51"/>
      <c r="I336" s="6">
        <f>IF(ISERROR(G336/H336),0,G336/H336)</f>
        <v>0</v>
      </c>
      <c r="J336" s="51" t="s">
        <v>42</v>
      </c>
      <c r="K336" s="23">
        <f>I336*HLOOKUP(J336,'Auskunft SVS'!$C$2:$AZ$26,17,0)</f>
        <v>0</v>
      </c>
      <c r="L336" s="23">
        <f>+K336/D336</f>
        <v>0</v>
      </c>
    </row>
    <row r="337" spans="1:18" s="15" customFormat="1">
      <c r="A337" s="8" t="s">
        <v>1690</v>
      </c>
      <c r="B337" s="3" t="s">
        <v>138</v>
      </c>
      <c r="C337" s="3" t="s">
        <v>98</v>
      </c>
      <c r="D337" s="10" t="s">
        <v>98</v>
      </c>
      <c r="E337" s="10"/>
      <c r="F337" s="10"/>
      <c r="G337" s="10"/>
      <c r="H337" s="10"/>
      <c r="I337" s="10"/>
      <c r="J337" s="10"/>
      <c r="K337" s="10"/>
      <c r="L337" s="13"/>
      <c r="M337"/>
      <c r="N337"/>
      <c r="O337"/>
      <c r="P337"/>
      <c r="Q337"/>
      <c r="R337"/>
    </row>
    <row r="338" spans="1:18" ht="101.5">
      <c r="A338" s="2" t="s">
        <v>1691</v>
      </c>
      <c r="B338" s="2" t="s">
        <v>140</v>
      </c>
      <c r="C338" s="9" t="s">
        <v>929</v>
      </c>
      <c r="D338" s="6">
        <v>54.89</v>
      </c>
      <c r="E338" s="6" t="s">
        <v>163</v>
      </c>
      <c r="F338" s="6">
        <f>+VLOOKUP(E338,'VI_Legende Reinigungsverz.'!$B$3:$F$22,5,0)</f>
        <v>150.9</v>
      </c>
      <c r="G338" s="6">
        <f t="shared" ref="G338:G339" si="153">+F338*D338</f>
        <v>8282.9009999999998</v>
      </c>
      <c r="H338" s="51"/>
      <c r="I338" s="6">
        <f t="shared" ref="I338:I339" si="154">IF(ISERROR(G338/H338),0,G338/H338)</f>
        <v>0</v>
      </c>
      <c r="J338" s="51" t="s">
        <v>42</v>
      </c>
      <c r="K338" s="23">
        <f>I338*HLOOKUP(J338,'Auskunft SVS'!$C$2:$AZ$26,17,0)</f>
        <v>0</v>
      </c>
      <c r="L338" s="23">
        <f t="shared" ref="L338:L339" si="155">+K338/D338</f>
        <v>0</v>
      </c>
    </row>
    <row r="339" spans="1:18" ht="101.5">
      <c r="A339" s="2" t="s">
        <v>2445</v>
      </c>
      <c r="B339" s="2" t="s">
        <v>140</v>
      </c>
      <c r="C339" s="9" t="s">
        <v>274</v>
      </c>
      <c r="D339" s="6">
        <v>40.81</v>
      </c>
      <c r="E339" s="6" t="s">
        <v>102</v>
      </c>
      <c r="F339" s="6">
        <f>+VLOOKUP(E339,'VI_Legende Reinigungsverz.'!$B$3:$F$22,5,0)</f>
        <v>251.5</v>
      </c>
      <c r="G339" s="6">
        <f t="shared" si="153"/>
        <v>10263.715</v>
      </c>
      <c r="H339" s="51"/>
      <c r="I339" s="6">
        <f t="shared" si="154"/>
        <v>0</v>
      </c>
      <c r="J339" s="51" t="s">
        <v>42</v>
      </c>
      <c r="K339" s="23">
        <f>I339*HLOOKUP(J339,'Auskunft SVS'!$C$2:$AZ$26,17,0)</f>
        <v>0</v>
      </c>
      <c r="L339" s="23">
        <f t="shared" si="155"/>
        <v>0</v>
      </c>
    </row>
    <row r="340" spans="1:18" s="15" customFormat="1">
      <c r="A340" s="8" t="s">
        <v>1693</v>
      </c>
      <c r="B340" s="3" t="s">
        <v>278</v>
      </c>
      <c r="C340" s="3" t="s">
        <v>98</v>
      </c>
      <c r="D340" s="10" t="s">
        <v>98</v>
      </c>
      <c r="E340" s="10"/>
      <c r="F340" s="10"/>
      <c r="G340" s="10"/>
      <c r="H340" s="10"/>
      <c r="I340" s="10"/>
      <c r="J340" s="10"/>
      <c r="K340" s="10"/>
      <c r="L340" s="13"/>
      <c r="M340"/>
      <c r="N340"/>
      <c r="O340"/>
      <c r="P340"/>
      <c r="Q340"/>
      <c r="R340"/>
    </row>
    <row r="341" spans="1:18" ht="101.5">
      <c r="A341" s="2" t="s">
        <v>1694</v>
      </c>
      <c r="B341" s="2" t="s">
        <v>151</v>
      </c>
      <c r="C341" s="9" t="s">
        <v>274</v>
      </c>
      <c r="D341" s="6">
        <v>43.76</v>
      </c>
      <c r="E341" s="6" t="s">
        <v>102</v>
      </c>
      <c r="F341" s="6">
        <f>+VLOOKUP(E341,'VI_Legende Reinigungsverz.'!$B$3:$F$22,5,0)</f>
        <v>251.5</v>
      </c>
      <c r="G341" s="6">
        <f>+F341*D341</f>
        <v>11005.64</v>
      </c>
      <c r="H341" s="51"/>
      <c r="I341" s="6">
        <f>IF(ISERROR(G341/H341),0,G341/H341)</f>
        <v>0</v>
      </c>
      <c r="J341" s="51" t="s">
        <v>42</v>
      </c>
      <c r="K341" s="23">
        <f>I341*HLOOKUP(J341,'Auskunft SVS'!$C$2:$AZ$26,17,0)</f>
        <v>0</v>
      </c>
      <c r="L341" s="23">
        <f>+K341/D341</f>
        <v>0</v>
      </c>
    </row>
    <row r="342" spans="1:18" s="15" customFormat="1">
      <c r="A342" s="8" t="s">
        <v>1695</v>
      </c>
      <c r="B342" s="3" t="s">
        <v>586</v>
      </c>
      <c r="C342" s="3" t="s">
        <v>98</v>
      </c>
      <c r="D342" s="10" t="s">
        <v>98</v>
      </c>
      <c r="E342" s="10"/>
      <c r="F342" s="10"/>
      <c r="G342" s="10"/>
      <c r="H342" s="10"/>
      <c r="I342" s="10"/>
      <c r="J342" s="10"/>
      <c r="K342" s="10"/>
      <c r="L342" s="13"/>
      <c r="M342"/>
      <c r="N342"/>
      <c r="O342"/>
      <c r="P342"/>
      <c r="Q342"/>
      <c r="R342"/>
    </row>
    <row r="343" spans="1:18" ht="101.5">
      <c r="A343" s="2" t="s">
        <v>1696</v>
      </c>
      <c r="B343" s="2" t="s">
        <v>2364</v>
      </c>
      <c r="C343" s="9" t="s">
        <v>2446</v>
      </c>
      <c r="D343" s="6">
        <v>80.430000000000007</v>
      </c>
      <c r="E343" s="6" t="s">
        <v>253</v>
      </c>
      <c r="F343" s="6">
        <f>+VLOOKUP(E343,'VI_Legende Reinigungsverz.'!$B$3:$F$22,5,0)</f>
        <v>4</v>
      </c>
      <c r="G343" s="6">
        <f t="shared" ref="G343:G344" si="156">+F343*D343</f>
        <v>321.72000000000003</v>
      </c>
      <c r="H343" s="51"/>
      <c r="I343" s="6">
        <f t="shared" ref="I343:I344" si="157">IF(ISERROR(G343/H343),0,G343/H343)</f>
        <v>0</v>
      </c>
      <c r="J343" s="51" t="s">
        <v>42</v>
      </c>
      <c r="K343" s="23">
        <f>I343*HLOOKUP(J343,'Auskunft SVS'!$C$2:$AZ$26,17,0)</f>
        <v>0</v>
      </c>
      <c r="L343" s="23">
        <f t="shared" ref="L343:L344" si="158">+K343/D343</f>
        <v>0</v>
      </c>
    </row>
    <row r="344" spans="1:18" ht="101.5">
      <c r="A344" s="2" t="s">
        <v>2447</v>
      </c>
      <c r="B344" s="2" t="s">
        <v>2364</v>
      </c>
      <c r="C344" s="9" t="s">
        <v>2448</v>
      </c>
      <c r="D344" s="6">
        <v>119.79</v>
      </c>
      <c r="E344" s="6" t="s">
        <v>163</v>
      </c>
      <c r="F344" s="6">
        <f>+VLOOKUP(E344,'VI_Legende Reinigungsverz.'!$B$3:$F$22,5,0)</f>
        <v>150.9</v>
      </c>
      <c r="G344" s="6">
        <f t="shared" si="156"/>
        <v>18076.311000000002</v>
      </c>
      <c r="H344" s="51"/>
      <c r="I344" s="6">
        <f t="shared" si="157"/>
        <v>0</v>
      </c>
      <c r="J344" s="51" t="s">
        <v>42</v>
      </c>
      <c r="K344" s="23">
        <f>I344*HLOOKUP(J344,'Auskunft SVS'!$C$2:$AZ$26,17,0)</f>
        <v>0</v>
      </c>
      <c r="L344" s="23">
        <f t="shared" si="158"/>
        <v>0</v>
      </c>
    </row>
    <row r="345" spans="1:18" s="15" customFormat="1">
      <c r="A345" s="8" t="s">
        <v>1697</v>
      </c>
      <c r="B345" s="3" t="s">
        <v>2449</v>
      </c>
      <c r="C345" s="3" t="s">
        <v>98</v>
      </c>
      <c r="D345" s="10" t="s">
        <v>98</v>
      </c>
      <c r="E345" s="10"/>
      <c r="F345" s="10"/>
      <c r="G345" s="10"/>
      <c r="H345" s="10"/>
      <c r="I345" s="10"/>
      <c r="J345" s="10"/>
      <c r="K345" s="10"/>
      <c r="L345" s="13"/>
      <c r="M345"/>
      <c r="N345"/>
      <c r="O345"/>
      <c r="P345"/>
      <c r="Q345"/>
      <c r="R345"/>
    </row>
    <row r="346" spans="1:18" ht="101.5">
      <c r="A346" s="2" t="s">
        <v>1698</v>
      </c>
      <c r="B346" s="2" t="s">
        <v>288</v>
      </c>
      <c r="C346" s="9" t="s">
        <v>291</v>
      </c>
      <c r="D346" s="6">
        <v>11.95</v>
      </c>
      <c r="E346" s="6" t="s">
        <v>102</v>
      </c>
      <c r="F346" s="6">
        <f>+VLOOKUP(E346,'VI_Legende Reinigungsverz.'!$B$3:$F$22,5,0)</f>
        <v>251.5</v>
      </c>
      <c r="G346" s="6">
        <f t="shared" ref="G346:G347" si="159">+F346*D346</f>
        <v>3005.4249999999997</v>
      </c>
      <c r="H346" s="51"/>
      <c r="I346" s="6">
        <f t="shared" ref="I346:I347" si="160">IF(ISERROR(G346/H346),0,G346/H346)</f>
        <v>0</v>
      </c>
      <c r="J346" s="51" t="s">
        <v>42</v>
      </c>
      <c r="K346" s="23">
        <f>I346*HLOOKUP(J346,'Auskunft SVS'!$C$2:$AZ$26,17,0)</f>
        <v>0</v>
      </c>
      <c r="L346" s="23">
        <f t="shared" ref="L346:L347" si="161">+K346/D346</f>
        <v>0</v>
      </c>
    </row>
    <row r="347" spans="1:18" ht="101.5">
      <c r="A347" s="2" t="s">
        <v>2450</v>
      </c>
      <c r="B347" s="2" t="s">
        <v>598</v>
      </c>
      <c r="C347" s="9" t="s">
        <v>291</v>
      </c>
      <c r="D347" s="6">
        <v>1.26</v>
      </c>
      <c r="E347" s="6" t="s">
        <v>102</v>
      </c>
      <c r="F347" s="6">
        <f>+VLOOKUP(E347,'VI_Legende Reinigungsverz.'!$B$3:$F$22,5,0)</f>
        <v>251.5</v>
      </c>
      <c r="G347" s="6">
        <f t="shared" si="159"/>
        <v>316.89</v>
      </c>
      <c r="H347" s="51"/>
      <c r="I347" s="6">
        <f t="shared" si="160"/>
        <v>0</v>
      </c>
      <c r="J347" s="51" t="s">
        <v>42</v>
      </c>
      <c r="K347" s="23">
        <f>I347*HLOOKUP(J347,'Auskunft SVS'!$C$2:$AZ$26,17,0)</f>
        <v>0</v>
      </c>
      <c r="L347" s="23">
        <f t="shared" si="161"/>
        <v>0</v>
      </c>
    </row>
    <row r="348" spans="1:18" s="15" customFormat="1">
      <c r="A348" s="8" t="s">
        <v>1700</v>
      </c>
      <c r="B348" s="3" t="s">
        <v>614</v>
      </c>
      <c r="C348" s="3" t="s">
        <v>98</v>
      </c>
      <c r="D348" s="10" t="s">
        <v>98</v>
      </c>
      <c r="E348" s="10"/>
      <c r="F348" s="10"/>
      <c r="G348" s="10"/>
      <c r="H348" s="10"/>
      <c r="I348" s="10"/>
      <c r="J348" s="10"/>
      <c r="K348" s="10"/>
      <c r="L348" s="13"/>
      <c r="M348"/>
      <c r="N348"/>
      <c r="O348"/>
      <c r="P348"/>
      <c r="Q348"/>
      <c r="R348"/>
    </row>
    <row r="349" spans="1:18" ht="101.5">
      <c r="A349" s="2" t="s">
        <v>1701</v>
      </c>
      <c r="B349" s="2" t="s">
        <v>180</v>
      </c>
      <c r="C349" s="9" t="s">
        <v>617</v>
      </c>
      <c r="D349" s="6">
        <v>59.19</v>
      </c>
      <c r="E349" s="6" t="s">
        <v>136</v>
      </c>
      <c r="F349" s="6">
        <f>+VLOOKUP(E349,'VI_Legende Reinigungsverz.'!$B$3:$F$22,5,0)</f>
        <v>52</v>
      </c>
      <c r="G349" s="6">
        <f>+F349*D349</f>
        <v>3077.88</v>
      </c>
      <c r="H349" s="51"/>
      <c r="I349" s="6">
        <f>IF(ISERROR(G349/H349),0,G349/H349)</f>
        <v>0</v>
      </c>
      <c r="J349" s="51" t="s">
        <v>42</v>
      </c>
      <c r="K349" s="23">
        <f>I349*HLOOKUP(J349,'Auskunft SVS'!$C$2:$AZ$26,17,0)</f>
        <v>0</v>
      </c>
      <c r="L349" s="23">
        <f>+K349/D349</f>
        <v>0</v>
      </c>
    </row>
    <row r="350" spans="1:18" s="15" customFormat="1">
      <c r="A350" s="8" t="s">
        <v>1705</v>
      </c>
      <c r="B350" s="3" t="s">
        <v>848</v>
      </c>
      <c r="C350" s="3" t="s">
        <v>98</v>
      </c>
      <c r="D350" s="10" t="s">
        <v>98</v>
      </c>
      <c r="E350" s="10"/>
      <c r="F350" s="10"/>
      <c r="G350" s="10"/>
      <c r="H350" s="10"/>
      <c r="I350" s="10"/>
      <c r="J350" s="10"/>
      <c r="K350" s="10"/>
      <c r="L350" s="13"/>
      <c r="M350"/>
      <c r="N350"/>
      <c r="O350"/>
      <c r="P350"/>
      <c r="Q350"/>
      <c r="R350"/>
    </row>
    <row r="351" spans="1:18" ht="101.5">
      <c r="A351" s="2" t="s">
        <v>1706</v>
      </c>
      <c r="B351" s="2" t="s">
        <v>1001</v>
      </c>
      <c r="C351" s="9" t="s">
        <v>846</v>
      </c>
      <c r="D351" s="6">
        <v>137.4</v>
      </c>
      <c r="E351" s="6" t="s">
        <v>163</v>
      </c>
      <c r="F351" s="6">
        <f>+VLOOKUP(E351,'VI_Legende Reinigungsverz.'!$B$3:$F$22,5,0)</f>
        <v>150.9</v>
      </c>
      <c r="G351" s="6">
        <f>+F351*D351</f>
        <v>20733.66</v>
      </c>
      <c r="H351" s="51"/>
      <c r="I351" s="6">
        <f>IF(ISERROR(G351/H351),0,G351/H351)</f>
        <v>0</v>
      </c>
      <c r="J351" s="51" t="s">
        <v>42</v>
      </c>
      <c r="K351" s="23">
        <f>I351*HLOOKUP(J351,'Auskunft SVS'!$C$2:$AZ$26,17,0)</f>
        <v>0</v>
      </c>
      <c r="L351" s="23">
        <f>+K351/D351</f>
        <v>0</v>
      </c>
    </row>
    <row r="352" spans="1:18" s="15" customFormat="1">
      <c r="A352" s="8" t="s">
        <v>2451</v>
      </c>
      <c r="B352" s="3" t="s">
        <v>200</v>
      </c>
      <c r="C352" s="3" t="s">
        <v>98</v>
      </c>
      <c r="D352" s="10" t="s">
        <v>98</v>
      </c>
      <c r="E352" s="10"/>
      <c r="F352" s="10"/>
      <c r="G352" s="10"/>
      <c r="H352" s="10"/>
      <c r="I352" s="10"/>
      <c r="J352" s="10"/>
      <c r="K352" s="10"/>
      <c r="L352" s="13"/>
      <c r="M352"/>
      <c r="N352"/>
      <c r="O352"/>
      <c r="P352"/>
      <c r="Q352"/>
      <c r="R352"/>
    </row>
    <row r="353" spans="1:18" ht="101.5">
      <c r="A353" s="2" t="s">
        <v>2452</v>
      </c>
      <c r="B353" s="2" t="s">
        <v>202</v>
      </c>
      <c r="C353" s="9" t="s">
        <v>2453</v>
      </c>
      <c r="D353" s="6">
        <v>304.37</v>
      </c>
      <c r="E353" s="6" t="s">
        <v>102</v>
      </c>
      <c r="F353" s="6">
        <f>+VLOOKUP(E353,'VI_Legende Reinigungsverz.'!$B$3:$F$22,5,0)</f>
        <v>251.5</v>
      </c>
      <c r="G353" s="6">
        <f t="shared" ref="G353:G354" si="162">+F353*D353</f>
        <v>76549.055000000008</v>
      </c>
      <c r="H353" s="51"/>
      <c r="I353" s="6">
        <f t="shared" ref="I353:I354" si="163">IF(ISERROR(G353/H353),0,G353/H353)</f>
        <v>0</v>
      </c>
      <c r="J353" s="51" t="s">
        <v>42</v>
      </c>
      <c r="K353" s="23">
        <f>I353*HLOOKUP(J353,'Auskunft SVS'!$C$2:$AZ$26,17,0)</f>
        <v>0</v>
      </c>
      <c r="L353" s="23">
        <f t="shared" ref="L353:L354" si="164">+K353/D353</f>
        <v>0</v>
      </c>
    </row>
    <row r="354" spans="1:18" ht="101.5">
      <c r="A354" s="2" t="s">
        <v>2454</v>
      </c>
      <c r="B354" s="2" t="s">
        <v>519</v>
      </c>
      <c r="C354" s="9" t="s">
        <v>417</v>
      </c>
      <c r="D354" s="6">
        <v>1.52</v>
      </c>
      <c r="E354" s="6" t="s">
        <v>102</v>
      </c>
      <c r="F354" s="6">
        <f>+VLOOKUP(E354,'VI_Legende Reinigungsverz.'!$B$3:$F$22,5,0)</f>
        <v>251.5</v>
      </c>
      <c r="G354" s="6">
        <f t="shared" si="162"/>
        <v>382.28000000000003</v>
      </c>
      <c r="H354" s="51"/>
      <c r="I354" s="6">
        <f t="shared" si="163"/>
        <v>0</v>
      </c>
      <c r="J354" s="51" t="s">
        <v>42</v>
      </c>
      <c r="K354" s="23">
        <f>I354*HLOOKUP(J354,'Auskunft SVS'!$C$2:$AZ$26,17,0)</f>
        <v>0</v>
      </c>
      <c r="L354" s="23">
        <f t="shared" si="164"/>
        <v>0</v>
      </c>
    </row>
    <row r="355" spans="1:18" s="15" customFormat="1">
      <c r="A355" s="8" t="s">
        <v>2455</v>
      </c>
      <c r="B355" s="3" t="s">
        <v>206</v>
      </c>
      <c r="C355" s="3" t="s">
        <v>98</v>
      </c>
      <c r="D355" s="10" t="s">
        <v>98</v>
      </c>
      <c r="E355" s="10"/>
      <c r="F355" s="10"/>
      <c r="G355" s="10"/>
      <c r="H355" s="10"/>
      <c r="I355" s="10"/>
      <c r="J355" s="10"/>
      <c r="K355" s="10"/>
      <c r="L355" s="13"/>
      <c r="M355"/>
      <c r="N355"/>
      <c r="O355"/>
      <c r="P355"/>
      <c r="Q355"/>
      <c r="R355"/>
    </row>
    <row r="356" spans="1:18" ht="101.5">
      <c r="A356" s="2" t="s">
        <v>2456</v>
      </c>
      <c r="B356" s="2" t="s">
        <v>208</v>
      </c>
      <c r="C356" s="9" t="s">
        <v>2457</v>
      </c>
      <c r="D356" s="6">
        <v>359.8</v>
      </c>
      <c r="E356" s="6" t="s">
        <v>102</v>
      </c>
      <c r="F356" s="6">
        <f>+VLOOKUP(E356,'VI_Legende Reinigungsverz.'!$B$3:$F$22,5,0)</f>
        <v>251.5</v>
      </c>
      <c r="G356" s="6">
        <f t="shared" ref="G356:G357" si="165">+F356*D356</f>
        <v>90489.7</v>
      </c>
      <c r="H356" s="51"/>
      <c r="I356" s="6">
        <f t="shared" ref="I356:I357" si="166">IF(ISERROR(G356/H356),0,G356/H356)</f>
        <v>0</v>
      </c>
      <c r="J356" s="51" t="s">
        <v>42</v>
      </c>
      <c r="K356" s="23">
        <f>I356*HLOOKUP(J356,'Auskunft SVS'!$C$2:$AZ$26,17,0)</f>
        <v>0</v>
      </c>
      <c r="L356" s="23">
        <f t="shared" ref="L356:L357" si="167">+K356/D356</f>
        <v>0</v>
      </c>
    </row>
    <row r="357" spans="1:18" ht="101.5">
      <c r="A357" s="2" t="s">
        <v>2458</v>
      </c>
      <c r="B357" s="2" t="s">
        <v>423</v>
      </c>
      <c r="C357" s="9" t="s">
        <v>421</v>
      </c>
      <c r="D357" s="6">
        <v>44.57</v>
      </c>
      <c r="E357" s="6" t="s">
        <v>102</v>
      </c>
      <c r="F357" s="6">
        <f>+VLOOKUP(E357,'VI_Legende Reinigungsverz.'!$B$3:$F$22,5,0)</f>
        <v>251.5</v>
      </c>
      <c r="G357" s="6">
        <f t="shared" si="165"/>
        <v>11209.355</v>
      </c>
      <c r="H357" s="51"/>
      <c r="I357" s="6">
        <f t="shared" si="166"/>
        <v>0</v>
      </c>
      <c r="J357" s="51" t="s">
        <v>42</v>
      </c>
      <c r="K357" s="23">
        <f>I357*HLOOKUP(J357,'Auskunft SVS'!$C$2:$AZ$26,17,0)</f>
        <v>0</v>
      </c>
      <c r="L357" s="23">
        <f t="shared" si="167"/>
        <v>0</v>
      </c>
    </row>
    <row r="358" spans="1:18" s="15" customFormat="1">
      <c r="A358" s="8" t="s">
        <v>2459</v>
      </c>
      <c r="B358" s="3" t="s">
        <v>224</v>
      </c>
      <c r="C358" s="3" t="s">
        <v>98</v>
      </c>
      <c r="D358" s="10" t="s">
        <v>98</v>
      </c>
      <c r="E358" s="10"/>
      <c r="F358" s="10"/>
      <c r="G358" s="10"/>
      <c r="H358" s="10"/>
      <c r="I358" s="10"/>
      <c r="J358" s="10"/>
      <c r="K358" s="10"/>
      <c r="L358" s="13"/>
      <c r="M358"/>
      <c r="N358"/>
      <c r="O358"/>
      <c r="P358"/>
      <c r="Q358"/>
      <c r="R358"/>
    </row>
    <row r="359" spans="1:18" ht="101.5">
      <c r="A359" s="2" t="s">
        <v>2460</v>
      </c>
      <c r="B359" s="2" t="s">
        <v>226</v>
      </c>
      <c r="C359" s="9" t="s">
        <v>446</v>
      </c>
      <c r="D359" s="6">
        <v>219.37</v>
      </c>
      <c r="E359" s="6" t="s">
        <v>102</v>
      </c>
      <c r="F359" s="6">
        <f>+VLOOKUP(E359,'VI_Legende Reinigungsverz.'!$B$3:$F$22,5,0)</f>
        <v>251.5</v>
      </c>
      <c r="G359" s="6">
        <f t="shared" ref="G359:G363" si="168">+F359*D359</f>
        <v>55171.555</v>
      </c>
      <c r="H359" s="51"/>
      <c r="I359" s="6">
        <f t="shared" ref="I359:I363" si="169">IF(ISERROR(G359/H359),0,G359/H359)</f>
        <v>0</v>
      </c>
      <c r="J359" s="51" t="s">
        <v>42</v>
      </c>
      <c r="K359" s="23">
        <f>I359*HLOOKUP(J359,'Auskunft SVS'!$C$2:$AZ$26,17,0)</f>
        <v>0</v>
      </c>
      <c r="L359" s="23">
        <f t="shared" ref="L359:L363" si="170">+K359/D359</f>
        <v>0</v>
      </c>
    </row>
    <row r="360" spans="1:18" ht="101.5">
      <c r="A360" s="2" t="s">
        <v>2461</v>
      </c>
      <c r="B360" s="2" t="s">
        <v>229</v>
      </c>
      <c r="C360" s="9" t="s">
        <v>663</v>
      </c>
      <c r="D360" s="6">
        <v>82.16</v>
      </c>
      <c r="E360" s="6" t="s">
        <v>136</v>
      </c>
      <c r="F360" s="6">
        <f>+VLOOKUP(E360,'VI_Legende Reinigungsverz.'!$B$3:$F$22,5,0)</f>
        <v>52</v>
      </c>
      <c r="G360" s="6">
        <f t="shared" si="168"/>
        <v>4272.32</v>
      </c>
      <c r="H360" s="51"/>
      <c r="I360" s="6">
        <f t="shared" si="169"/>
        <v>0</v>
      </c>
      <c r="J360" s="51" t="s">
        <v>42</v>
      </c>
      <c r="K360" s="23">
        <f>I360*HLOOKUP(J360,'Auskunft SVS'!$C$2:$AZ$26,17,0)</f>
        <v>0</v>
      </c>
      <c r="L360" s="23">
        <f t="shared" si="170"/>
        <v>0</v>
      </c>
    </row>
    <row r="361" spans="1:18" ht="101.5">
      <c r="A361" s="2" t="s">
        <v>2462</v>
      </c>
      <c r="B361" s="2" t="s">
        <v>229</v>
      </c>
      <c r="C361" s="9" t="s">
        <v>2463</v>
      </c>
      <c r="D361" s="6">
        <v>435.05</v>
      </c>
      <c r="E361" s="6" t="s">
        <v>102</v>
      </c>
      <c r="F361" s="6">
        <f>+VLOOKUP(E361,'VI_Legende Reinigungsverz.'!$B$3:$F$22,5,0)</f>
        <v>251.5</v>
      </c>
      <c r="G361" s="6">
        <f t="shared" si="168"/>
        <v>109415.075</v>
      </c>
      <c r="H361" s="51"/>
      <c r="I361" s="6">
        <f t="shared" si="169"/>
        <v>0</v>
      </c>
      <c r="J361" s="51" t="s">
        <v>42</v>
      </c>
      <c r="K361" s="23">
        <f>I361*HLOOKUP(J361,'Auskunft SVS'!$C$2:$AZ$26,17,0)</f>
        <v>0</v>
      </c>
      <c r="L361" s="23">
        <f t="shared" si="170"/>
        <v>0</v>
      </c>
    </row>
    <row r="362" spans="1:18" ht="101.5">
      <c r="A362" s="2" t="s">
        <v>2464</v>
      </c>
      <c r="B362" s="2" t="s">
        <v>453</v>
      </c>
      <c r="C362" s="9" t="s">
        <v>245</v>
      </c>
      <c r="D362" s="6">
        <v>10.62</v>
      </c>
      <c r="E362" s="6" t="s">
        <v>136</v>
      </c>
      <c r="F362" s="6">
        <f>+VLOOKUP(E362,'VI_Legende Reinigungsverz.'!$B$3:$F$22,5,0)</f>
        <v>52</v>
      </c>
      <c r="G362" s="6">
        <f t="shared" si="168"/>
        <v>552.24</v>
      </c>
      <c r="H362" s="51"/>
      <c r="I362" s="6">
        <f t="shared" si="169"/>
        <v>0</v>
      </c>
      <c r="J362" s="51" t="s">
        <v>42</v>
      </c>
      <c r="K362" s="23">
        <f>I362*HLOOKUP(J362,'Auskunft SVS'!$C$2:$AZ$26,17,0)</f>
        <v>0</v>
      </c>
      <c r="L362" s="23">
        <f t="shared" si="170"/>
        <v>0</v>
      </c>
    </row>
    <row r="363" spans="1:18" ht="101.5">
      <c r="A363" s="2" t="s">
        <v>2465</v>
      </c>
      <c r="B363" s="2" t="s">
        <v>453</v>
      </c>
      <c r="C363" s="9" t="s">
        <v>530</v>
      </c>
      <c r="D363" s="6">
        <v>23.68</v>
      </c>
      <c r="E363" s="6" t="s">
        <v>102</v>
      </c>
      <c r="F363" s="6">
        <f>+VLOOKUP(E363,'VI_Legende Reinigungsverz.'!$B$3:$F$22,5,0)</f>
        <v>251.5</v>
      </c>
      <c r="G363" s="6">
        <f t="shared" si="168"/>
        <v>5955.5199999999995</v>
      </c>
      <c r="H363" s="51"/>
      <c r="I363" s="6">
        <f t="shared" si="169"/>
        <v>0</v>
      </c>
      <c r="J363" s="51" t="s">
        <v>42</v>
      </c>
      <c r="K363" s="23">
        <f>I363*HLOOKUP(J363,'Auskunft SVS'!$C$2:$AZ$26,17,0)</f>
        <v>0</v>
      </c>
      <c r="L363" s="23">
        <f t="shared" si="170"/>
        <v>0</v>
      </c>
    </row>
    <row r="364" spans="1:18" s="15" customFormat="1">
      <c r="A364" s="8" t="s">
        <v>2466</v>
      </c>
      <c r="B364" s="3" t="s">
        <v>232</v>
      </c>
      <c r="C364" s="3" t="s">
        <v>98</v>
      </c>
      <c r="D364" s="10" t="s">
        <v>98</v>
      </c>
      <c r="E364" s="10"/>
      <c r="F364" s="10"/>
      <c r="G364" s="10"/>
      <c r="H364" s="10"/>
      <c r="I364" s="10"/>
      <c r="J364" s="10"/>
      <c r="K364" s="10"/>
      <c r="L364" s="13"/>
      <c r="M364"/>
      <c r="N364"/>
      <c r="O364"/>
      <c r="P364"/>
      <c r="Q364"/>
      <c r="R364"/>
    </row>
    <row r="365" spans="1:18" ht="101.5">
      <c r="A365" s="2" t="s">
        <v>2467</v>
      </c>
      <c r="B365" s="2" t="s">
        <v>466</v>
      </c>
      <c r="C365" s="9" t="s">
        <v>245</v>
      </c>
      <c r="D365" s="6">
        <v>52.19</v>
      </c>
      <c r="E365" s="6" t="s">
        <v>136</v>
      </c>
      <c r="F365" s="6">
        <f>+VLOOKUP(E365,'VI_Legende Reinigungsverz.'!$B$3:$F$22,5,0)</f>
        <v>52</v>
      </c>
      <c r="G365" s="6">
        <f t="shared" ref="G365:G367" si="171">+F365*D365</f>
        <v>2713.88</v>
      </c>
      <c r="H365" s="51"/>
      <c r="I365" s="6">
        <f t="shared" ref="I365:I367" si="172">IF(ISERROR(G365/H365),0,G365/H365)</f>
        <v>0</v>
      </c>
      <c r="J365" s="51" t="s">
        <v>42</v>
      </c>
      <c r="K365" s="23">
        <f>I365*HLOOKUP(J365,'Auskunft SVS'!$C$2:$AZ$26,17,0)</f>
        <v>0</v>
      </c>
      <c r="L365" s="23">
        <f t="shared" ref="L365:L367" si="173">+K365/D365</f>
        <v>0</v>
      </c>
    </row>
    <row r="366" spans="1:18" ht="101.5">
      <c r="A366" s="2" t="s">
        <v>2468</v>
      </c>
      <c r="B366" s="2" t="s">
        <v>466</v>
      </c>
      <c r="C366" s="9" t="s">
        <v>2469</v>
      </c>
      <c r="D366" s="6">
        <v>350.96</v>
      </c>
      <c r="E366" s="6" t="s">
        <v>102</v>
      </c>
      <c r="F366" s="6">
        <f>+VLOOKUP(E366,'VI_Legende Reinigungsverz.'!$B$3:$F$22,5,0)</f>
        <v>251.5</v>
      </c>
      <c r="G366" s="6">
        <f t="shared" si="171"/>
        <v>88266.439999999988</v>
      </c>
      <c r="H366" s="51"/>
      <c r="I366" s="6">
        <f t="shared" si="172"/>
        <v>0</v>
      </c>
      <c r="J366" s="51" t="s">
        <v>42</v>
      </c>
      <c r="K366" s="23">
        <f>I366*HLOOKUP(J366,'Auskunft SVS'!$C$2:$AZ$26,17,0)</f>
        <v>0</v>
      </c>
      <c r="L366" s="23">
        <f t="shared" si="173"/>
        <v>0</v>
      </c>
    </row>
    <row r="367" spans="1:18" ht="101.5">
      <c r="A367" s="2" t="s">
        <v>2470</v>
      </c>
      <c r="B367" s="2" t="s">
        <v>472</v>
      </c>
      <c r="C367" s="9" t="s">
        <v>530</v>
      </c>
      <c r="D367" s="6">
        <v>23.53</v>
      </c>
      <c r="E367" s="6" t="s">
        <v>102</v>
      </c>
      <c r="F367" s="6">
        <f>+VLOOKUP(E367,'VI_Legende Reinigungsverz.'!$B$3:$F$22,5,0)</f>
        <v>251.5</v>
      </c>
      <c r="G367" s="6">
        <f t="shared" si="171"/>
        <v>5917.7950000000001</v>
      </c>
      <c r="H367" s="51"/>
      <c r="I367" s="6">
        <f t="shared" si="172"/>
        <v>0</v>
      </c>
      <c r="J367" s="51" t="s">
        <v>42</v>
      </c>
      <c r="K367" s="23">
        <f>I367*HLOOKUP(J367,'Auskunft SVS'!$C$2:$AZ$26,17,0)</f>
        <v>0</v>
      </c>
      <c r="L367" s="23">
        <f t="shared" si="173"/>
        <v>0</v>
      </c>
    </row>
    <row r="368" spans="1:18" s="15" customFormat="1">
      <c r="A368" s="8" t="s">
        <v>2471</v>
      </c>
      <c r="B368" s="3" t="s">
        <v>242</v>
      </c>
      <c r="C368" s="3" t="s">
        <v>98</v>
      </c>
      <c r="D368" s="10" t="s">
        <v>98</v>
      </c>
      <c r="E368" s="10"/>
      <c r="F368" s="10"/>
      <c r="G368" s="10"/>
      <c r="H368" s="10"/>
      <c r="I368" s="10"/>
      <c r="J368" s="10"/>
      <c r="K368" s="10"/>
      <c r="L368" s="13"/>
      <c r="M368"/>
      <c r="N368"/>
      <c r="O368"/>
      <c r="P368"/>
      <c r="Q368"/>
      <c r="R368"/>
    </row>
    <row r="369" spans="1:18" ht="101.5">
      <c r="A369" s="2" t="s">
        <v>2472</v>
      </c>
      <c r="B369" s="2" t="s">
        <v>479</v>
      </c>
      <c r="C369" s="9" t="s">
        <v>451</v>
      </c>
      <c r="D369" s="6">
        <v>6.33</v>
      </c>
      <c r="E369" s="6" t="s">
        <v>102</v>
      </c>
      <c r="F369" s="6">
        <f>+VLOOKUP(E369,'VI_Legende Reinigungsverz.'!$B$3:$F$22,5,0)</f>
        <v>251.5</v>
      </c>
      <c r="G369" s="6">
        <f>+F369*D369</f>
        <v>1591.9950000000001</v>
      </c>
      <c r="H369" s="51"/>
      <c r="I369" s="6">
        <f>IF(ISERROR(G369/H369),0,G369/H369)</f>
        <v>0</v>
      </c>
      <c r="J369" s="51" t="s">
        <v>42</v>
      </c>
      <c r="K369" s="23">
        <f>I369*HLOOKUP(J369,'Auskunft SVS'!$C$2:$AZ$26,17,0)</f>
        <v>0</v>
      </c>
      <c r="L369" s="23">
        <f>+K369/D369</f>
        <v>0</v>
      </c>
    </row>
    <row r="370" spans="1:18" s="16" customFormat="1" ht="25.5" customHeight="1">
      <c r="A370" s="7" t="s">
        <v>1378</v>
      </c>
      <c r="B370" s="17" t="s">
        <v>2473</v>
      </c>
      <c r="C370" s="11" t="s">
        <v>98</v>
      </c>
      <c r="D370" s="18" t="s">
        <v>98</v>
      </c>
      <c r="E370" s="18"/>
      <c r="F370" s="18"/>
      <c r="G370" s="18"/>
      <c r="H370" s="18"/>
      <c r="I370" s="18"/>
      <c r="J370" s="18"/>
      <c r="K370" s="19"/>
      <c r="L370" s="20"/>
      <c r="M370"/>
      <c r="N370"/>
      <c r="O370"/>
      <c r="P370"/>
      <c r="Q370"/>
      <c r="R370"/>
    </row>
    <row r="371" spans="1:18" s="15" customFormat="1">
      <c r="A371" s="8" t="s">
        <v>1380</v>
      </c>
      <c r="B371" s="3" t="s">
        <v>95</v>
      </c>
      <c r="C371" s="3" t="s">
        <v>98</v>
      </c>
      <c r="D371" s="10" t="s">
        <v>98</v>
      </c>
      <c r="E371" s="10"/>
      <c r="F371" s="10"/>
      <c r="G371" s="10"/>
      <c r="H371" s="10"/>
      <c r="I371" s="10"/>
      <c r="J371" s="10"/>
      <c r="K371" s="10"/>
      <c r="L371" s="13"/>
      <c r="M371"/>
      <c r="N371"/>
      <c r="O371"/>
      <c r="P371"/>
      <c r="Q371"/>
      <c r="R371"/>
    </row>
    <row r="372" spans="1:18" s="15" customFormat="1">
      <c r="A372" s="8" t="s">
        <v>1381</v>
      </c>
      <c r="B372" s="3" t="s">
        <v>97</v>
      </c>
      <c r="C372" s="3" t="s">
        <v>98</v>
      </c>
      <c r="D372" s="10" t="s">
        <v>98</v>
      </c>
      <c r="E372" s="10"/>
      <c r="F372" s="10"/>
      <c r="G372" s="10"/>
      <c r="H372" s="10"/>
      <c r="I372" s="10"/>
      <c r="J372" s="10"/>
      <c r="K372" s="10"/>
      <c r="L372" s="13"/>
      <c r="M372"/>
      <c r="N372"/>
      <c r="O372"/>
      <c r="P372"/>
      <c r="Q372"/>
      <c r="R372"/>
    </row>
    <row r="373" spans="1:18" ht="101.5">
      <c r="A373" s="2" t="s">
        <v>1382</v>
      </c>
      <c r="B373" s="2" t="s">
        <v>104</v>
      </c>
      <c r="C373" s="9" t="s">
        <v>916</v>
      </c>
      <c r="D373" s="6">
        <v>22.69</v>
      </c>
      <c r="E373" s="6" t="s">
        <v>163</v>
      </c>
      <c r="F373" s="6">
        <f>+VLOOKUP(E373,'VI_Legende Reinigungsverz.'!$B$3:$F$22,5,0)</f>
        <v>150.9</v>
      </c>
      <c r="G373" s="6">
        <f>+F373*D373</f>
        <v>3423.9210000000003</v>
      </c>
      <c r="H373" s="51"/>
      <c r="I373" s="6">
        <f>IF(ISERROR(G373/H373),0,G373/H373)</f>
        <v>0</v>
      </c>
      <c r="J373" s="51" t="s">
        <v>42</v>
      </c>
      <c r="K373" s="23">
        <f>I373*HLOOKUP(J373,'Auskunft SVS'!$C$2:$AZ$26,17,0)</f>
        <v>0</v>
      </c>
      <c r="L373" s="23">
        <f>+K373/D373</f>
        <v>0</v>
      </c>
    </row>
    <row r="374" spans="1:18" s="15" customFormat="1">
      <c r="A374" s="8" t="s">
        <v>1712</v>
      </c>
      <c r="B374" s="3" t="s">
        <v>107</v>
      </c>
      <c r="C374" s="3" t="s">
        <v>98</v>
      </c>
      <c r="D374" s="10" t="s">
        <v>98</v>
      </c>
      <c r="E374" s="10"/>
      <c r="F374" s="10"/>
      <c r="G374" s="10"/>
      <c r="H374" s="10"/>
      <c r="I374" s="10"/>
      <c r="J374" s="10"/>
      <c r="K374" s="10"/>
      <c r="L374" s="13"/>
      <c r="M374"/>
      <c r="N374"/>
      <c r="O374"/>
      <c r="P374"/>
      <c r="Q374"/>
      <c r="R374"/>
    </row>
    <row r="375" spans="1:18" ht="101.5">
      <c r="A375" s="2" t="s">
        <v>1713</v>
      </c>
      <c r="B375" s="2" t="s">
        <v>109</v>
      </c>
      <c r="C375" s="9" t="s">
        <v>778</v>
      </c>
      <c r="D375" s="6">
        <v>17.04</v>
      </c>
      <c r="E375" s="6" t="s">
        <v>163</v>
      </c>
      <c r="F375" s="6">
        <f>+VLOOKUP(E375,'VI_Legende Reinigungsverz.'!$B$3:$F$22,5,0)</f>
        <v>150.9</v>
      </c>
      <c r="G375" s="6">
        <f>+F375*D375</f>
        <v>2571.3359999999998</v>
      </c>
      <c r="H375" s="51"/>
      <c r="I375" s="6">
        <f>IF(ISERROR(G375/H375),0,G375/H375)</f>
        <v>0</v>
      </c>
      <c r="J375" s="51" t="s">
        <v>42</v>
      </c>
      <c r="K375" s="23">
        <f>I375*HLOOKUP(J375,'Auskunft SVS'!$C$2:$AZ$26,17,0)</f>
        <v>0</v>
      </c>
      <c r="L375" s="23">
        <f>+K375/D375</f>
        <v>0</v>
      </c>
    </row>
    <row r="376" spans="1:18" s="15" customFormat="1">
      <c r="A376" s="8" t="s">
        <v>1714</v>
      </c>
      <c r="B376" s="3" t="s">
        <v>159</v>
      </c>
      <c r="C376" s="3" t="s">
        <v>98</v>
      </c>
      <c r="D376" s="10" t="s">
        <v>98</v>
      </c>
      <c r="E376" s="10"/>
      <c r="F376" s="10"/>
      <c r="G376" s="10"/>
      <c r="H376" s="10"/>
      <c r="I376" s="10"/>
      <c r="J376" s="10"/>
      <c r="K376" s="10"/>
      <c r="L376" s="13"/>
      <c r="M376"/>
      <c r="N376"/>
      <c r="O376"/>
      <c r="P376"/>
      <c r="Q376"/>
      <c r="R376"/>
    </row>
    <row r="377" spans="1:18" ht="101.5">
      <c r="A377" s="2" t="s">
        <v>1715</v>
      </c>
      <c r="B377" s="2" t="s">
        <v>284</v>
      </c>
      <c r="C377" s="9" t="s">
        <v>821</v>
      </c>
      <c r="D377" s="6">
        <v>6.08</v>
      </c>
      <c r="E377" s="6" t="s">
        <v>163</v>
      </c>
      <c r="F377" s="6">
        <f>+VLOOKUP(E377,'VI_Legende Reinigungsverz.'!$B$3:$F$22,5,0)</f>
        <v>150.9</v>
      </c>
      <c r="G377" s="6">
        <f>+F377*D377</f>
        <v>917.47200000000009</v>
      </c>
      <c r="H377" s="51"/>
      <c r="I377" s="6">
        <f>IF(ISERROR(G377/H377),0,G377/H377)</f>
        <v>0</v>
      </c>
      <c r="J377" s="51" t="s">
        <v>42</v>
      </c>
      <c r="K377" s="23">
        <f>I377*HLOOKUP(J377,'Auskunft SVS'!$C$2:$AZ$26,17,0)</f>
        <v>0</v>
      </c>
      <c r="L377" s="23">
        <f>+K377/D377</f>
        <v>0</v>
      </c>
    </row>
    <row r="378" spans="1:18" s="15" customFormat="1">
      <c r="A378" s="8" t="s">
        <v>1716</v>
      </c>
      <c r="B378" s="3" t="s">
        <v>586</v>
      </c>
      <c r="C378" s="3" t="s">
        <v>98</v>
      </c>
      <c r="D378" s="10" t="s">
        <v>98</v>
      </c>
      <c r="E378" s="10"/>
      <c r="F378" s="10"/>
      <c r="G378" s="10"/>
      <c r="H378" s="10"/>
      <c r="I378" s="10"/>
      <c r="J378" s="10"/>
      <c r="K378" s="10"/>
      <c r="L378" s="13"/>
      <c r="M378"/>
      <c r="N378"/>
      <c r="O378"/>
      <c r="P378"/>
      <c r="Q378"/>
      <c r="R378"/>
    </row>
    <row r="379" spans="1:18" ht="101.5">
      <c r="A379" s="2" t="s">
        <v>1717</v>
      </c>
      <c r="B379" s="2" t="s">
        <v>2363</v>
      </c>
      <c r="C379" s="9" t="s">
        <v>821</v>
      </c>
      <c r="D379" s="6">
        <v>5.6</v>
      </c>
      <c r="E379" s="6" t="s">
        <v>163</v>
      </c>
      <c r="F379" s="6">
        <f>+VLOOKUP(E379,'VI_Legende Reinigungsverz.'!$B$3:$F$22,5,0)</f>
        <v>150.9</v>
      </c>
      <c r="G379" s="6">
        <f>+F379*D379</f>
        <v>845.04</v>
      </c>
      <c r="H379" s="51"/>
      <c r="I379" s="6">
        <f>IF(ISERROR(G379/H379),0,G379/H379)</f>
        <v>0</v>
      </c>
      <c r="J379" s="51" t="s">
        <v>42</v>
      </c>
      <c r="K379" s="23">
        <f>I379*HLOOKUP(J379,'Auskunft SVS'!$C$2:$AZ$26,17,0)</f>
        <v>0</v>
      </c>
      <c r="L379" s="23">
        <f>+K379/D379</f>
        <v>0</v>
      </c>
    </row>
    <row r="380" spans="1:18" s="15" customFormat="1">
      <c r="A380" s="8" t="s">
        <v>1718</v>
      </c>
      <c r="B380" s="3" t="s">
        <v>200</v>
      </c>
      <c r="C380" s="3" t="s">
        <v>98</v>
      </c>
      <c r="D380" s="10" t="s">
        <v>98</v>
      </c>
      <c r="E380" s="10"/>
      <c r="F380" s="10"/>
      <c r="G380" s="10"/>
      <c r="H380" s="10"/>
      <c r="I380" s="10"/>
      <c r="J380" s="10"/>
      <c r="K380" s="10"/>
      <c r="L380" s="13"/>
      <c r="M380"/>
      <c r="N380"/>
      <c r="O380"/>
      <c r="P380"/>
      <c r="Q380"/>
      <c r="R380"/>
    </row>
    <row r="381" spans="1:18" ht="101.5">
      <c r="A381" s="2" t="s">
        <v>1719</v>
      </c>
      <c r="B381" s="2" t="s">
        <v>202</v>
      </c>
      <c r="C381" s="9" t="s">
        <v>2060</v>
      </c>
      <c r="D381" s="6">
        <v>14.93</v>
      </c>
      <c r="E381" s="6" t="s">
        <v>163</v>
      </c>
      <c r="F381" s="6">
        <f>+VLOOKUP(E381,'VI_Legende Reinigungsverz.'!$B$3:$F$22,5,0)</f>
        <v>150.9</v>
      </c>
      <c r="G381" s="6">
        <f>+F381*D381</f>
        <v>2252.9369999999999</v>
      </c>
      <c r="H381" s="51"/>
      <c r="I381" s="6">
        <f>IF(ISERROR(G381/H381),0,G381/H381)</f>
        <v>0</v>
      </c>
      <c r="J381" s="51" t="s">
        <v>42</v>
      </c>
      <c r="K381" s="23">
        <f>I381*HLOOKUP(J381,'Auskunft SVS'!$C$2:$AZ$26,17,0)</f>
        <v>0</v>
      </c>
      <c r="L381" s="23">
        <f>+K381/D381</f>
        <v>0</v>
      </c>
    </row>
    <row r="382" spans="1:18" s="15" customFormat="1">
      <c r="A382" s="8" t="s">
        <v>1721</v>
      </c>
      <c r="B382" s="3" t="s">
        <v>206</v>
      </c>
      <c r="C382" s="3" t="s">
        <v>98</v>
      </c>
      <c r="D382" s="10" t="s">
        <v>98</v>
      </c>
      <c r="E382" s="10"/>
      <c r="F382" s="10"/>
      <c r="G382" s="10"/>
      <c r="H382" s="10"/>
      <c r="I382" s="10"/>
      <c r="J382" s="10"/>
      <c r="K382" s="10"/>
      <c r="L382" s="13"/>
      <c r="M382"/>
      <c r="N382"/>
      <c r="O382"/>
      <c r="P382"/>
      <c r="Q382"/>
      <c r="R382"/>
    </row>
    <row r="383" spans="1:18" ht="101.5">
      <c r="A383" s="2" t="s">
        <v>1722</v>
      </c>
      <c r="B383" s="2" t="s">
        <v>208</v>
      </c>
      <c r="C383" s="9" t="s">
        <v>1057</v>
      </c>
      <c r="D383" s="6">
        <v>18.07</v>
      </c>
      <c r="E383" s="6" t="s">
        <v>163</v>
      </c>
      <c r="F383" s="6">
        <f>+VLOOKUP(E383,'VI_Legende Reinigungsverz.'!$B$3:$F$22,5,0)</f>
        <v>150.9</v>
      </c>
      <c r="G383" s="6">
        <f>+F383*D383</f>
        <v>2726.7629999999999</v>
      </c>
      <c r="H383" s="51"/>
      <c r="I383" s="6">
        <f>IF(ISERROR(G383/H383),0,G383/H383)</f>
        <v>0</v>
      </c>
      <c r="J383" s="51" t="s">
        <v>42</v>
      </c>
      <c r="K383" s="23">
        <f>I383*HLOOKUP(J383,'Auskunft SVS'!$C$2:$AZ$26,17,0)</f>
        <v>0</v>
      </c>
      <c r="L383" s="23">
        <f>+K383/D383</f>
        <v>0</v>
      </c>
    </row>
    <row r="384" spans="1:18" s="15" customFormat="1">
      <c r="A384" s="8" t="s">
        <v>1724</v>
      </c>
      <c r="B384" s="3" t="s">
        <v>224</v>
      </c>
      <c r="C384" s="3" t="s">
        <v>98</v>
      </c>
      <c r="D384" s="10" t="s">
        <v>98</v>
      </c>
      <c r="E384" s="10"/>
      <c r="F384" s="10"/>
      <c r="G384" s="10"/>
      <c r="H384" s="10"/>
      <c r="I384" s="10"/>
      <c r="J384" s="10"/>
      <c r="K384" s="10"/>
      <c r="L384" s="13"/>
      <c r="M384"/>
      <c r="N384"/>
      <c r="O384"/>
      <c r="P384"/>
      <c r="Q384"/>
      <c r="R384"/>
    </row>
    <row r="385" spans="1:18" ht="101.5">
      <c r="A385" s="2" t="s">
        <v>1725</v>
      </c>
      <c r="B385" s="2" t="s">
        <v>226</v>
      </c>
      <c r="C385" s="9" t="s">
        <v>1098</v>
      </c>
      <c r="D385" s="6">
        <v>46.26</v>
      </c>
      <c r="E385" s="6" t="s">
        <v>163</v>
      </c>
      <c r="F385" s="6">
        <f>+VLOOKUP(E385,'VI_Legende Reinigungsverz.'!$B$3:$F$22,5,0)</f>
        <v>150.9</v>
      </c>
      <c r="G385" s="6">
        <f>+F385*D385</f>
        <v>6980.634</v>
      </c>
      <c r="H385" s="51"/>
      <c r="I385" s="6">
        <f>IF(ISERROR(G385/H385),0,G385/H385)</f>
        <v>0</v>
      </c>
      <c r="J385" s="51" t="s">
        <v>42</v>
      </c>
      <c r="K385" s="23">
        <f>I385*HLOOKUP(J385,'Auskunft SVS'!$C$2:$AZ$26,17,0)</f>
        <v>0</v>
      </c>
      <c r="L385" s="23">
        <f>+K385/D385</f>
        <v>0</v>
      </c>
    </row>
    <row r="386" spans="1:18" s="15" customFormat="1">
      <c r="A386" s="8" t="s">
        <v>1727</v>
      </c>
      <c r="B386" s="3" t="s">
        <v>232</v>
      </c>
      <c r="C386" s="3" t="s">
        <v>98</v>
      </c>
      <c r="D386" s="10" t="s">
        <v>98</v>
      </c>
      <c r="E386" s="10"/>
      <c r="F386" s="10"/>
      <c r="G386" s="10"/>
      <c r="H386" s="10"/>
      <c r="I386" s="10"/>
      <c r="J386" s="10"/>
      <c r="K386" s="10"/>
      <c r="L386" s="13"/>
      <c r="M386"/>
      <c r="N386"/>
      <c r="O386"/>
      <c r="P386"/>
      <c r="Q386"/>
      <c r="R386"/>
    </row>
    <row r="387" spans="1:18" ht="101.5">
      <c r="A387" s="2" t="s">
        <v>1728</v>
      </c>
      <c r="B387" s="2" t="s">
        <v>472</v>
      </c>
      <c r="C387" s="9" t="s">
        <v>326</v>
      </c>
      <c r="D387" s="6">
        <v>6.57</v>
      </c>
      <c r="E387" s="6" t="s">
        <v>163</v>
      </c>
      <c r="F387" s="6">
        <f>+VLOOKUP(E387,'VI_Legende Reinigungsverz.'!$B$3:$F$22,5,0)</f>
        <v>150.9</v>
      </c>
      <c r="G387" s="6">
        <f>+F387*D387</f>
        <v>991.41300000000012</v>
      </c>
      <c r="H387" s="51"/>
      <c r="I387" s="6">
        <f>IF(ISERROR(G387/H387),0,G387/H387)</f>
        <v>0</v>
      </c>
      <c r="J387" s="51" t="s">
        <v>42</v>
      </c>
      <c r="K387" s="23">
        <f>I387*HLOOKUP(J387,'Auskunft SVS'!$C$2:$AZ$26,17,0)</f>
        <v>0</v>
      </c>
      <c r="L387" s="23">
        <f>+K387/D387</f>
        <v>0</v>
      </c>
    </row>
  </sheetData>
  <sheetProtection algorithmName="SHA-512" hashValue="CgtrH1kL5vOohyMXb3QMGdveXLuAImY9p+31xx/tyralL+RhxBTP1E364MV9k8nSafoHfJ/BLwZcCQ/E/zEEiw==" saltValue="nCJrBb/Wzs7jCLJ1RtfCFg==" spinCount="100000" sheet="1" autoFilter="0"/>
  <autoFilter ref="A7:L387"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C457B82-839E-418C-892D-27B8EEBFE68C}">
          <x14:formula1>
            <xm:f>'Auskunft SVS'!$C$2:$AZ$2</xm:f>
          </x14:formula1>
          <xm:sqref>J12:J13 J15 J17 J19 J21 J23:J24 J26:J28 J30:J32 J36:J37 J39:J40 J42 J44 J46 J48 J50 J52:J54 J56:J57 J61:J63 J65 J67 J69:J70 J72 J74 J76:J77 J79 J81:J83 J85:J86 J88:J91 J93:J96 J100 J102:J103 J105 J107 J109:J110 J114 J116:J117 J119:J120 J122 J124:J125 J127:J128 J130 J132:J135 J137:J139 J143:J145 J147:J148 J150 J152:J153 J155:J156 J158 J160 J162:J163 J165:J169 J171:J174 J178:J179 J181 J183 J185:J186 J188:J189 J191 J193 J195:J196 J198:J200 J202 J204 J206 J208 J210:J212 J214 J216:J219 J221:J223 J227:J230 J232 J234 J236:J238 J240 J242:J243 J245:J247 J249:J254 J256:J258 J262:J263 J265 J267 J269 J271:J272 J274 J276:J277 J279:J280 J284 J286 J288 J290:J291 J293 J295 J297:J298 J300 J302:J303 J305 J307 J309 J311 J313 J317 J319 J321 J323 J325:J326 J330 J332 J334 J336 J338:J339 J341 J343:J344 J346:J347 J349 J351 J353:J354 J356:J357 J359:J363 J365:J367 J369 J373 J375 J377 J379 J381 J383 J385 J387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B040-E075-4E06-9314-433E081D196A}">
  <sheetPr>
    <tabColor theme="4" tint="0.79998168889431442"/>
  </sheetPr>
  <dimension ref="A2:R372"/>
  <sheetViews>
    <sheetView showGridLines="0" zoomScale="80" zoomScaleNormal="80" workbookViewId="0">
      <selection activeCell="B12" sqref="B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32</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+SUM(D12:D372)</f>
        <v>9781.64</v>
      </c>
      <c r="E8" s="5"/>
      <c r="F8" s="66"/>
      <c r="G8" s="12">
        <f>+SUM(G12:G372)</f>
        <v>1401788.5910000005</v>
      </c>
      <c r="H8" s="65"/>
      <c r="I8" s="29">
        <f>+SUM(I12:I372)</f>
        <v>0</v>
      </c>
      <c r="J8" s="5"/>
      <c r="K8" s="56"/>
      <c r="L8" s="56"/>
      <c r="M8"/>
      <c r="N8"/>
      <c r="O8"/>
      <c r="P8"/>
      <c r="Q8"/>
      <c r="R8"/>
    </row>
    <row r="9" spans="1:18" s="16" customFormat="1" ht="25.5" customHeight="1">
      <c r="A9" s="7" t="s">
        <v>92</v>
      </c>
      <c r="B9" s="17" t="s">
        <v>2474</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2352</v>
      </c>
      <c r="D12" s="6">
        <v>78.22</v>
      </c>
      <c r="E12" s="6" t="s">
        <v>136</v>
      </c>
      <c r="F12" s="6">
        <f>+VLOOKUP(E12,'VI_Legende Reinigungsverz.'!$B$3:$F$22,5,0)</f>
        <v>52</v>
      </c>
      <c r="G12" s="6">
        <f>+F12*D12</f>
        <v>4067.44</v>
      </c>
      <c r="H12" s="51"/>
      <c r="I12" s="6">
        <f>IF(ISERROR(G12/H12),0,G12/H12)</f>
        <v>0</v>
      </c>
      <c r="J12" s="51" t="s">
        <v>42</v>
      </c>
      <c r="K12" s="23">
        <f>I12*HLOOKUP(J12,'Auskunft SVS'!$C$2:$AZ$26,17,0)</f>
        <v>0</v>
      </c>
      <c r="L12" s="23">
        <f>+K12/D12</f>
        <v>0</v>
      </c>
    </row>
    <row r="13" spans="1:18" s="15" customFormat="1">
      <c r="A13" s="8" t="s">
        <v>106</v>
      </c>
      <c r="B13" s="3" t="s">
        <v>127</v>
      </c>
      <c r="C13" s="3" t="s">
        <v>98</v>
      </c>
      <c r="D13" s="10" t="s">
        <v>98</v>
      </c>
      <c r="E13" s="10"/>
      <c r="F13" s="10"/>
      <c r="G13" s="10"/>
      <c r="H13" s="10"/>
      <c r="I13" s="10"/>
      <c r="J13" s="10"/>
      <c r="K13" s="10"/>
      <c r="L13" s="13"/>
      <c r="M13"/>
      <c r="N13"/>
      <c r="O13"/>
      <c r="P13"/>
      <c r="Q13"/>
      <c r="R13"/>
    </row>
    <row r="14" spans="1:18" ht="101.5">
      <c r="A14" s="2" t="s">
        <v>108</v>
      </c>
      <c r="B14" s="2" t="s">
        <v>132</v>
      </c>
      <c r="C14" s="9" t="s">
        <v>2352</v>
      </c>
      <c r="D14" s="6">
        <v>25.98</v>
      </c>
      <c r="E14" s="6" t="s">
        <v>136</v>
      </c>
      <c r="F14" s="6">
        <f>+VLOOKUP(E14,'VI_Legende Reinigungsverz.'!$B$3:$F$22,5,0)</f>
        <v>52</v>
      </c>
      <c r="G14" s="6">
        <f>+F14*D14</f>
        <v>1350.96</v>
      </c>
      <c r="H14" s="51"/>
      <c r="I14" s="6">
        <f>IF(ISERROR(G14/H14),0,G14/H14)</f>
        <v>0</v>
      </c>
      <c r="J14" s="51" t="s">
        <v>42</v>
      </c>
      <c r="K14" s="23">
        <f>I14*HLOOKUP(J14,'Auskunft SVS'!$C$2:$AZ$26,17,0)</f>
        <v>0</v>
      </c>
      <c r="L14" s="23">
        <f>+K14/D14</f>
        <v>0</v>
      </c>
    </row>
    <row r="15" spans="1:18" s="15" customFormat="1">
      <c r="A15" s="8" t="s">
        <v>111</v>
      </c>
      <c r="B15" s="3" t="s">
        <v>159</v>
      </c>
      <c r="C15" s="3" t="s">
        <v>98</v>
      </c>
      <c r="D15" s="10" t="s">
        <v>98</v>
      </c>
      <c r="E15" s="10"/>
      <c r="F15" s="10"/>
      <c r="G15" s="10"/>
      <c r="H15" s="10"/>
      <c r="I15" s="10"/>
      <c r="J15" s="10"/>
      <c r="K15" s="10"/>
      <c r="L15" s="13"/>
      <c r="M15"/>
      <c r="N15"/>
      <c r="O15"/>
      <c r="P15"/>
      <c r="Q15"/>
      <c r="R15"/>
    </row>
    <row r="16" spans="1:18" ht="101.5">
      <c r="A16" s="2" t="s">
        <v>113</v>
      </c>
      <c r="B16" s="2" t="s">
        <v>161</v>
      </c>
      <c r="C16" s="9" t="s">
        <v>2352</v>
      </c>
      <c r="D16" s="6">
        <v>17.63</v>
      </c>
      <c r="E16" s="6" t="s">
        <v>136</v>
      </c>
      <c r="F16" s="6">
        <f>+VLOOKUP(E16,'VI_Legende Reinigungsverz.'!$B$3:$F$22,5,0)</f>
        <v>52</v>
      </c>
      <c r="G16" s="6">
        <f>+F16*D16</f>
        <v>916.76</v>
      </c>
      <c r="H16" s="51"/>
      <c r="I16" s="6">
        <f>IF(ISERROR(G16/H16),0,G16/H16)</f>
        <v>0</v>
      </c>
      <c r="J16" s="51" t="s">
        <v>42</v>
      </c>
      <c r="K16" s="23">
        <f>I16*HLOOKUP(J16,'Auskunft SVS'!$C$2:$AZ$26,17,0)</f>
        <v>0</v>
      </c>
      <c r="L16" s="23">
        <f>+K16/D16</f>
        <v>0</v>
      </c>
    </row>
    <row r="17" spans="1:18" s="15" customFormat="1">
      <c r="A17" s="8" t="s">
        <v>116</v>
      </c>
      <c r="B17" s="3" t="s">
        <v>200</v>
      </c>
      <c r="C17" s="3" t="s">
        <v>98</v>
      </c>
      <c r="D17" s="10" t="s">
        <v>98</v>
      </c>
      <c r="E17" s="10"/>
      <c r="F17" s="10"/>
      <c r="G17" s="10"/>
      <c r="H17" s="10"/>
      <c r="I17" s="10"/>
      <c r="J17" s="10"/>
      <c r="K17" s="10"/>
      <c r="L17" s="13"/>
      <c r="M17"/>
      <c r="N17"/>
      <c r="O17"/>
      <c r="P17"/>
      <c r="Q17"/>
      <c r="R17"/>
    </row>
    <row r="18" spans="1:18" ht="101.5">
      <c r="A18" s="2" t="s">
        <v>118</v>
      </c>
      <c r="B18" s="2" t="s">
        <v>202</v>
      </c>
      <c r="C18" s="9" t="s">
        <v>2395</v>
      </c>
      <c r="D18" s="6">
        <v>13.16</v>
      </c>
      <c r="E18" s="6" t="s">
        <v>136</v>
      </c>
      <c r="F18" s="6">
        <f>+VLOOKUP(E18,'VI_Legende Reinigungsverz.'!$B$3:$F$22,5,0)</f>
        <v>52</v>
      </c>
      <c r="G18" s="6">
        <f>+F18*D18</f>
        <v>684.32</v>
      </c>
      <c r="H18" s="51"/>
      <c r="I18" s="6">
        <f>IF(ISERROR(G18/H18),0,G18/H18)</f>
        <v>0</v>
      </c>
      <c r="J18" s="51" t="s">
        <v>42</v>
      </c>
      <c r="K18" s="23">
        <f>I18*HLOOKUP(J18,'Auskunft SVS'!$C$2:$AZ$26,17,0)</f>
        <v>0</v>
      </c>
      <c r="L18" s="23">
        <f>+K18/D18</f>
        <v>0</v>
      </c>
    </row>
    <row r="19" spans="1:18" s="15" customFormat="1">
      <c r="A19" s="8" t="s">
        <v>121</v>
      </c>
      <c r="B19" s="3" t="s">
        <v>224</v>
      </c>
      <c r="C19" s="3" t="s">
        <v>98</v>
      </c>
      <c r="D19" s="10" t="s">
        <v>98</v>
      </c>
      <c r="E19" s="10"/>
      <c r="F19" s="10"/>
      <c r="G19" s="10"/>
      <c r="H19" s="10"/>
      <c r="I19" s="10"/>
      <c r="J19" s="10"/>
      <c r="K19" s="10"/>
      <c r="L19" s="13"/>
      <c r="M19"/>
      <c r="N19"/>
      <c r="O19"/>
      <c r="P19"/>
      <c r="Q19"/>
      <c r="R19"/>
    </row>
    <row r="20" spans="1:18" ht="101.5">
      <c r="A20" s="2" t="s">
        <v>123</v>
      </c>
      <c r="B20" s="2" t="s">
        <v>229</v>
      </c>
      <c r="C20" s="9" t="s">
        <v>2354</v>
      </c>
      <c r="D20" s="6">
        <v>14.35</v>
      </c>
      <c r="E20" s="6" t="s">
        <v>136</v>
      </c>
      <c r="F20" s="6">
        <f>+VLOOKUP(E20,'VI_Legende Reinigungsverz.'!$B$3:$F$22,5,0)</f>
        <v>52</v>
      </c>
      <c r="G20" s="6">
        <f t="shared" ref="G20:G21" si="0">+F20*D20</f>
        <v>746.19999999999993</v>
      </c>
      <c r="H20" s="51"/>
      <c r="I20" s="6">
        <f t="shared" ref="I20:I21" si="1">IF(ISERROR(G20/H20),0,G20/H20)</f>
        <v>0</v>
      </c>
      <c r="J20" s="51" t="s">
        <v>42</v>
      </c>
      <c r="K20" s="23">
        <f>I20*HLOOKUP(J20,'Auskunft SVS'!$C$2:$AZ$26,17,0)</f>
        <v>0</v>
      </c>
      <c r="L20" s="23">
        <f t="shared" ref="L20:L21" si="2">+K20/D20</f>
        <v>0</v>
      </c>
    </row>
    <row r="21" spans="1:18" ht="101.5">
      <c r="A21" s="2" t="s">
        <v>921</v>
      </c>
      <c r="B21" s="2" t="s">
        <v>453</v>
      </c>
      <c r="C21" s="9" t="s">
        <v>2354</v>
      </c>
      <c r="D21" s="6">
        <v>3.89</v>
      </c>
      <c r="E21" s="6" t="s">
        <v>136</v>
      </c>
      <c r="F21" s="6">
        <f>+VLOOKUP(E21,'VI_Legende Reinigungsverz.'!$B$3:$F$22,5,0)</f>
        <v>52</v>
      </c>
      <c r="G21" s="6">
        <f t="shared" si="0"/>
        <v>202.28</v>
      </c>
      <c r="H21" s="51"/>
      <c r="I21" s="6">
        <f t="shared" si="1"/>
        <v>0</v>
      </c>
      <c r="J21" s="51" t="s">
        <v>42</v>
      </c>
      <c r="K21" s="23">
        <f>I21*HLOOKUP(J21,'Auskunft SVS'!$C$2:$AZ$26,17,0)</f>
        <v>0</v>
      </c>
      <c r="L21" s="23">
        <f t="shared" si="2"/>
        <v>0</v>
      </c>
    </row>
    <row r="22" spans="1:18" s="15" customFormat="1">
      <c r="A22" s="8" t="s">
        <v>126</v>
      </c>
      <c r="B22" s="3" t="s">
        <v>232</v>
      </c>
      <c r="C22" s="3" t="s">
        <v>98</v>
      </c>
      <c r="D22" s="10" t="s">
        <v>98</v>
      </c>
      <c r="E22" s="10"/>
      <c r="F22" s="10"/>
      <c r="G22" s="10"/>
      <c r="H22" s="10"/>
      <c r="I22" s="10"/>
      <c r="J22" s="10"/>
      <c r="K22" s="10"/>
      <c r="L22" s="13"/>
      <c r="M22"/>
      <c r="N22"/>
      <c r="O22"/>
      <c r="P22"/>
      <c r="Q22"/>
      <c r="R22"/>
    </row>
    <row r="23" spans="1:18" ht="101.5">
      <c r="A23" s="2" t="s">
        <v>128</v>
      </c>
      <c r="B23" s="2" t="s">
        <v>234</v>
      </c>
      <c r="C23" s="9" t="s">
        <v>2395</v>
      </c>
      <c r="D23" s="6">
        <v>28.18</v>
      </c>
      <c r="E23" s="6" t="s">
        <v>136</v>
      </c>
      <c r="F23" s="6">
        <f>+VLOOKUP(E23,'VI_Legende Reinigungsverz.'!$B$3:$F$22,5,0)</f>
        <v>52</v>
      </c>
      <c r="G23" s="6">
        <f t="shared" ref="G23:G26" si="3">+F23*D23</f>
        <v>1465.36</v>
      </c>
      <c r="H23" s="51"/>
      <c r="I23" s="6">
        <f t="shared" ref="I23:I26" si="4">IF(ISERROR(G23/H23),0,G23/H23)</f>
        <v>0</v>
      </c>
      <c r="J23" s="51" t="s">
        <v>42</v>
      </c>
      <c r="K23" s="23">
        <f>I23*HLOOKUP(J23,'Auskunft SVS'!$C$2:$AZ$26,17,0)</f>
        <v>0</v>
      </c>
      <c r="L23" s="23">
        <f t="shared" ref="L23:L26" si="5">+K23/D23</f>
        <v>0</v>
      </c>
    </row>
    <row r="24" spans="1:18" ht="101.5">
      <c r="A24" s="2" t="s">
        <v>131</v>
      </c>
      <c r="B24" s="2" t="s">
        <v>466</v>
      </c>
      <c r="C24" s="9" t="s">
        <v>2354</v>
      </c>
      <c r="D24" s="6">
        <v>7.39</v>
      </c>
      <c r="E24" s="6" t="s">
        <v>136</v>
      </c>
      <c r="F24" s="6">
        <f>+VLOOKUP(E24,'VI_Legende Reinigungsverz.'!$B$3:$F$22,5,0)</f>
        <v>52</v>
      </c>
      <c r="G24" s="6">
        <f t="shared" si="3"/>
        <v>384.28</v>
      </c>
      <c r="H24" s="51"/>
      <c r="I24" s="6">
        <f t="shared" si="4"/>
        <v>0</v>
      </c>
      <c r="J24" s="51" t="s">
        <v>42</v>
      </c>
      <c r="K24" s="23">
        <f>I24*HLOOKUP(J24,'Auskunft SVS'!$C$2:$AZ$26,17,0)</f>
        <v>0</v>
      </c>
      <c r="L24" s="23">
        <f t="shared" si="5"/>
        <v>0</v>
      </c>
    </row>
    <row r="25" spans="1:18" ht="101.5">
      <c r="A25" s="2" t="s">
        <v>134</v>
      </c>
      <c r="B25" s="2" t="s">
        <v>472</v>
      </c>
      <c r="C25" s="9" t="s">
        <v>2354</v>
      </c>
      <c r="D25" s="6">
        <v>3.91</v>
      </c>
      <c r="E25" s="6" t="s">
        <v>136</v>
      </c>
      <c r="F25" s="6">
        <f>+VLOOKUP(E25,'VI_Legende Reinigungsverz.'!$B$3:$F$22,5,0)</f>
        <v>52</v>
      </c>
      <c r="G25" s="6">
        <f t="shared" si="3"/>
        <v>203.32</v>
      </c>
      <c r="H25" s="51"/>
      <c r="I25" s="6">
        <f t="shared" si="4"/>
        <v>0</v>
      </c>
      <c r="J25" s="51" t="s">
        <v>42</v>
      </c>
      <c r="K25" s="23">
        <f>I25*HLOOKUP(J25,'Auskunft SVS'!$C$2:$AZ$26,17,0)</f>
        <v>0</v>
      </c>
      <c r="L25" s="23">
        <f t="shared" si="5"/>
        <v>0</v>
      </c>
    </row>
    <row r="26" spans="1:18" ht="101.5">
      <c r="A26" s="2" t="s">
        <v>927</v>
      </c>
      <c r="B26" s="2" t="s">
        <v>239</v>
      </c>
      <c r="C26" s="9" t="s">
        <v>2354</v>
      </c>
      <c r="D26" s="6">
        <v>0.56000000000000005</v>
      </c>
      <c r="E26" s="6" t="s">
        <v>136</v>
      </c>
      <c r="F26" s="6">
        <f>+VLOOKUP(E26,'VI_Legende Reinigungsverz.'!$B$3:$F$22,5,0)</f>
        <v>52</v>
      </c>
      <c r="G26" s="6">
        <f t="shared" si="3"/>
        <v>29.120000000000005</v>
      </c>
      <c r="H26" s="51"/>
      <c r="I26" s="6">
        <f t="shared" si="4"/>
        <v>0</v>
      </c>
      <c r="J26" s="51" t="s">
        <v>42</v>
      </c>
      <c r="K26" s="23">
        <f>I26*HLOOKUP(J26,'Auskunft SVS'!$C$2:$AZ$26,17,0)</f>
        <v>0</v>
      </c>
      <c r="L26" s="23">
        <f t="shared" si="5"/>
        <v>0</v>
      </c>
    </row>
    <row r="27" spans="1:18" s="16" customFormat="1" ht="25.5" customHeight="1">
      <c r="A27" s="7" t="s">
        <v>254</v>
      </c>
      <c r="B27" s="17" t="s">
        <v>2475</v>
      </c>
      <c r="C27" s="11" t="s">
        <v>98</v>
      </c>
      <c r="D27" s="18" t="s">
        <v>98</v>
      </c>
      <c r="E27" s="18"/>
      <c r="F27" s="18"/>
      <c r="G27" s="18"/>
      <c r="H27" s="18"/>
      <c r="I27" s="18"/>
      <c r="J27" s="18"/>
      <c r="K27" s="19"/>
      <c r="L27" s="20"/>
      <c r="M27"/>
      <c r="N27"/>
      <c r="O27"/>
      <c r="P27"/>
      <c r="Q27"/>
      <c r="R27"/>
    </row>
    <row r="28" spans="1:18" s="15" customFormat="1">
      <c r="A28" s="8" t="s">
        <v>256</v>
      </c>
      <c r="B28" s="3" t="s">
        <v>95</v>
      </c>
      <c r="C28" s="3" t="s">
        <v>98</v>
      </c>
      <c r="D28" s="10" t="s">
        <v>98</v>
      </c>
      <c r="E28" s="10"/>
      <c r="F28" s="10"/>
      <c r="G28" s="10"/>
      <c r="H28" s="10"/>
      <c r="I28" s="10"/>
      <c r="J28" s="10"/>
      <c r="K28" s="10"/>
      <c r="L28" s="13"/>
      <c r="M28"/>
      <c r="N28"/>
      <c r="O28"/>
      <c r="P28"/>
      <c r="Q28"/>
      <c r="R28"/>
    </row>
    <row r="29" spans="1:18" s="15" customFormat="1">
      <c r="A29" s="8" t="s">
        <v>257</v>
      </c>
      <c r="B29" s="3" t="s">
        <v>97</v>
      </c>
      <c r="C29" s="3" t="s">
        <v>98</v>
      </c>
      <c r="D29" s="10" t="s">
        <v>98</v>
      </c>
      <c r="E29" s="10"/>
      <c r="F29" s="10"/>
      <c r="G29" s="10"/>
      <c r="H29" s="10"/>
      <c r="I29" s="10"/>
      <c r="J29" s="10"/>
      <c r="K29" s="10"/>
      <c r="L29" s="13"/>
      <c r="M29"/>
      <c r="N29"/>
      <c r="O29"/>
      <c r="P29"/>
      <c r="Q29"/>
      <c r="R29"/>
    </row>
    <row r="30" spans="1:18" ht="101.5">
      <c r="A30" s="2" t="s">
        <v>258</v>
      </c>
      <c r="B30" s="2" t="s">
        <v>104</v>
      </c>
      <c r="C30" s="9" t="s">
        <v>554</v>
      </c>
      <c r="D30" s="6">
        <v>60.9</v>
      </c>
      <c r="E30" s="6" t="s">
        <v>136</v>
      </c>
      <c r="F30" s="6">
        <f>+VLOOKUP(E30,'VI_Legende Reinigungsverz.'!$B$3:$F$22,5,0)</f>
        <v>52</v>
      </c>
      <c r="G30" s="6">
        <f t="shared" ref="G30:G31" si="6">+F30*D30</f>
        <v>3166.7999999999997</v>
      </c>
      <c r="H30" s="51"/>
      <c r="I30" s="6">
        <f t="shared" ref="I30:I31" si="7">IF(ISERROR(G30/H30),0,G30/H30)</f>
        <v>0</v>
      </c>
      <c r="J30" s="51" t="s">
        <v>42</v>
      </c>
      <c r="K30" s="23">
        <f>I30*HLOOKUP(J30,'Auskunft SVS'!$C$2:$AZ$26,17,0)</f>
        <v>0</v>
      </c>
      <c r="L30" s="23">
        <f t="shared" ref="L30:L31" si="8">+K30/D30</f>
        <v>0</v>
      </c>
    </row>
    <row r="31" spans="1:18" ht="101.5">
      <c r="A31" s="2" t="s">
        <v>347</v>
      </c>
      <c r="B31" s="2" t="s">
        <v>104</v>
      </c>
      <c r="C31" s="9" t="s">
        <v>916</v>
      </c>
      <c r="D31" s="6">
        <v>15.42</v>
      </c>
      <c r="E31" s="6" t="s">
        <v>163</v>
      </c>
      <c r="F31" s="6">
        <f>+VLOOKUP(E31,'VI_Legende Reinigungsverz.'!$B$3:$F$22,5,0)</f>
        <v>150.9</v>
      </c>
      <c r="G31" s="6">
        <f t="shared" si="6"/>
        <v>2326.8780000000002</v>
      </c>
      <c r="H31" s="51"/>
      <c r="I31" s="6">
        <f t="shared" si="7"/>
        <v>0</v>
      </c>
      <c r="J31" s="51" t="s">
        <v>42</v>
      </c>
      <c r="K31" s="23">
        <f>I31*HLOOKUP(J31,'Auskunft SVS'!$C$2:$AZ$26,17,0)</f>
        <v>0</v>
      </c>
      <c r="L31" s="23">
        <f t="shared" si="8"/>
        <v>0</v>
      </c>
    </row>
    <row r="32" spans="1:18" s="15" customFormat="1">
      <c r="A32" s="8" t="s">
        <v>260</v>
      </c>
      <c r="B32" s="3" t="s">
        <v>107</v>
      </c>
      <c r="C32" s="3" t="s">
        <v>98</v>
      </c>
      <c r="D32" s="10" t="s">
        <v>98</v>
      </c>
      <c r="E32" s="10"/>
      <c r="F32" s="10"/>
      <c r="G32" s="10"/>
      <c r="H32" s="10"/>
      <c r="I32" s="10"/>
      <c r="J32" s="10"/>
      <c r="K32" s="10"/>
      <c r="L32" s="13"/>
      <c r="M32"/>
      <c r="N32"/>
      <c r="O32"/>
      <c r="P32"/>
      <c r="Q32"/>
      <c r="R32"/>
    </row>
    <row r="33" spans="1:18" ht="101.5">
      <c r="A33" s="2" t="s">
        <v>261</v>
      </c>
      <c r="B33" s="2" t="s">
        <v>109</v>
      </c>
      <c r="C33" s="9" t="s">
        <v>2407</v>
      </c>
      <c r="D33" s="6">
        <v>31.53</v>
      </c>
      <c r="E33" s="6" t="s">
        <v>163</v>
      </c>
      <c r="F33" s="6">
        <f>+VLOOKUP(E33,'VI_Legende Reinigungsverz.'!$B$3:$F$22,5,0)</f>
        <v>150.9</v>
      </c>
      <c r="G33" s="6">
        <f>+F33*D33</f>
        <v>4757.8770000000004</v>
      </c>
      <c r="H33" s="51"/>
      <c r="I33" s="6">
        <f>IF(ISERROR(G33/H33),0,G33/H33)</f>
        <v>0</v>
      </c>
      <c r="J33" s="51" t="s">
        <v>42</v>
      </c>
      <c r="K33" s="23">
        <f>I33*HLOOKUP(J33,'Auskunft SVS'!$C$2:$AZ$26,17,0)</f>
        <v>0</v>
      </c>
      <c r="L33" s="23">
        <f>+K33/D33</f>
        <v>0</v>
      </c>
    </row>
    <row r="34" spans="1:18" s="15" customFormat="1">
      <c r="A34" s="8" t="s">
        <v>263</v>
      </c>
      <c r="B34" s="3" t="s">
        <v>127</v>
      </c>
      <c r="C34" s="3" t="s">
        <v>98</v>
      </c>
      <c r="D34" s="10" t="s">
        <v>98</v>
      </c>
      <c r="E34" s="10"/>
      <c r="F34" s="10"/>
      <c r="G34" s="10"/>
      <c r="H34" s="10"/>
      <c r="I34" s="10"/>
      <c r="J34" s="10"/>
      <c r="K34" s="10"/>
      <c r="L34" s="13"/>
      <c r="M34"/>
      <c r="N34"/>
      <c r="O34"/>
      <c r="P34"/>
      <c r="Q34"/>
      <c r="R34"/>
    </row>
    <row r="35" spans="1:18" ht="101.5">
      <c r="A35" s="2" t="s">
        <v>264</v>
      </c>
      <c r="B35" s="2" t="s">
        <v>132</v>
      </c>
      <c r="C35" s="9" t="s">
        <v>268</v>
      </c>
      <c r="D35" s="6">
        <v>38.58</v>
      </c>
      <c r="E35" s="6" t="s">
        <v>136</v>
      </c>
      <c r="F35" s="6">
        <f>+VLOOKUP(E35,'VI_Legende Reinigungsverz.'!$B$3:$F$22,5,0)</f>
        <v>52</v>
      </c>
      <c r="G35" s="6">
        <f t="shared" ref="G35:G36" si="9">+F35*D35</f>
        <v>2006.1599999999999</v>
      </c>
      <c r="H35" s="51"/>
      <c r="I35" s="6">
        <f t="shared" ref="I35:I36" si="10">IF(ISERROR(G35/H35),0,G35/H35)</f>
        <v>0</v>
      </c>
      <c r="J35" s="51" t="s">
        <v>42</v>
      </c>
      <c r="K35" s="23">
        <f>I35*HLOOKUP(J35,'Auskunft SVS'!$C$2:$AZ$26,17,0)</f>
        <v>0</v>
      </c>
      <c r="L35" s="23">
        <f t="shared" ref="L35:L36" si="11">+K35/D35</f>
        <v>0</v>
      </c>
    </row>
    <row r="36" spans="1:18" ht="101.5">
      <c r="A36" s="2" t="s">
        <v>267</v>
      </c>
      <c r="B36" s="2" t="s">
        <v>132</v>
      </c>
      <c r="C36" s="9" t="s">
        <v>272</v>
      </c>
      <c r="D36" s="6">
        <v>17.420000000000002</v>
      </c>
      <c r="E36" s="6" t="s">
        <v>163</v>
      </c>
      <c r="F36" s="6">
        <f>+VLOOKUP(E36,'VI_Legende Reinigungsverz.'!$B$3:$F$22,5,0)</f>
        <v>150.9</v>
      </c>
      <c r="G36" s="6">
        <f t="shared" si="9"/>
        <v>2628.6780000000003</v>
      </c>
      <c r="H36" s="51"/>
      <c r="I36" s="6">
        <f t="shared" si="10"/>
        <v>0</v>
      </c>
      <c r="J36" s="51" t="s">
        <v>42</v>
      </c>
      <c r="K36" s="23">
        <f>I36*HLOOKUP(J36,'Auskunft SVS'!$C$2:$AZ$26,17,0)</f>
        <v>0</v>
      </c>
      <c r="L36" s="23">
        <f t="shared" si="11"/>
        <v>0</v>
      </c>
    </row>
    <row r="37" spans="1:18" s="15" customFormat="1">
      <c r="A37" s="8" t="s">
        <v>277</v>
      </c>
      <c r="B37" s="3" t="s">
        <v>278</v>
      </c>
      <c r="C37" s="3" t="s">
        <v>98</v>
      </c>
      <c r="D37" s="10" t="s">
        <v>98</v>
      </c>
      <c r="E37" s="10"/>
      <c r="F37" s="10"/>
      <c r="G37" s="10"/>
      <c r="H37" s="10"/>
      <c r="I37" s="10"/>
      <c r="J37" s="10"/>
      <c r="K37" s="10"/>
      <c r="L37" s="13"/>
      <c r="M37"/>
      <c r="N37"/>
      <c r="O37"/>
      <c r="P37"/>
      <c r="Q37"/>
      <c r="R37"/>
    </row>
    <row r="38" spans="1:18" ht="101.5">
      <c r="A38" s="2" t="s">
        <v>279</v>
      </c>
      <c r="B38" s="2" t="s">
        <v>151</v>
      </c>
      <c r="C38" s="9" t="s">
        <v>272</v>
      </c>
      <c r="D38" s="6">
        <v>24.85</v>
      </c>
      <c r="E38" s="6" t="s">
        <v>163</v>
      </c>
      <c r="F38" s="6">
        <f>+VLOOKUP(E38,'VI_Legende Reinigungsverz.'!$B$3:$F$22,5,0)</f>
        <v>150.9</v>
      </c>
      <c r="G38" s="6">
        <f>+F38*D38</f>
        <v>3749.8650000000002</v>
      </c>
      <c r="H38" s="51"/>
      <c r="I38" s="6">
        <f>IF(ISERROR(G38/H38),0,G38/H38)</f>
        <v>0</v>
      </c>
      <c r="J38" s="51" t="s">
        <v>42</v>
      </c>
      <c r="K38" s="23">
        <f>I38*HLOOKUP(J38,'Auskunft SVS'!$C$2:$AZ$26,17,0)</f>
        <v>0</v>
      </c>
      <c r="L38" s="23">
        <f>+K38/D38</f>
        <v>0</v>
      </c>
    </row>
    <row r="39" spans="1:18" s="15" customFormat="1">
      <c r="A39" s="8" t="s">
        <v>280</v>
      </c>
      <c r="B39" s="3" t="s">
        <v>159</v>
      </c>
      <c r="C39" s="3" t="s">
        <v>98</v>
      </c>
      <c r="D39" s="10" t="s">
        <v>98</v>
      </c>
      <c r="E39" s="10"/>
      <c r="F39" s="10"/>
      <c r="G39" s="10"/>
      <c r="H39" s="10"/>
      <c r="I39" s="10"/>
      <c r="J39" s="10"/>
      <c r="K39" s="10"/>
      <c r="L39" s="13"/>
      <c r="M39"/>
      <c r="N39"/>
      <c r="O39"/>
      <c r="P39"/>
      <c r="Q39"/>
      <c r="R39"/>
    </row>
    <row r="40" spans="1:18" ht="101.5">
      <c r="A40" s="2" t="s">
        <v>281</v>
      </c>
      <c r="B40" s="2" t="s">
        <v>161</v>
      </c>
      <c r="C40" s="9" t="s">
        <v>381</v>
      </c>
      <c r="D40" s="6">
        <v>28.39</v>
      </c>
      <c r="E40" s="6" t="s">
        <v>136</v>
      </c>
      <c r="F40" s="6">
        <f>+VLOOKUP(E40,'VI_Legende Reinigungsverz.'!$B$3:$F$22,5,0)</f>
        <v>52</v>
      </c>
      <c r="G40" s="6">
        <f>+F40*D40</f>
        <v>1476.28</v>
      </c>
      <c r="H40" s="51"/>
      <c r="I40" s="6">
        <f>IF(ISERROR(G40/H40),0,G40/H40)</f>
        <v>0</v>
      </c>
      <c r="J40" s="51" t="s">
        <v>42</v>
      </c>
      <c r="K40" s="23">
        <f>I40*HLOOKUP(J40,'Auskunft SVS'!$C$2:$AZ$26,17,0)</f>
        <v>0</v>
      </c>
      <c r="L40" s="23">
        <f>+K40/D40</f>
        <v>0</v>
      </c>
    </row>
    <row r="41" spans="1:18" s="15" customFormat="1">
      <c r="A41" s="8" t="s">
        <v>282</v>
      </c>
      <c r="B41" s="3" t="s">
        <v>586</v>
      </c>
      <c r="C41" s="3" t="s">
        <v>98</v>
      </c>
      <c r="D41" s="10" t="s">
        <v>98</v>
      </c>
      <c r="E41" s="10"/>
      <c r="F41" s="10"/>
      <c r="G41" s="10"/>
      <c r="H41" s="10"/>
      <c r="I41" s="10"/>
      <c r="J41" s="10"/>
      <c r="K41" s="10"/>
      <c r="L41" s="13"/>
      <c r="M41"/>
      <c r="N41"/>
      <c r="O41"/>
      <c r="P41"/>
      <c r="Q41"/>
      <c r="R41"/>
    </row>
    <row r="42" spans="1:18" ht="101.5">
      <c r="A42" s="2" t="s">
        <v>283</v>
      </c>
      <c r="B42" s="2" t="s">
        <v>2363</v>
      </c>
      <c r="C42" s="9" t="s">
        <v>821</v>
      </c>
      <c r="D42" s="6">
        <v>21.4</v>
      </c>
      <c r="E42" s="6" t="s">
        <v>163</v>
      </c>
      <c r="F42" s="6">
        <f>+VLOOKUP(E42,'VI_Legende Reinigungsverz.'!$B$3:$F$22,5,0)</f>
        <v>150.9</v>
      </c>
      <c r="G42" s="6">
        <f>+F42*D42</f>
        <v>3229.2599999999998</v>
      </c>
      <c r="H42" s="51"/>
      <c r="I42" s="6">
        <f>IF(ISERROR(G42/H42),0,G42/H42)</f>
        <v>0</v>
      </c>
      <c r="J42" s="51" t="s">
        <v>42</v>
      </c>
      <c r="K42" s="23">
        <f>I42*HLOOKUP(J42,'Auskunft SVS'!$C$2:$AZ$26,17,0)</f>
        <v>0</v>
      </c>
      <c r="L42" s="23">
        <f>+K42/D42</f>
        <v>0</v>
      </c>
    </row>
    <row r="43" spans="1:18" s="15" customFormat="1">
      <c r="A43" s="8" t="s">
        <v>286</v>
      </c>
      <c r="B43" s="3" t="s">
        <v>167</v>
      </c>
      <c r="C43" s="3" t="s">
        <v>98</v>
      </c>
      <c r="D43" s="10" t="s">
        <v>98</v>
      </c>
      <c r="E43" s="10"/>
      <c r="F43" s="10"/>
      <c r="G43" s="10"/>
      <c r="H43" s="10"/>
      <c r="I43" s="10"/>
      <c r="J43" s="10"/>
      <c r="K43" s="10"/>
      <c r="L43" s="13"/>
      <c r="M43"/>
      <c r="N43"/>
      <c r="O43"/>
      <c r="P43"/>
      <c r="Q43"/>
      <c r="R43"/>
    </row>
    <row r="44" spans="1:18" ht="101.5">
      <c r="A44" s="2" t="s">
        <v>287</v>
      </c>
      <c r="B44" s="2" t="s">
        <v>288</v>
      </c>
      <c r="C44" s="9" t="s">
        <v>1162</v>
      </c>
      <c r="D44" s="6">
        <v>35.72</v>
      </c>
      <c r="E44" s="6" t="s">
        <v>136</v>
      </c>
      <c r="F44" s="6">
        <f>+VLOOKUP(E44,'VI_Legende Reinigungsverz.'!$B$3:$F$22,5,0)</f>
        <v>52</v>
      </c>
      <c r="G44" s="6">
        <f>+F44*D44</f>
        <v>1857.44</v>
      </c>
      <c r="H44" s="51"/>
      <c r="I44" s="6">
        <f>IF(ISERROR(G44/H44),0,G44/H44)</f>
        <v>0</v>
      </c>
      <c r="J44" s="51" t="s">
        <v>42</v>
      </c>
      <c r="K44" s="23">
        <f>I44*HLOOKUP(J44,'Auskunft SVS'!$C$2:$AZ$26,17,0)</f>
        <v>0</v>
      </c>
      <c r="L44" s="23">
        <f>+K44/D44</f>
        <v>0</v>
      </c>
    </row>
    <row r="45" spans="1:18" s="15" customFormat="1">
      <c r="A45" s="8" t="s">
        <v>292</v>
      </c>
      <c r="B45" s="3" t="s">
        <v>614</v>
      </c>
      <c r="C45" s="3" t="s">
        <v>98</v>
      </c>
      <c r="D45" s="10" t="s">
        <v>98</v>
      </c>
      <c r="E45" s="10"/>
      <c r="F45" s="10"/>
      <c r="G45" s="10"/>
      <c r="H45" s="10"/>
      <c r="I45" s="10"/>
      <c r="J45" s="10"/>
      <c r="K45" s="10"/>
      <c r="L45" s="13"/>
      <c r="M45"/>
      <c r="N45"/>
      <c r="O45"/>
      <c r="P45"/>
      <c r="Q45"/>
      <c r="R45"/>
    </row>
    <row r="46" spans="1:18" ht="101.5">
      <c r="A46" s="2" t="s">
        <v>293</v>
      </c>
      <c r="B46" s="2" t="s">
        <v>180</v>
      </c>
      <c r="C46" s="9" t="s">
        <v>198</v>
      </c>
      <c r="D46" s="6">
        <v>53.45</v>
      </c>
      <c r="E46" s="6" t="s">
        <v>136</v>
      </c>
      <c r="F46" s="6">
        <f>+VLOOKUP(E46,'VI_Legende Reinigungsverz.'!$B$3:$F$22,5,0)</f>
        <v>52</v>
      </c>
      <c r="G46" s="6">
        <f>+F46*D46</f>
        <v>2779.4</v>
      </c>
      <c r="H46" s="51"/>
      <c r="I46" s="6">
        <f>IF(ISERROR(G46/H46),0,G46/H46)</f>
        <v>0</v>
      </c>
      <c r="J46" s="51" t="s">
        <v>42</v>
      </c>
      <c r="K46" s="23">
        <f>I46*HLOOKUP(J46,'Auskunft SVS'!$C$2:$AZ$26,17,0)</f>
        <v>0</v>
      </c>
      <c r="L46" s="23">
        <f>+K46/D46</f>
        <v>0</v>
      </c>
    </row>
    <row r="47" spans="1:18" s="15" customFormat="1">
      <c r="A47" s="8" t="s">
        <v>296</v>
      </c>
      <c r="B47" s="3" t="s">
        <v>848</v>
      </c>
      <c r="C47" s="3" t="s">
        <v>98</v>
      </c>
      <c r="D47" s="10" t="s">
        <v>98</v>
      </c>
      <c r="E47" s="10"/>
      <c r="F47" s="10"/>
      <c r="G47" s="10"/>
      <c r="H47" s="10"/>
      <c r="I47" s="10"/>
      <c r="J47" s="10"/>
      <c r="K47" s="10"/>
      <c r="L47" s="13"/>
      <c r="M47"/>
      <c r="N47"/>
      <c r="O47"/>
      <c r="P47"/>
      <c r="Q47"/>
      <c r="R47"/>
    </row>
    <row r="48" spans="1:18" ht="101.5">
      <c r="A48" s="2" t="s">
        <v>297</v>
      </c>
      <c r="B48" s="2" t="s">
        <v>1001</v>
      </c>
      <c r="C48" s="9" t="s">
        <v>846</v>
      </c>
      <c r="D48" s="6">
        <v>42.84</v>
      </c>
      <c r="E48" s="6" t="s">
        <v>163</v>
      </c>
      <c r="F48" s="6">
        <f>+VLOOKUP(E48,'VI_Legende Reinigungsverz.'!$B$3:$F$22,5,0)</f>
        <v>150.9</v>
      </c>
      <c r="G48" s="6">
        <f>+F48*D48</f>
        <v>6464.5560000000005</v>
      </c>
      <c r="H48" s="51"/>
      <c r="I48" s="6">
        <f>IF(ISERROR(G48/H48),0,G48/H48)</f>
        <v>0</v>
      </c>
      <c r="J48" s="51" t="s">
        <v>42</v>
      </c>
      <c r="K48" s="23">
        <f>I48*HLOOKUP(J48,'Auskunft SVS'!$C$2:$AZ$26,17,0)</f>
        <v>0</v>
      </c>
      <c r="L48" s="23">
        <f>+K48/D48</f>
        <v>0</v>
      </c>
    </row>
    <row r="49" spans="1:18" s="15" customFormat="1">
      <c r="A49" s="8" t="s">
        <v>300</v>
      </c>
      <c r="B49" s="3" t="s">
        <v>200</v>
      </c>
      <c r="C49" s="3" t="s">
        <v>98</v>
      </c>
      <c r="D49" s="10" t="s">
        <v>98</v>
      </c>
      <c r="E49" s="10"/>
      <c r="F49" s="10"/>
      <c r="G49" s="10"/>
      <c r="H49" s="10"/>
      <c r="I49" s="10"/>
      <c r="J49" s="10"/>
      <c r="K49" s="10"/>
      <c r="L49" s="13"/>
      <c r="M49"/>
      <c r="N49"/>
      <c r="O49"/>
      <c r="P49"/>
      <c r="Q49"/>
      <c r="R49"/>
    </row>
    <row r="50" spans="1:18" ht="101.5">
      <c r="A50" s="2" t="s">
        <v>302</v>
      </c>
      <c r="B50" s="2" t="s">
        <v>202</v>
      </c>
      <c r="C50" s="9" t="s">
        <v>2476</v>
      </c>
      <c r="D50" s="6">
        <v>29.45</v>
      </c>
      <c r="E50" s="6" t="s">
        <v>136</v>
      </c>
      <c r="F50" s="6">
        <f>+VLOOKUP(E50,'VI_Legende Reinigungsverz.'!$B$3:$F$22,5,0)</f>
        <v>52</v>
      </c>
      <c r="G50" s="6">
        <f t="shared" ref="G50:G51" si="12">+F50*D50</f>
        <v>1531.3999999999999</v>
      </c>
      <c r="H50" s="51"/>
      <c r="I50" s="6">
        <f t="shared" ref="I50:I51" si="13">IF(ISERROR(G50/H50),0,G50/H50)</f>
        <v>0</v>
      </c>
      <c r="J50" s="51" t="s">
        <v>42</v>
      </c>
      <c r="K50" s="23">
        <f>I50*HLOOKUP(J50,'Auskunft SVS'!$C$2:$AZ$26,17,0)</f>
        <v>0</v>
      </c>
      <c r="L50" s="23">
        <f t="shared" ref="L50:L51" si="14">+K50/D50</f>
        <v>0</v>
      </c>
    </row>
    <row r="51" spans="1:18" ht="101.5">
      <c r="A51" s="2" t="s">
        <v>382</v>
      </c>
      <c r="B51" s="2" t="s">
        <v>202</v>
      </c>
      <c r="C51" s="9" t="s">
        <v>2376</v>
      </c>
      <c r="D51" s="6">
        <v>47.26</v>
      </c>
      <c r="E51" s="6" t="s">
        <v>163</v>
      </c>
      <c r="F51" s="6">
        <f>+VLOOKUP(E51,'VI_Legende Reinigungsverz.'!$B$3:$F$22,5,0)</f>
        <v>150.9</v>
      </c>
      <c r="G51" s="6">
        <f t="shared" si="12"/>
        <v>7131.5339999999997</v>
      </c>
      <c r="H51" s="51"/>
      <c r="I51" s="6">
        <f t="shared" si="13"/>
        <v>0</v>
      </c>
      <c r="J51" s="51" t="s">
        <v>42</v>
      </c>
      <c r="K51" s="23">
        <f>I51*HLOOKUP(J51,'Auskunft SVS'!$C$2:$AZ$26,17,0)</f>
        <v>0</v>
      </c>
      <c r="L51" s="23">
        <f t="shared" si="14"/>
        <v>0</v>
      </c>
    </row>
    <row r="52" spans="1:18" s="15" customFormat="1">
      <c r="A52" s="8" t="s">
        <v>305</v>
      </c>
      <c r="B52" s="3" t="s">
        <v>206</v>
      </c>
      <c r="C52" s="3" t="s">
        <v>98</v>
      </c>
      <c r="D52" s="10" t="s">
        <v>98</v>
      </c>
      <c r="E52" s="10"/>
      <c r="F52" s="10"/>
      <c r="G52" s="10"/>
      <c r="H52" s="10"/>
      <c r="I52" s="10"/>
      <c r="J52" s="10"/>
      <c r="K52" s="10"/>
      <c r="L52" s="13"/>
      <c r="M52"/>
      <c r="N52"/>
      <c r="O52"/>
      <c r="P52"/>
      <c r="Q52"/>
      <c r="R52"/>
    </row>
    <row r="53" spans="1:18" ht="101.5">
      <c r="A53" s="2" t="s">
        <v>306</v>
      </c>
      <c r="B53" s="2" t="s">
        <v>208</v>
      </c>
      <c r="C53" s="9" t="s">
        <v>736</v>
      </c>
      <c r="D53" s="6">
        <v>110.65</v>
      </c>
      <c r="E53" s="6" t="s">
        <v>136</v>
      </c>
      <c r="F53" s="6">
        <f>+VLOOKUP(E53,'VI_Legende Reinigungsverz.'!$B$3:$F$22,5,0)</f>
        <v>52</v>
      </c>
      <c r="G53" s="6">
        <f>+F53*D53</f>
        <v>5753.8</v>
      </c>
      <c r="H53" s="51"/>
      <c r="I53" s="6">
        <f>IF(ISERROR(G53/H53),0,G53/H53)</f>
        <v>0</v>
      </c>
      <c r="J53" s="51" t="s">
        <v>42</v>
      </c>
      <c r="K53" s="23">
        <f>I53*HLOOKUP(J53,'Auskunft SVS'!$C$2:$AZ$26,17,0)</f>
        <v>0</v>
      </c>
      <c r="L53" s="23">
        <f>+K53/D53</f>
        <v>0</v>
      </c>
    </row>
    <row r="54" spans="1:18" s="15" customFormat="1">
      <c r="A54" s="8" t="s">
        <v>311</v>
      </c>
      <c r="B54" s="3" t="s">
        <v>224</v>
      </c>
      <c r="C54" s="3" t="s">
        <v>98</v>
      </c>
      <c r="D54" s="10" t="s">
        <v>98</v>
      </c>
      <c r="E54" s="10"/>
      <c r="F54" s="10"/>
      <c r="G54" s="10"/>
      <c r="H54" s="10"/>
      <c r="I54" s="10"/>
      <c r="J54" s="10"/>
      <c r="K54" s="10"/>
      <c r="L54" s="13"/>
      <c r="M54"/>
      <c r="N54"/>
      <c r="O54"/>
      <c r="P54"/>
      <c r="Q54"/>
      <c r="R54"/>
    </row>
    <row r="55" spans="1:18" ht="101.5">
      <c r="A55" s="2" t="s">
        <v>312</v>
      </c>
      <c r="B55" s="2" t="s">
        <v>226</v>
      </c>
      <c r="C55" s="9" t="s">
        <v>441</v>
      </c>
      <c r="D55" s="6">
        <v>32.56</v>
      </c>
      <c r="E55" s="6" t="s">
        <v>136</v>
      </c>
      <c r="F55" s="6">
        <f>+VLOOKUP(E55,'VI_Legende Reinigungsverz.'!$B$3:$F$22,5,0)</f>
        <v>52</v>
      </c>
      <c r="G55" s="6">
        <f t="shared" ref="G55:G57" si="15">+F55*D55</f>
        <v>1693.1200000000001</v>
      </c>
      <c r="H55" s="51"/>
      <c r="I55" s="6">
        <f t="shared" ref="I55:I57" si="16">IF(ISERROR(G55/H55),0,G55/H55)</f>
        <v>0</v>
      </c>
      <c r="J55" s="51" t="s">
        <v>42</v>
      </c>
      <c r="K55" s="23">
        <f>I55*HLOOKUP(J55,'Auskunft SVS'!$C$2:$AZ$26,17,0)</f>
        <v>0</v>
      </c>
      <c r="L55" s="23">
        <f t="shared" ref="L55:L57" si="17">+K55/D55</f>
        <v>0</v>
      </c>
    </row>
    <row r="56" spans="1:18" ht="101.5">
      <c r="A56" s="2" t="s">
        <v>314</v>
      </c>
      <c r="B56" s="2" t="s">
        <v>226</v>
      </c>
      <c r="C56" s="9" t="s">
        <v>326</v>
      </c>
      <c r="D56" s="6">
        <v>32.56</v>
      </c>
      <c r="E56" s="6" t="s">
        <v>163</v>
      </c>
      <c r="F56" s="6">
        <f>+VLOOKUP(E56,'VI_Legende Reinigungsverz.'!$B$3:$F$22,5,0)</f>
        <v>150.9</v>
      </c>
      <c r="G56" s="6">
        <f t="shared" si="15"/>
        <v>4913.3040000000001</v>
      </c>
      <c r="H56" s="51"/>
      <c r="I56" s="6">
        <f t="shared" si="16"/>
        <v>0</v>
      </c>
      <c r="J56" s="51" t="s">
        <v>42</v>
      </c>
      <c r="K56" s="23">
        <f>I56*HLOOKUP(J56,'Auskunft SVS'!$C$2:$AZ$26,17,0)</f>
        <v>0</v>
      </c>
      <c r="L56" s="23">
        <f t="shared" si="17"/>
        <v>0</v>
      </c>
    </row>
    <row r="57" spans="1:18" ht="101.5">
      <c r="A57" s="2" t="s">
        <v>403</v>
      </c>
      <c r="B57" s="2" t="s">
        <v>229</v>
      </c>
      <c r="C57" s="9" t="s">
        <v>671</v>
      </c>
      <c r="D57" s="6">
        <v>65.819999999999993</v>
      </c>
      <c r="E57" s="6" t="s">
        <v>163</v>
      </c>
      <c r="F57" s="6">
        <f>+VLOOKUP(E57,'VI_Legende Reinigungsverz.'!$B$3:$F$22,5,0)</f>
        <v>150.9</v>
      </c>
      <c r="G57" s="6">
        <f t="shared" si="15"/>
        <v>9932.2379999999994</v>
      </c>
      <c r="H57" s="51"/>
      <c r="I57" s="6">
        <f t="shared" si="16"/>
        <v>0</v>
      </c>
      <c r="J57" s="51" t="s">
        <v>42</v>
      </c>
      <c r="K57" s="23">
        <f>I57*HLOOKUP(J57,'Auskunft SVS'!$C$2:$AZ$26,17,0)</f>
        <v>0</v>
      </c>
      <c r="L57" s="23">
        <f t="shared" si="17"/>
        <v>0</v>
      </c>
    </row>
    <row r="58" spans="1:18" s="15" customFormat="1">
      <c r="A58" s="8" t="s">
        <v>315</v>
      </c>
      <c r="B58" s="3" t="s">
        <v>232</v>
      </c>
      <c r="C58" s="3" t="s">
        <v>98</v>
      </c>
      <c r="D58" s="10" t="s">
        <v>98</v>
      </c>
      <c r="E58" s="10"/>
      <c r="F58" s="10"/>
      <c r="G58" s="10"/>
      <c r="H58" s="10"/>
      <c r="I58" s="10"/>
      <c r="J58" s="10"/>
      <c r="K58" s="10"/>
      <c r="L58" s="13"/>
      <c r="M58"/>
      <c r="N58"/>
      <c r="O58"/>
      <c r="P58"/>
      <c r="Q58"/>
      <c r="R58"/>
    </row>
    <row r="59" spans="1:18" ht="101.5">
      <c r="A59" s="2" t="s">
        <v>317</v>
      </c>
      <c r="B59" s="2" t="s">
        <v>466</v>
      </c>
      <c r="C59" s="9" t="s">
        <v>763</v>
      </c>
      <c r="D59" s="6">
        <v>51.18</v>
      </c>
      <c r="E59" s="6" t="s">
        <v>136</v>
      </c>
      <c r="F59" s="6">
        <f>+VLOOKUP(E59,'VI_Legende Reinigungsverz.'!$B$3:$F$22,5,0)</f>
        <v>52</v>
      </c>
      <c r="G59" s="6">
        <f t="shared" ref="G59:G60" si="18">+F59*D59</f>
        <v>2661.36</v>
      </c>
      <c r="H59" s="51"/>
      <c r="I59" s="6">
        <f t="shared" ref="I59:I60" si="19">IF(ISERROR(G59/H59),0,G59/H59)</f>
        <v>0</v>
      </c>
      <c r="J59" s="51" t="s">
        <v>42</v>
      </c>
      <c r="K59" s="23">
        <f>I59*HLOOKUP(J59,'Auskunft SVS'!$C$2:$AZ$26,17,0)</f>
        <v>0</v>
      </c>
      <c r="L59" s="23">
        <f t="shared" ref="L59:L60" si="20">+K59/D59</f>
        <v>0</v>
      </c>
    </row>
    <row r="60" spans="1:18" ht="101.5">
      <c r="A60" s="2" t="s">
        <v>410</v>
      </c>
      <c r="B60" s="2" t="s">
        <v>466</v>
      </c>
      <c r="C60" s="9" t="s">
        <v>671</v>
      </c>
      <c r="D60" s="6">
        <v>25.5</v>
      </c>
      <c r="E60" s="6" t="s">
        <v>163</v>
      </c>
      <c r="F60" s="6">
        <f>+VLOOKUP(E60,'VI_Legende Reinigungsverz.'!$B$3:$F$22,5,0)</f>
        <v>150.9</v>
      </c>
      <c r="G60" s="6">
        <f t="shared" si="18"/>
        <v>3847.9500000000003</v>
      </c>
      <c r="H60" s="51"/>
      <c r="I60" s="6">
        <f t="shared" si="19"/>
        <v>0</v>
      </c>
      <c r="J60" s="51" t="s">
        <v>42</v>
      </c>
      <c r="K60" s="23">
        <f>I60*HLOOKUP(J60,'Auskunft SVS'!$C$2:$AZ$26,17,0)</f>
        <v>0</v>
      </c>
      <c r="L60" s="23">
        <f t="shared" si="20"/>
        <v>0</v>
      </c>
    </row>
    <row r="61" spans="1:18" s="16" customFormat="1" ht="25.5" customHeight="1">
      <c r="A61" s="7" t="s">
        <v>482</v>
      </c>
      <c r="B61" s="17" t="s">
        <v>2477</v>
      </c>
      <c r="C61" s="11" t="s">
        <v>98</v>
      </c>
      <c r="D61" s="18" t="s">
        <v>98</v>
      </c>
      <c r="E61" s="18"/>
      <c r="F61" s="18"/>
      <c r="G61" s="18"/>
      <c r="H61" s="18"/>
      <c r="I61" s="18"/>
      <c r="J61" s="18"/>
      <c r="K61" s="19"/>
      <c r="L61" s="20"/>
      <c r="M61"/>
      <c r="N61"/>
      <c r="O61"/>
      <c r="P61"/>
      <c r="Q61"/>
      <c r="R61"/>
    </row>
    <row r="62" spans="1:18" s="15" customFormat="1">
      <c r="A62" s="8" t="s">
        <v>484</v>
      </c>
      <c r="B62" s="3" t="s">
        <v>95</v>
      </c>
      <c r="C62" s="3" t="s">
        <v>98</v>
      </c>
      <c r="D62" s="10" t="s">
        <v>98</v>
      </c>
      <c r="E62" s="10"/>
      <c r="F62" s="10"/>
      <c r="G62" s="10"/>
      <c r="H62" s="10"/>
      <c r="I62" s="10"/>
      <c r="J62" s="10"/>
      <c r="K62" s="10"/>
      <c r="L62" s="13"/>
      <c r="M62"/>
      <c r="N62"/>
      <c r="O62"/>
      <c r="P62"/>
      <c r="Q62"/>
      <c r="R62"/>
    </row>
    <row r="63" spans="1:18" s="15" customFormat="1">
      <c r="A63" s="8" t="s">
        <v>768</v>
      </c>
      <c r="B63" s="3" t="s">
        <v>97</v>
      </c>
      <c r="C63" s="3" t="s">
        <v>98</v>
      </c>
      <c r="D63" s="10" t="s">
        <v>98</v>
      </c>
      <c r="E63" s="10"/>
      <c r="F63" s="10"/>
      <c r="G63" s="10"/>
      <c r="H63" s="10"/>
      <c r="I63" s="10"/>
      <c r="J63" s="10"/>
      <c r="K63" s="10"/>
      <c r="L63" s="13"/>
      <c r="M63"/>
      <c r="N63"/>
      <c r="O63"/>
      <c r="P63"/>
      <c r="Q63"/>
      <c r="R63"/>
    </row>
    <row r="64" spans="1:18" ht="101.5">
      <c r="A64" s="2" t="s">
        <v>769</v>
      </c>
      <c r="B64" s="2" t="s">
        <v>104</v>
      </c>
      <c r="C64" s="9" t="s">
        <v>2478</v>
      </c>
      <c r="D64" s="6">
        <v>52.88</v>
      </c>
      <c r="E64" s="6" t="s">
        <v>136</v>
      </c>
      <c r="F64" s="6">
        <f>+VLOOKUP(E64,'VI_Legende Reinigungsverz.'!$B$3:$F$22,5,0)</f>
        <v>52</v>
      </c>
      <c r="G64" s="6">
        <f>+F64*D64</f>
        <v>2749.76</v>
      </c>
      <c r="H64" s="51"/>
      <c r="I64" s="6">
        <f>IF(ISERROR(G64/H64),0,G64/H64)</f>
        <v>0</v>
      </c>
      <c r="J64" s="51" t="s">
        <v>42</v>
      </c>
      <c r="K64" s="23">
        <f>I64*HLOOKUP(J64,'Auskunft SVS'!$C$2:$AZ$26,17,0)</f>
        <v>0</v>
      </c>
      <c r="L64" s="23">
        <f>+K64/D64</f>
        <v>0</v>
      </c>
    </row>
    <row r="65" spans="1:18" s="15" customFormat="1">
      <c r="A65" s="8" t="s">
        <v>771</v>
      </c>
      <c r="B65" s="3" t="s">
        <v>127</v>
      </c>
      <c r="C65" s="3" t="s">
        <v>98</v>
      </c>
      <c r="D65" s="10" t="s">
        <v>98</v>
      </c>
      <c r="E65" s="10"/>
      <c r="F65" s="10"/>
      <c r="G65" s="10"/>
      <c r="H65" s="10"/>
      <c r="I65" s="10"/>
      <c r="J65" s="10"/>
      <c r="K65" s="10"/>
      <c r="L65" s="13"/>
      <c r="M65"/>
      <c r="N65"/>
      <c r="O65"/>
      <c r="P65"/>
      <c r="Q65"/>
      <c r="R65"/>
    </row>
    <row r="66" spans="1:18" ht="101.5">
      <c r="A66" s="2" t="s">
        <v>772</v>
      </c>
      <c r="B66" s="2" t="s">
        <v>132</v>
      </c>
      <c r="C66" s="9" t="s">
        <v>135</v>
      </c>
      <c r="D66" s="6">
        <v>37.61</v>
      </c>
      <c r="E66" s="6" t="s">
        <v>136</v>
      </c>
      <c r="F66" s="6">
        <f>+VLOOKUP(E66,'VI_Legende Reinigungsverz.'!$B$3:$F$22,5,0)</f>
        <v>52</v>
      </c>
      <c r="G66" s="6">
        <f>+F66*D66</f>
        <v>1955.72</v>
      </c>
      <c r="H66" s="51"/>
      <c r="I66" s="6">
        <f>IF(ISERROR(G66/H66),0,G66/H66)</f>
        <v>0</v>
      </c>
      <c r="J66" s="51" t="s">
        <v>42</v>
      </c>
      <c r="K66" s="23">
        <f>I66*HLOOKUP(J66,'Auskunft SVS'!$C$2:$AZ$26,17,0)</f>
        <v>0</v>
      </c>
      <c r="L66" s="23">
        <f>+K66/D66</f>
        <v>0</v>
      </c>
    </row>
    <row r="67" spans="1:18" s="15" customFormat="1">
      <c r="A67" s="8" t="s">
        <v>774</v>
      </c>
      <c r="B67" s="3" t="s">
        <v>159</v>
      </c>
      <c r="C67" s="3" t="s">
        <v>98</v>
      </c>
      <c r="D67" s="10" t="s">
        <v>98</v>
      </c>
      <c r="E67" s="10"/>
      <c r="F67" s="10"/>
      <c r="G67" s="10"/>
      <c r="H67" s="10"/>
      <c r="I67" s="10"/>
      <c r="J67" s="10"/>
      <c r="K67" s="10"/>
      <c r="L67" s="13"/>
      <c r="M67"/>
      <c r="N67"/>
      <c r="O67"/>
      <c r="P67"/>
      <c r="Q67"/>
      <c r="R67"/>
    </row>
    <row r="68" spans="1:18" ht="101.5">
      <c r="A68" s="2" t="s">
        <v>775</v>
      </c>
      <c r="B68" s="2" t="s">
        <v>161</v>
      </c>
      <c r="C68" s="9" t="s">
        <v>381</v>
      </c>
      <c r="D68" s="6">
        <v>3.65</v>
      </c>
      <c r="E68" s="6" t="s">
        <v>136</v>
      </c>
      <c r="F68" s="6">
        <f>+VLOOKUP(E68,'VI_Legende Reinigungsverz.'!$B$3:$F$22,5,0)</f>
        <v>52</v>
      </c>
      <c r="G68" s="6">
        <f>+F68*D68</f>
        <v>189.79999999999998</v>
      </c>
      <c r="H68" s="51"/>
      <c r="I68" s="6">
        <f>IF(ISERROR(G68/H68),0,G68/H68)</f>
        <v>0</v>
      </c>
      <c r="J68" s="51" t="s">
        <v>42</v>
      </c>
      <c r="K68" s="23">
        <f>I68*HLOOKUP(J68,'Auskunft SVS'!$C$2:$AZ$26,17,0)</f>
        <v>0</v>
      </c>
      <c r="L68" s="23">
        <f>+K68/D68</f>
        <v>0</v>
      </c>
    </row>
    <row r="69" spans="1:18" s="15" customFormat="1">
      <c r="A69" s="8" t="s">
        <v>780</v>
      </c>
      <c r="B69" s="3" t="s">
        <v>200</v>
      </c>
      <c r="C69" s="3" t="s">
        <v>98</v>
      </c>
      <c r="D69" s="10" t="s">
        <v>98</v>
      </c>
      <c r="E69" s="10"/>
      <c r="F69" s="10"/>
      <c r="G69" s="10"/>
      <c r="H69" s="10"/>
      <c r="I69" s="10"/>
      <c r="J69" s="10"/>
      <c r="K69" s="10"/>
      <c r="L69" s="13"/>
      <c r="M69"/>
      <c r="N69"/>
      <c r="O69"/>
      <c r="P69"/>
      <c r="Q69"/>
      <c r="R69"/>
    </row>
    <row r="70" spans="1:18" ht="101.5">
      <c r="A70" s="2" t="s">
        <v>781</v>
      </c>
      <c r="B70" s="2" t="s">
        <v>202</v>
      </c>
      <c r="C70" s="9" t="s">
        <v>736</v>
      </c>
      <c r="D70" s="6">
        <v>18.899999999999999</v>
      </c>
      <c r="E70" s="6" t="s">
        <v>136</v>
      </c>
      <c r="F70" s="6">
        <f>+VLOOKUP(E70,'VI_Legende Reinigungsverz.'!$B$3:$F$22,5,0)</f>
        <v>52</v>
      </c>
      <c r="G70" s="6">
        <f>+F70*D70</f>
        <v>982.8</v>
      </c>
      <c r="H70" s="51"/>
      <c r="I70" s="6">
        <f>IF(ISERROR(G70/H70),0,G70/H70)</f>
        <v>0</v>
      </c>
      <c r="J70" s="51" t="s">
        <v>42</v>
      </c>
      <c r="K70" s="23">
        <f>I70*HLOOKUP(J70,'Auskunft SVS'!$C$2:$AZ$26,17,0)</f>
        <v>0</v>
      </c>
      <c r="L70" s="23">
        <f>+K70/D70</f>
        <v>0</v>
      </c>
    </row>
    <row r="71" spans="1:18" s="15" customFormat="1">
      <c r="A71" s="8" t="s">
        <v>783</v>
      </c>
      <c r="B71" s="3" t="s">
        <v>206</v>
      </c>
      <c r="C71" s="3" t="s">
        <v>98</v>
      </c>
      <c r="D71" s="10" t="s">
        <v>98</v>
      </c>
      <c r="E71" s="10"/>
      <c r="F71" s="10"/>
      <c r="G71" s="10"/>
      <c r="H71" s="10"/>
      <c r="I71" s="10"/>
      <c r="J71" s="10"/>
      <c r="K71" s="10"/>
      <c r="L71" s="13"/>
      <c r="M71"/>
      <c r="N71"/>
      <c r="O71"/>
      <c r="P71"/>
      <c r="Q71"/>
      <c r="R71"/>
    </row>
    <row r="72" spans="1:18" ht="101.5">
      <c r="A72" s="2" t="s">
        <v>784</v>
      </c>
      <c r="B72" s="2" t="s">
        <v>208</v>
      </c>
      <c r="C72" s="9" t="s">
        <v>741</v>
      </c>
      <c r="D72" s="6">
        <v>21.86</v>
      </c>
      <c r="E72" s="6" t="s">
        <v>136</v>
      </c>
      <c r="F72" s="6">
        <f>+VLOOKUP(E72,'VI_Legende Reinigungsverz.'!$B$3:$F$22,5,0)</f>
        <v>52</v>
      </c>
      <c r="G72" s="6">
        <f t="shared" ref="G72:G73" si="21">+F72*D72</f>
        <v>1136.72</v>
      </c>
      <c r="H72" s="51"/>
      <c r="I72" s="6">
        <f t="shared" ref="I72:I73" si="22">IF(ISERROR(G72/H72),0,G72/H72)</f>
        <v>0</v>
      </c>
      <c r="J72" s="51" t="s">
        <v>42</v>
      </c>
      <c r="K72" s="23">
        <f>I72*HLOOKUP(J72,'Auskunft SVS'!$C$2:$AZ$26,17,0)</f>
        <v>0</v>
      </c>
      <c r="L72" s="23">
        <f t="shared" ref="L72:L73" si="23">+K72/D72</f>
        <v>0</v>
      </c>
    </row>
    <row r="73" spans="1:18" ht="101.5">
      <c r="A73" s="2" t="s">
        <v>786</v>
      </c>
      <c r="B73" s="2" t="s">
        <v>870</v>
      </c>
      <c r="C73" s="9" t="s">
        <v>741</v>
      </c>
      <c r="D73" s="6">
        <v>17.45</v>
      </c>
      <c r="E73" s="6" t="s">
        <v>136</v>
      </c>
      <c r="F73" s="6">
        <f>+VLOOKUP(E73,'VI_Legende Reinigungsverz.'!$B$3:$F$22,5,0)</f>
        <v>52</v>
      </c>
      <c r="G73" s="6">
        <f t="shared" si="21"/>
        <v>907.4</v>
      </c>
      <c r="H73" s="51"/>
      <c r="I73" s="6">
        <f t="shared" si="22"/>
        <v>0</v>
      </c>
      <c r="J73" s="51" t="s">
        <v>42</v>
      </c>
      <c r="K73" s="23">
        <f>I73*HLOOKUP(J73,'Auskunft SVS'!$C$2:$AZ$26,17,0)</f>
        <v>0</v>
      </c>
      <c r="L73" s="23">
        <f t="shared" si="23"/>
        <v>0</v>
      </c>
    </row>
    <row r="74" spans="1:18" s="15" customFormat="1">
      <c r="A74" s="8" t="s">
        <v>790</v>
      </c>
      <c r="B74" s="3" t="s">
        <v>224</v>
      </c>
      <c r="C74" s="3" t="s">
        <v>98</v>
      </c>
      <c r="D74" s="10" t="s">
        <v>98</v>
      </c>
      <c r="E74" s="10"/>
      <c r="F74" s="10"/>
      <c r="G74" s="10"/>
      <c r="H74" s="10"/>
      <c r="I74" s="10"/>
      <c r="J74" s="10"/>
      <c r="K74" s="10"/>
      <c r="L74" s="13"/>
      <c r="M74"/>
      <c r="N74"/>
      <c r="O74"/>
      <c r="P74"/>
      <c r="Q74"/>
      <c r="R74"/>
    </row>
    <row r="75" spans="1:18" ht="101.5">
      <c r="A75" s="2" t="s">
        <v>791</v>
      </c>
      <c r="B75" s="2" t="s">
        <v>226</v>
      </c>
      <c r="C75" s="9" t="s">
        <v>441</v>
      </c>
      <c r="D75" s="6">
        <v>4.29</v>
      </c>
      <c r="E75" s="6" t="s">
        <v>136</v>
      </c>
      <c r="F75" s="6">
        <f>+VLOOKUP(E75,'VI_Legende Reinigungsverz.'!$B$3:$F$22,5,0)</f>
        <v>52</v>
      </c>
      <c r="G75" s="6">
        <f t="shared" ref="G75:G77" si="24">+F75*D75</f>
        <v>223.08</v>
      </c>
      <c r="H75" s="51"/>
      <c r="I75" s="6">
        <f t="shared" ref="I75:I77" si="25">IF(ISERROR(G75/H75),0,G75/H75)</f>
        <v>0</v>
      </c>
      <c r="J75" s="51" t="s">
        <v>42</v>
      </c>
      <c r="K75" s="23">
        <f>I75*HLOOKUP(J75,'Auskunft SVS'!$C$2:$AZ$26,17,0)</f>
        <v>0</v>
      </c>
      <c r="L75" s="23">
        <f t="shared" ref="L75:L77" si="26">+K75/D75</f>
        <v>0</v>
      </c>
    </row>
    <row r="76" spans="1:18" ht="101.5">
      <c r="A76" s="2" t="s">
        <v>793</v>
      </c>
      <c r="B76" s="2" t="s">
        <v>229</v>
      </c>
      <c r="C76" s="9" t="s">
        <v>245</v>
      </c>
      <c r="D76" s="6">
        <v>17.47</v>
      </c>
      <c r="E76" s="6" t="s">
        <v>136</v>
      </c>
      <c r="F76" s="6">
        <f>+VLOOKUP(E76,'VI_Legende Reinigungsverz.'!$B$3:$F$22,5,0)</f>
        <v>52</v>
      </c>
      <c r="G76" s="6">
        <f t="shared" si="24"/>
        <v>908.43999999999994</v>
      </c>
      <c r="H76" s="51"/>
      <c r="I76" s="6">
        <f t="shared" si="25"/>
        <v>0</v>
      </c>
      <c r="J76" s="51" t="s">
        <v>42</v>
      </c>
      <c r="K76" s="23">
        <f>I76*HLOOKUP(J76,'Auskunft SVS'!$C$2:$AZ$26,17,0)</f>
        <v>0</v>
      </c>
      <c r="L76" s="23">
        <f t="shared" si="26"/>
        <v>0</v>
      </c>
    </row>
    <row r="77" spans="1:18" ht="101.5">
      <c r="A77" s="2" t="s">
        <v>1181</v>
      </c>
      <c r="B77" s="2" t="s">
        <v>453</v>
      </c>
      <c r="C77" s="9" t="s">
        <v>441</v>
      </c>
      <c r="D77" s="6">
        <v>2.0099999999999998</v>
      </c>
      <c r="E77" s="6" t="s">
        <v>136</v>
      </c>
      <c r="F77" s="6">
        <f>+VLOOKUP(E77,'VI_Legende Reinigungsverz.'!$B$3:$F$22,5,0)</f>
        <v>52</v>
      </c>
      <c r="G77" s="6">
        <f t="shared" si="24"/>
        <v>104.51999999999998</v>
      </c>
      <c r="H77" s="51"/>
      <c r="I77" s="6">
        <f t="shared" si="25"/>
        <v>0</v>
      </c>
      <c r="J77" s="51" t="s">
        <v>42</v>
      </c>
      <c r="K77" s="23">
        <f>I77*HLOOKUP(J77,'Auskunft SVS'!$C$2:$AZ$26,17,0)</f>
        <v>0</v>
      </c>
      <c r="L77" s="23">
        <f t="shared" si="26"/>
        <v>0</v>
      </c>
    </row>
    <row r="78" spans="1:18" s="15" customFormat="1">
      <c r="A78" s="8" t="s">
        <v>794</v>
      </c>
      <c r="B78" s="3" t="s">
        <v>232</v>
      </c>
      <c r="C78" s="3" t="s">
        <v>98</v>
      </c>
      <c r="D78" s="10" t="s">
        <v>98</v>
      </c>
      <c r="E78" s="10"/>
      <c r="F78" s="10"/>
      <c r="G78" s="10"/>
      <c r="H78" s="10"/>
      <c r="I78" s="10"/>
      <c r="J78" s="10"/>
      <c r="K78" s="10"/>
      <c r="L78" s="13"/>
      <c r="M78"/>
      <c r="N78"/>
      <c r="O78"/>
      <c r="P78"/>
      <c r="Q78"/>
      <c r="R78"/>
    </row>
    <row r="79" spans="1:18" ht="101.5">
      <c r="A79" s="2" t="s">
        <v>795</v>
      </c>
      <c r="B79" s="2" t="s">
        <v>472</v>
      </c>
      <c r="C79" s="9" t="s">
        <v>441</v>
      </c>
      <c r="D79" s="6">
        <v>4.8899999999999997</v>
      </c>
      <c r="E79" s="6" t="s">
        <v>136</v>
      </c>
      <c r="F79" s="6">
        <f>+VLOOKUP(E79,'VI_Legende Reinigungsverz.'!$B$3:$F$22,5,0)</f>
        <v>52</v>
      </c>
      <c r="G79" s="6">
        <f>+F79*D79</f>
        <v>254.27999999999997</v>
      </c>
      <c r="H79" s="51"/>
      <c r="I79" s="6">
        <f>IF(ISERROR(G79/H79),0,G79/H79)</f>
        <v>0</v>
      </c>
      <c r="J79" s="51" t="s">
        <v>42</v>
      </c>
      <c r="K79" s="23">
        <f>I79*HLOOKUP(J79,'Auskunft SVS'!$C$2:$AZ$26,17,0)</f>
        <v>0</v>
      </c>
      <c r="L79" s="23">
        <f>+K79/D79</f>
        <v>0</v>
      </c>
    </row>
    <row r="80" spans="1:18" s="16" customFormat="1" ht="25.5" customHeight="1">
      <c r="A80" s="7" t="s">
        <v>485</v>
      </c>
      <c r="B80" s="17" t="s">
        <v>2479</v>
      </c>
      <c r="C80" s="11" t="s">
        <v>98</v>
      </c>
      <c r="D80" s="18" t="s">
        <v>98</v>
      </c>
      <c r="E80" s="18"/>
      <c r="F80" s="18"/>
      <c r="G80" s="18"/>
      <c r="H80" s="18"/>
      <c r="I80" s="18"/>
      <c r="J80" s="18"/>
      <c r="K80" s="19"/>
      <c r="L80" s="20"/>
      <c r="M80"/>
      <c r="N80"/>
      <c r="O80"/>
      <c r="P80"/>
      <c r="Q80"/>
      <c r="R80"/>
    </row>
    <row r="81" spans="1:18" s="15" customFormat="1">
      <c r="A81" s="8" t="s">
        <v>487</v>
      </c>
      <c r="B81" s="3" t="s">
        <v>95</v>
      </c>
      <c r="C81" s="3" t="s">
        <v>98</v>
      </c>
      <c r="D81" s="10" t="s">
        <v>98</v>
      </c>
      <c r="E81" s="10"/>
      <c r="F81" s="10"/>
      <c r="G81" s="10"/>
      <c r="H81" s="10"/>
      <c r="I81" s="10"/>
      <c r="J81" s="10"/>
      <c r="K81" s="10"/>
      <c r="L81" s="13"/>
      <c r="M81"/>
      <c r="N81"/>
      <c r="O81"/>
      <c r="P81"/>
      <c r="Q81"/>
      <c r="R81"/>
    </row>
    <row r="82" spans="1:18" s="15" customFormat="1">
      <c r="A82" s="8" t="s">
        <v>488</v>
      </c>
      <c r="B82" s="3" t="s">
        <v>97</v>
      </c>
      <c r="C82" s="3" t="s">
        <v>98</v>
      </c>
      <c r="D82" s="10" t="s">
        <v>98</v>
      </c>
      <c r="E82" s="10"/>
      <c r="F82" s="10"/>
      <c r="G82" s="10"/>
      <c r="H82" s="10"/>
      <c r="I82" s="10"/>
      <c r="J82" s="10"/>
      <c r="K82" s="10"/>
      <c r="L82" s="13"/>
      <c r="M82"/>
      <c r="N82"/>
      <c r="O82"/>
      <c r="P82"/>
      <c r="Q82"/>
      <c r="R82"/>
    </row>
    <row r="83" spans="1:18" ht="101.5">
      <c r="A83" s="2" t="s">
        <v>489</v>
      </c>
      <c r="B83" s="2" t="s">
        <v>104</v>
      </c>
      <c r="C83" s="9" t="s">
        <v>554</v>
      </c>
      <c r="D83" s="6">
        <v>58.5</v>
      </c>
      <c r="E83" s="6" t="s">
        <v>136</v>
      </c>
      <c r="F83" s="6">
        <f>+VLOOKUP(E83,'VI_Legende Reinigungsverz.'!$B$3:$F$22,5,0)</f>
        <v>52</v>
      </c>
      <c r="G83" s="6">
        <f>+F83*D83</f>
        <v>3042</v>
      </c>
      <c r="H83" s="51"/>
      <c r="I83" s="6">
        <f>IF(ISERROR(G83/H83),0,G83/H83)</f>
        <v>0</v>
      </c>
      <c r="J83" s="51" t="s">
        <v>42</v>
      </c>
      <c r="K83" s="23">
        <f>I83*HLOOKUP(J83,'Auskunft SVS'!$C$2:$AZ$26,17,0)</f>
        <v>0</v>
      </c>
      <c r="L83" s="23">
        <f>+K83/D83</f>
        <v>0</v>
      </c>
    </row>
    <row r="84" spans="1:18" s="15" customFormat="1">
      <c r="A84" s="8" t="s">
        <v>491</v>
      </c>
      <c r="B84" s="3" t="s">
        <v>127</v>
      </c>
      <c r="C84" s="3" t="s">
        <v>98</v>
      </c>
      <c r="D84" s="10" t="s">
        <v>98</v>
      </c>
      <c r="E84" s="10"/>
      <c r="F84" s="10"/>
      <c r="G84" s="10"/>
      <c r="H84" s="10"/>
      <c r="I84" s="10"/>
      <c r="J84" s="10"/>
      <c r="K84" s="10"/>
      <c r="L84" s="13"/>
      <c r="M84"/>
      <c r="N84"/>
      <c r="O84"/>
      <c r="P84"/>
      <c r="Q84"/>
      <c r="R84"/>
    </row>
    <row r="85" spans="1:18" ht="101.5">
      <c r="A85" s="2" t="s">
        <v>492</v>
      </c>
      <c r="B85" s="2" t="s">
        <v>132</v>
      </c>
      <c r="C85" s="9" t="s">
        <v>276</v>
      </c>
      <c r="D85" s="6">
        <v>16.78</v>
      </c>
      <c r="E85" s="6" t="s">
        <v>136</v>
      </c>
      <c r="F85" s="6">
        <f>+VLOOKUP(E85,'VI_Legende Reinigungsverz.'!$B$3:$F$22,5,0)</f>
        <v>52</v>
      </c>
      <c r="G85" s="6">
        <f>+F85*D85</f>
        <v>872.56000000000006</v>
      </c>
      <c r="H85" s="51"/>
      <c r="I85" s="6">
        <f>IF(ISERROR(G85/H85),0,G85/H85)</f>
        <v>0</v>
      </c>
      <c r="J85" s="51" t="s">
        <v>42</v>
      </c>
      <c r="K85" s="23">
        <f>I85*HLOOKUP(J85,'Auskunft SVS'!$C$2:$AZ$26,17,0)</f>
        <v>0</v>
      </c>
      <c r="L85" s="23">
        <f>+K85/D85</f>
        <v>0</v>
      </c>
    </row>
    <row r="86" spans="1:18" s="15" customFormat="1">
      <c r="A86" s="8" t="s">
        <v>495</v>
      </c>
      <c r="B86" s="3" t="s">
        <v>159</v>
      </c>
      <c r="C86" s="3" t="s">
        <v>98</v>
      </c>
      <c r="D86" s="10" t="s">
        <v>98</v>
      </c>
      <c r="E86" s="10"/>
      <c r="F86" s="10"/>
      <c r="G86" s="10"/>
      <c r="H86" s="10"/>
      <c r="I86" s="10"/>
      <c r="J86" s="10"/>
      <c r="K86" s="10"/>
      <c r="L86" s="13"/>
      <c r="M86"/>
      <c r="N86"/>
      <c r="O86"/>
      <c r="P86"/>
      <c r="Q86"/>
      <c r="R86"/>
    </row>
    <row r="87" spans="1:18" ht="101.5">
      <c r="A87" s="2" t="s">
        <v>496</v>
      </c>
      <c r="B87" s="2" t="s">
        <v>161</v>
      </c>
      <c r="C87" s="9" t="s">
        <v>381</v>
      </c>
      <c r="D87" s="6">
        <v>8.24</v>
      </c>
      <c r="E87" s="6" t="s">
        <v>136</v>
      </c>
      <c r="F87" s="6">
        <f>+VLOOKUP(E87,'VI_Legende Reinigungsverz.'!$B$3:$F$22,5,0)</f>
        <v>52</v>
      </c>
      <c r="G87" s="6">
        <f>+F87*D87</f>
        <v>428.48</v>
      </c>
      <c r="H87" s="51"/>
      <c r="I87" s="6">
        <f>IF(ISERROR(G87/H87),0,G87/H87)</f>
        <v>0</v>
      </c>
      <c r="J87" s="51" t="s">
        <v>42</v>
      </c>
      <c r="K87" s="23">
        <f>I87*HLOOKUP(J87,'Auskunft SVS'!$C$2:$AZ$26,17,0)</f>
        <v>0</v>
      </c>
      <c r="L87" s="23">
        <f>+K87/D87</f>
        <v>0</v>
      </c>
    </row>
    <row r="88" spans="1:18" s="15" customFormat="1">
      <c r="A88" s="8" t="s">
        <v>499</v>
      </c>
      <c r="B88" s="3" t="s">
        <v>848</v>
      </c>
      <c r="C88" s="3" t="s">
        <v>98</v>
      </c>
      <c r="D88" s="10" t="s">
        <v>98</v>
      </c>
      <c r="E88" s="10"/>
      <c r="F88" s="10"/>
      <c r="G88" s="10"/>
      <c r="H88" s="10"/>
      <c r="I88" s="10"/>
      <c r="J88" s="10"/>
      <c r="K88" s="10"/>
      <c r="L88" s="13"/>
      <c r="M88"/>
      <c r="N88"/>
      <c r="O88"/>
      <c r="P88"/>
      <c r="Q88"/>
      <c r="R88"/>
    </row>
    <row r="89" spans="1:18" ht="101.5">
      <c r="A89" s="2" t="s">
        <v>500</v>
      </c>
      <c r="B89" s="2" t="s">
        <v>1001</v>
      </c>
      <c r="C89" s="9" t="s">
        <v>198</v>
      </c>
      <c r="D89" s="6">
        <v>16.45</v>
      </c>
      <c r="E89" s="6" t="s">
        <v>136</v>
      </c>
      <c r="F89" s="6">
        <f>+VLOOKUP(E89,'VI_Legende Reinigungsverz.'!$B$3:$F$22,5,0)</f>
        <v>52</v>
      </c>
      <c r="G89" s="6">
        <f>+F89*D89</f>
        <v>855.4</v>
      </c>
      <c r="H89" s="51"/>
      <c r="I89" s="6">
        <f>IF(ISERROR(G89/H89),0,G89/H89)</f>
        <v>0</v>
      </c>
      <c r="J89" s="51" t="s">
        <v>42</v>
      </c>
      <c r="K89" s="23">
        <f>I89*HLOOKUP(J89,'Auskunft SVS'!$C$2:$AZ$26,17,0)</f>
        <v>0</v>
      </c>
      <c r="L89" s="23">
        <f>+K89/D89</f>
        <v>0</v>
      </c>
    </row>
    <row r="90" spans="1:18" s="15" customFormat="1">
      <c r="A90" s="8" t="s">
        <v>503</v>
      </c>
      <c r="B90" s="3" t="s">
        <v>200</v>
      </c>
      <c r="C90" s="3" t="s">
        <v>98</v>
      </c>
      <c r="D90" s="10" t="s">
        <v>98</v>
      </c>
      <c r="E90" s="10"/>
      <c r="F90" s="10"/>
      <c r="G90" s="10"/>
      <c r="H90" s="10"/>
      <c r="I90" s="10"/>
      <c r="J90" s="10"/>
      <c r="K90" s="10"/>
      <c r="L90" s="13"/>
      <c r="M90"/>
      <c r="N90"/>
      <c r="O90"/>
      <c r="P90"/>
      <c r="Q90"/>
      <c r="R90"/>
    </row>
    <row r="91" spans="1:18" ht="101.5">
      <c r="A91" s="2" t="s">
        <v>504</v>
      </c>
      <c r="B91" s="2" t="s">
        <v>202</v>
      </c>
      <c r="C91" s="9" t="s">
        <v>1704</v>
      </c>
      <c r="D91" s="6">
        <v>36.659999999999997</v>
      </c>
      <c r="E91" s="6" t="s">
        <v>163</v>
      </c>
      <c r="F91" s="6">
        <f>+VLOOKUP(E91,'VI_Legende Reinigungsverz.'!$B$3:$F$22,5,0)</f>
        <v>150.9</v>
      </c>
      <c r="G91" s="6">
        <f>+F91*D91</f>
        <v>5531.9939999999997</v>
      </c>
      <c r="H91" s="51"/>
      <c r="I91" s="6">
        <f>IF(ISERROR(G91/H91),0,G91/H91)</f>
        <v>0</v>
      </c>
      <c r="J91" s="51" t="s">
        <v>42</v>
      </c>
      <c r="K91" s="23">
        <f>I91*HLOOKUP(J91,'Auskunft SVS'!$C$2:$AZ$26,17,0)</f>
        <v>0</v>
      </c>
      <c r="L91" s="23">
        <f>+K91/D91</f>
        <v>0</v>
      </c>
    </row>
    <row r="92" spans="1:18" s="15" customFormat="1">
      <c r="A92" s="8" t="s">
        <v>506</v>
      </c>
      <c r="B92" s="3" t="s">
        <v>206</v>
      </c>
      <c r="C92" s="3" t="s">
        <v>98</v>
      </c>
      <c r="D92" s="10" t="s">
        <v>98</v>
      </c>
      <c r="E92" s="10"/>
      <c r="F92" s="10"/>
      <c r="G92" s="10"/>
      <c r="H92" s="10"/>
      <c r="I92" s="10"/>
      <c r="J92" s="10"/>
      <c r="K92" s="10"/>
      <c r="L92" s="13"/>
      <c r="M92"/>
      <c r="N92"/>
      <c r="O92"/>
      <c r="P92"/>
      <c r="Q92"/>
      <c r="R92"/>
    </row>
    <row r="93" spans="1:18" ht="101.5">
      <c r="A93" s="2" t="s">
        <v>507</v>
      </c>
      <c r="B93" s="2" t="s">
        <v>208</v>
      </c>
      <c r="C93" s="9" t="s">
        <v>1035</v>
      </c>
      <c r="D93" s="6">
        <v>58.1</v>
      </c>
      <c r="E93" s="6" t="s">
        <v>136</v>
      </c>
      <c r="F93" s="6">
        <f>+VLOOKUP(E93,'VI_Legende Reinigungsverz.'!$B$3:$F$22,5,0)</f>
        <v>52</v>
      </c>
      <c r="G93" s="6">
        <f>+F93*D93</f>
        <v>3021.2000000000003</v>
      </c>
      <c r="H93" s="51"/>
      <c r="I93" s="6">
        <f>IF(ISERROR(G93/H93),0,G93/H93)</f>
        <v>0</v>
      </c>
      <c r="J93" s="51" t="s">
        <v>42</v>
      </c>
      <c r="K93" s="23">
        <f>I93*HLOOKUP(J93,'Auskunft SVS'!$C$2:$AZ$26,17,0)</f>
        <v>0</v>
      </c>
      <c r="L93" s="23">
        <f>+K93/D93</f>
        <v>0</v>
      </c>
    </row>
    <row r="94" spans="1:18" s="15" customFormat="1">
      <c r="A94" s="8" t="s">
        <v>509</v>
      </c>
      <c r="B94" s="3" t="s">
        <v>224</v>
      </c>
      <c r="C94" s="3" t="s">
        <v>98</v>
      </c>
      <c r="D94" s="10" t="s">
        <v>98</v>
      </c>
      <c r="E94" s="10"/>
      <c r="F94" s="10"/>
      <c r="G94" s="10"/>
      <c r="H94" s="10"/>
      <c r="I94" s="10"/>
      <c r="J94" s="10"/>
      <c r="K94" s="10"/>
      <c r="L94" s="13"/>
      <c r="M94"/>
      <c r="N94"/>
      <c r="O94"/>
      <c r="P94"/>
      <c r="Q94"/>
      <c r="R94"/>
    </row>
    <row r="95" spans="1:18" ht="101.5">
      <c r="A95" s="2" t="s">
        <v>511</v>
      </c>
      <c r="B95" s="2" t="s">
        <v>226</v>
      </c>
      <c r="C95" s="9" t="s">
        <v>1400</v>
      </c>
      <c r="D95" s="6">
        <v>21.35</v>
      </c>
      <c r="E95" s="6" t="s">
        <v>136</v>
      </c>
      <c r="F95" s="6">
        <f>+VLOOKUP(E95,'VI_Legende Reinigungsverz.'!$B$3:$F$22,5,0)</f>
        <v>52</v>
      </c>
      <c r="G95" s="6">
        <f>+F95*D95</f>
        <v>1110.2</v>
      </c>
      <c r="H95" s="51"/>
      <c r="I95" s="6">
        <f>IF(ISERROR(G95/H95),0,G95/H95)</f>
        <v>0</v>
      </c>
      <c r="J95" s="51" t="s">
        <v>42</v>
      </c>
      <c r="K95" s="23">
        <f>I95*HLOOKUP(J95,'Auskunft SVS'!$C$2:$AZ$26,17,0)</f>
        <v>0</v>
      </c>
      <c r="L95" s="23">
        <f>+K95/D95</f>
        <v>0</v>
      </c>
    </row>
    <row r="96" spans="1:18" s="15" customFormat="1">
      <c r="A96" s="8" t="s">
        <v>513</v>
      </c>
      <c r="B96" s="3" t="s">
        <v>232</v>
      </c>
      <c r="C96" s="3" t="s">
        <v>98</v>
      </c>
      <c r="D96" s="10" t="s">
        <v>98</v>
      </c>
      <c r="E96" s="10"/>
      <c r="F96" s="10"/>
      <c r="G96" s="10"/>
      <c r="H96" s="10"/>
      <c r="I96" s="10"/>
      <c r="J96" s="10"/>
      <c r="K96" s="10"/>
      <c r="L96" s="13"/>
      <c r="M96"/>
      <c r="N96"/>
      <c r="O96"/>
      <c r="P96"/>
      <c r="Q96"/>
      <c r="R96"/>
    </row>
    <row r="97" spans="1:18" ht="101.5">
      <c r="A97" s="2" t="s">
        <v>515</v>
      </c>
      <c r="B97" s="2" t="s">
        <v>234</v>
      </c>
      <c r="C97" s="9" t="s">
        <v>441</v>
      </c>
      <c r="D97" s="6">
        <v>24.79</v>
      </c>
      <c r="E97" s="6" t="s">
        <v>136</v>
      </c>
      <c r="F97" s="6">
        <f>+VLOOKUP(E97,'VI_Legende Reinigungsverz.'!$B$3:$F$22,5,0)</f>
        <v>52</v>
      </c>
      <c r="G97" s="6">
        <f t="shared" ref="G97:G99" si="27">+F97*D97</f>
        <v>1289.08</v>
      </c>
      <c r="H97" s="51"/>
      <c r="I97" s="6">
        <f t="shared" ref="I97:I99" si="28">IF(ISERROR(G97/H97),0,G97/H97)</f>
        <v>0</v>
      </c>
      <c r="J97" s="51" t="s">
        <v>42</v>
      </c>
      <c r="K97" s="23">
        <f>I97*HLOOKUP(J97,'Auskunft SVS'!$C$2:$AZ$26,17,0)</f>
        <v>0</v>
      </c>
      <c r="L97" s="23">
        <f t="shared" ref="L97:L99" si="29">+K97/D97</f>
        <v>0</v>
      </c>
    </row>
    <row r="98" spans="1:18" ht="101.5">
      <c r="A98" s="2" t="s">
        <v>1217</v>
      </c>
      <c r="B98" s="2" t="s">
        <v>466</v>
      </c>
      <c r="C98" s="9" t="s">
        <v>441</v>
      </c>
      <c r="D98" s="6">
        <v>7.55</v>
      </c>
      <c r="E98" s="6" t="s">
        <v>136</v>
      </c>
      <c r="F98" s="6">
        <f>+VLOOKUP(E98,'VI_Legende Reinigungsverz.'!$B$3:$F$22,5,0)</f>
        <v>52</v>
      </c>
      <c r="G98" s="6">
        <f t="shared" si="27"/>
        <v>392.59999999999997</v>
      </c>
      <c r="H98" s="51"/>
      <c r="I98" s="6">
        <f t="shared" si="28"/>
        <v>0</v>
      </c>
      <c r="J98" s="51" t="s">
        <v>42</v>
      </c>
      <c r="K98" s="23">
        <f>I98*HLOOKUP(J98,'Auskunft SVS'!$C$2:$AZ$26,17,0)</f>
        <v>0</v>
      </c>
      <c r="L98" s="23">
        <f t="shared" si="29"/>
        <v>0</v>
      </c>
    </row>
    <row r="99" spans="1:18" ht="101.5">
      <c r="A99" s="2" t="s">
        <v>1424</v>
      </c>
      <c r="B99" s="2" t="s">
        <v>472</v>
      </c>
      <c r="C99" s="9" t="s">
        <v>441</v>
      </c>
      <c r="D99" s="6">
        <v>11.61</v>
      </c>
      <c r="E99" s="6" t="s">
        <v>136</v>
      </c>
      <c r="F99" s="6">
        <f>+VLOOKUP(E99,'VI_Legende Reinigungsverz.'!$B$3:$F$22,5,0)</f>
        <v>52</v>
      </c>
      <c r="G99" s="6">
        <f t="shared" si="27"/>
        <v>603.72</v>
      </c>
      <c r="H99" s="51"/>
      <c r="I99" s="6">
        <f t="shared" si="28"/>
        <v>0</v>
      </c>
      <c r="J99" s="51" t="s">
        <v>42</v>
      </c>
      <c r="K99" s="23">
        <f>I99*HLOOKUP(J99,'Auskunft SVS'!$C$2:$AZ$26,17,0)</f>
        <v>0</v>
      </c>
      <c r="L99" s="23">
        <f t="shared" si="29"/>
        <v>0</v>
      </c>
    </row>
    <row r="100" spans="1:18" s="16" customFormat="1" ht="25.5" customHeight="1">
      <c r="A100" s="7" t="s">
        <v>531</v>
      </c>
      <c r="B100" s="17" t="s">
        <v>2480</v>
      </c>
      <c r="C100" s="11" t="s">
        <v>98</v>
      </c>
      <c r="D100" s="18" t="s">
        <v>98</v>
      </c>
      <c r="E100" s="18"/>
      <c r="F100" s="18"/>
      <c r="G100" s="18"/>
      <c r="H100" s="18"/>
      <c r="I100" s="18"/>
      <c r="J100" s="18"/>
      <c r="K100" s="19"/>
      <c r="L100" s="20"/>
      <c r="M100"/>
      <c r="N100"/>
      <c r="O100"/>
      <c r="P100"/>
      <c r="Q100"/>
      <c r="R100"/>
    </row>
    <row r="101" spans="1:18" s="15" customFormat="1">
      <c r="A101" s="8" t="s">
        <v>533</v>
      </c>
      <c r="B101" s="3" t="s">
        <v>95</v>
      </c>
      <c r="C101" s="3" t="s">
        <v>98</v>
      </c>
      <c r="D101" s="10" t="s">
        <v>98</v>
      </c>
      <c r="E101" s="10"/>
      <c r="F101" s="10"/>
      <c r="G101" s="10"/>
      <c r="H101" s="10"/>
      <c r="I101" s="10"/>
      <c r="J101" s="10"/>
      <c r="K101" s="10"/>
      <c r="L101" s="13"/>
      <c r="M101"/>
      <c r="N101"/>
      <c r="O101"/>
      <c r="P101"/>
      <c r="Q101"/>
      <c r="R101"/>
    </row>
    <row r="102" spans="1:18" s="15" customFormat="1">
      <c r="A102" s="8" t="s">
        <v>1220</v>
      </c>
      <c r="B102" s="3" t="s">
        <v>344</v>
      </c>
      <c r="C102" s="3" t="s">
        <v>98</v>
      </c>
      <c r="D102" s="10" t="s">
        <v>98</v>
      </c>
      <c r="E102" s="10"/>
      <c r="F102" s="10"/>
      <c r="G102" s="10"/>
      <c r="H102" s="10"/>
      <c r="I102" s="10"/>
      <c r="J102" s="10"/>
      <c r="K102" s="10"/>
      <c r="L102" s="13"/>
      <c r="M102"/>
      <c r="N102"/>
      <c r="O102"/>
      <c r="P102"/>
      <c r="Q102"/>
      <c r="R102"/>
    </row>
    <row r="103" spans="1:18" ht="101.5">
      <c r="A103" s="2" t="s">
        <v>1221</v>
      </c>
      <c r="B103" s="2" t="s">
        <v>913</v>
      </c>
      <c r="C103" s="9" t="s">
        <v>778</v>
      </c>
      <c r="D103" s="6">
        <v>12.68</v>
      </c>
      <c r="E103" s="6" t="s">
        <v>163</v>
      </c>
      <c r="F103" s="6">
        <f>+VLOOKUP(E103,'VI_Legende Reinigungsverz.'!$B$3:$F$22,5,0)</f>
        <v>150.9</v>
      </c>
      <c r="G103" s="6">
        <f>+F103*D103</f>
        <v>1913.412</v>
      </c>
      <c r="H103" s="51"/>
      <c r="I103" s="6">
        <f>IF(ISERROR(G103/H103),0,G103/H103)</f>
        <v>0</v>
      </c>
      <c r="J103" s="51" t="s">
        <v>42</v>
      </c>
      <c r="K103" s="23">
        <f>I103*HLOOKUP(J103,'Auskunft SVS'!$C$2:$AZ$26,17,0)</f>
        <v>0</v>
      </c>
      <c r="L103" s="23">
        <f>+K103/D103</f>
        <v>0</v>
      </c>
    </row>
    <row r="104" spans="1:18" s="15" customFormat="1">
      <c r="A104" s="8" t="s">
        <v>1223</v>
      </c>
      <c r="B104" s="3" t="s">
        <v>97</v>
      </c>
      <c r="C104" s="3" t="s">
        <v>98</v>
      </c>
      <c r="D104" s="10" t="s">
        <v>98</v>
      </c>
      <c r="E104" s="10"/>
      <c r="F104" s="10"/>
      <c r="G104" s="10"/>
      <c r="H104" s="10"/>
      <c r="I104" s="10"/>
      <c r="J104" s="10"/>
      <c r="K104" s="10"/>
      <c r="L104" s="13"/>
      <c r="M104"/>
      <c r="N104"/>
      <c r="O104"/>
      <c r="P104"/>
      <c r="Q104"/>
      <c r="R104"/>
    </row>
    <row r="105" spans="1:18" ht="101.5">
      <c r="A105" s="2" t="s">
        <v>1224</v>
      </c>
      <c r="B105" s="2" t="s">
        <v>104</v>
      </c>
      <c r="C105" s="9" t="s">
        <v>1411</v>
      </c>
      <c r="D105" s="6">
        <v>88.14</v>
      </c>
      <c r="E105" s="6" t="s">
        <v>136</v>
      </c>
      <c r="F105" s="6">
        <f>+VLOOKUP(E105,'VI_Legende Reinigungsverz.'!$B$3:$F$22,5,0)</f>
        <v>52</v>
      </c>
      <c r="G105" s="6">
        <f t="shared" ref="G105:G106" si="30">+F105*D105</f>
        <v>4583.28</v>
      </c>
      <c r="H105" s="51"/>
      <c r="I105" s="6">
        <f t="shared" ref="I105:I106" si="31">IF(ISERROR(G105/H105),0,G105/H105)</f>
        <v>0</v>
      </c>
      <c r="J105" s="51" t="s">
        <v>42</v>
      </c>
      <c r="K105" s="23">
        <f>I105*HLOOKUP(J105,'Auskunft SVS'!$C$2:$AZ$26,17,0)</f>
        <v>0</v>
      </c>
      <c r="L105" s="23">
        <f t="shared" ref="L105:L106" si="32">+K105/D105</f>
        <v>0</v>
      </c>
    </row>
    <row r="106" spans="1:18" ht="101.5">
      <c r="A106" s="2" t="s">
        <v>1225</v>
      </c>
      <c r="B106" s="2" t="s">
        <v>104</v>
      </c>
      <c r="C106" s="9" t="s">
        <v>916</v>
      </c>
      <c r="D106" s="6">
        <v>46.09</v>
      </c>
      <c r="E106" s="6" t="s">
        <v>163</v>
      </c>
      <c r="F106" s="6">
        <f>+VLOOKUP(E106,'VI_Legende Reinigungsverz.'!$B$3:$F$22,5,0)</f>
        <v>150.9</v>
      </c>
      <c r="G106" s="6">
        <f t="shared" si="30"/>
        <v>6954.9810000000007</v>
      </c>
      <c r="H106" s="51"/>
      <c r="I106" s="6">
        <f t="shared" si="31"/>
        <v>0</v>
      </c>
      <c r="J106" s="51" t="s">
        <v>42</v>
      </c>
      <c r="K106" s="23">
        <f>I106*HLOOKUP(J106,'Auskunft SVS'!$C$2:$AZ$26,17,0)</f>
        <v>0</v>
      </c>
      <c r="L106" s="23">
        <f t="shared" si="32"/>
        <v>0</v>
      </c>
    </row>
    <row r="107" spans="1:18" s="15" customFormat="1">
      <c r="A107" s="8" t="s">
        <v>1226</v>
      </c>
      <c r="B107" s="3" t="s">
        <v>127</v>
      </c>
      <c r="C107" s="3" t="s">
        <v>98</v>
      </c>
      <c r="D107" s="10" t="s">
        <v>98</v>
      </c>
      <c r="E107" s="10"/>
      <c r="F107" s="10"/>
      <c r="G107" s="10"/>
      <c r="H107" s="10"/>
      <c r="I107" s="10"/>
      <c r="J107" s="10"/>
      <c r="K107" s="10"/>
      <c r="L107" s="13"/>
      <c r="M107"/>
      <c r="N107"/>
      <c r="O107"/>
      <c r="P107"/>
      <c r="Q107"/>
      <c r="R107"/>
    </row>
    <row r="108" spans="1:18" ht="101.5">
      <c r="A108" s="2" t="s">
        <v>1227</v>
      </c>
      <c r="B108" s="2" t="s">
        <v>132</v>
      </c>
      <c r="C108" s="9" t="s">
        <v>276</v>
      </c>
      <c r="D108" s="6">
        <v>10.33</v>
      </c>
      <c r="E108" s="6" t="s">
        <v>136</v>
      </c>
      <c r="F108" s="6">
        <f>+VLOOKUP(E108,'VI_Legende Reinigungsverz.'!$B$3:$F$22,5,0)</f>
        <v>52</v>
      </c>
      <c r="G108" s="6">
        <f>+F108*D108</f>
        <v>537.16</v>
      </c>
      <c r="H108" s="51"/>
      <c r="I108" s="6">
        <f>IF(ISERROR(G108/H108),0,G108/H108)</f>
        <v>0</v>
      </c>
      <c r="J108" s="51" t="s">
        <v>42</v>
      </c>
      <c r="K108" s="23">
        <f>I108*HLOOKUP(J108,'Auskunft SVS'!$C$2:$AZ$26,17,0)</f>
        <v>0</v>
      </c>
      <c r="L108" s="23">
        <f>+K108/D108</f>
        <v>0</v>
      </c>
    </row>
    <row r="109" spans="1:18" s="15" customFormat="1">
      <c r="A109" s="8" t="s">
        <v>1233</v>
      </c>
      <c r="B109" s="3" t="s">
        <v>159</v>
      </c>
      <c r="C109" s="3" t="s">
        <v>98</v>
      </c>
      <c r="D109" s="10" t="s">
        <v>98</v>
      </c>
      <c r="E109" s="10"/>
      <c r="F109" s="10"/>
      <c r="G109" s="10"/>
      <c r="H109" s="10"/>
      <c r="I109" s="10"/>
      <c r="J109" s="10"/>
      <c r="K109" s="10"/>
      <c r="L109" s="13"/>
      <c r="M109"/>
      <c r="N109"/>
      <c r="O109"/>
      <c r="P109"/>
      <c r="Q109"/>
      <c r="R109"/>
    </row>
    <row r="110" spans="1:18" ht="101.5">
      <c r="A110" s="2" t="s">
        <v>1234</v>
      </c>
      <c r="B110" s="2" t="s">
        <v>284</v>
      </c>
      <c r="C110" s="9" t="s">
        <v>381</v>
      </c>
      <c r="D110" s="6">
        <v>14.67</v>
      </c>
      <c r="E110" s="6" t="s">
        <v>136</v>
      </c>
      <c r="F110" s="6">
        <f>+VLOOKUP(E110,'VI_Legende Reinigungsverz.'!$B$3:$F$22,5,0)</f>
        <v>52</v>
      </c>
      <c r="G110" s="6">
        <f t="shared" ref="G110:G111" si="33">+F110*D110</f>
        <v>762.84</v>
      </c>
      <c r="H110" s="51"/>
      <c r="I110" s="6">
        <f t="shared" ref="I110:I111" si="34">IF(ISERROR(G110/H110),0,G110/H110)</f>
        <v>0</v>
      </c>
      <c r="J110" s="51" t="s">
        <v>42</v>
      </c>
      <c r="K110" s="23">
        <f>I110*HLOOKUP(J110,'Auskunft SVS'!$C$2:$AZ$26,17,0)</f>
        <v>0</v>
      </c>
      <c r="L110" s="23">
        <f t="shared" ref="L110:L111" si="35">+K110/D110</f>
        <v>0</v>
      </c>
    </row>
    <row r="111" spans="1:18" ht="101.5">
      <c r="A111" s="2" t="s">
        <v>1236</v>
      </c>
      <c r="B111" s="2" t="s">
        <v>284</v>
      </c>
      <c r="C111" s="9" t="s">
        <v>821</v>
      </c>
      <c r="D111" s="6">
        <v>6.26</v>
      </c>
      <c r="E111" s="6" t="s">
        <v>163</v>
      </c>
      <c r="F111" s="6">
        <f>+VLOOKUP(E111,'VI_Legende Reinigungsverz.'!$B$3:$F$22,5,0)</f>
        <v>150.9</v>
      </c>
      <c r="G111" s="6">
        <f t="shared" si="33"/>
        <v>944.63400000000001</v>
      </c>
      <c r="H111" s="51"/>
      <c r="I111" s="6">
        <f t="shared" si="34"/>
        <v>0</v>
      </c>
      <c r="J111" s="51" t="s">
        <v>42</v>
      </c>
      <c r="K111" s="23">
        <f>I111*HLOOKUP(J111,'Auskunft SVS'!$C$2:$AZ$26,17,0)</f>
        <v>0</v>
      </c>
      <c r="L111" s="23">
        <f t="shared" si="35"/>
        <v>0</v>
      </c>
    </row>
    <row r="112" spans="1:18" s="15" customFormat="1">
      <c r="A112" s="8" t="s">
        <v>1249</v>
      </c>
      <c r="B112" s="3" t="s">
        <v>200</v>
      </c>
      <c r="C112" s="3" t="s">
        <v>98</v>
      </c>
      <c r="D112" s="10" t="s">
        <v>98</v>
      </c>
      <c r="E112" s="10"/>
      <c r="F112" s="10"/>
      <c r="G112" s="10"/>
      <c r="H112" s="10"/>
      <c r="I112" s="10"/>
      <c r="J112" s="10"/>
      <c r="K112" s="10"/>
      <c r="L112" s="13"/>
      <c r="M112"/>
      <c r="N112"/>
      <c r="O112"/>
      <c r="P112"/>
      <c r="Q112"/>
      <c r="R112"/>
    </row>
    <row r="113" spans="1:18" ht="101.5">
      <c r="A113" s="2" t="s">
        <v>1250</v>
      </c>
      <c r="B113" s="2" t="s">
        <v>202</v>
      </c>
      <c r="C113" s="9" t="s">
        <v>2476</v>
      </c>
      <c r="D113" s="6">
        <v>33.1</v>
      </c>
      <c r="E113" s="6" t="s">
        <v>136</v>
      </c>
      <c r="F113" s="6">
        <f>+VLOOKUP(E113,'VI_Legende Reinigungsverz.'!$B$3:$F$22,5,0)</f>
        <v>52</v>
      </c>
      <c r="G113" s="6">
        <f t="shared" ref="G113:G114" si="36">+F113*D113</f>
        <v>1721.2</v>
      </c>
      <c r="H113" s="51"/>
      <c r="I113" s="6">
        <f t="shared" ref="I113:I114" si="37">IF(ISERROR(G113/H113),0,G113/H113)</f>
        <v>0</v>
      </c>
      <c r="J113" s="51" t="s">
        <v>42</v>
      </c>
      <c r="K113" s="23">
        <f>I113*HLOOKUP(J113,'Auskunft SVS'!$C$2:$AZ$26,17,0)</f>
        <v>0</v>
      </c>
      <c r="L113" s="23">
        <f t="shared" ref="L113:L114" si="38">+K113/D113</f>
        <v>0</v>
      </c>
    </row>
    <row r="114" spans="1:18" ht="101.5">
      <c r="A114" s="2" t="s">
        <v>1251</v>
      </c>
      <c r="B114" s="2" t="s">
        <v>202</v>
      </c>
      <c r="C114" s="9" t="s">
        <v>2060</v>
      </c>
      <c r="D114" s="6">
        <v>23.24</v>
      </c>
      <c r="E114" s="6" t="s">
        <v>163</v>
      </c>
      <c r="F114" s="6">
        <f>+VLOOKUP(E114,'VI_Legende Reinigungsverz.'!$B$3:$F$22,5,0)</f>
        <v>150.9</v>
      </c>
      <c r="G114" s="6">
        <f t="shared" si="36"/>
        <v>3506.9159999999997</v>
      </c>
      <c r="H114" s="51"/>
      <c r="I114" s="6">
        <f t="shared" si="37"/>
        <v>0</v>
      </c>
      <c r="J114" s="51" t="s">
        <v>42</v>
      </c>
      <c r="K114" s="23">
        <f>I114*HLOOKUP(J114,'Auskunft SVS'!$C$2:$AZ$26,17,0)</f>
        <v>0</v>
      </c>
      <c r="L114" s="23">
        <f t="shared" si="38"/>
        <v>0</v>
      </c>
    </row>
    <row r="115" spans="1:18" s="15" customFormat="1">
      <c r="A115" s="8" t="s">
        <v>1255</v>
      </c>
      <c r="B115" s="3" t="s">
        <v>206</v>
      </c>
      <c r="C115" s="3" t="s">
        <v>98</v>
      </c>
      <c r="D115" s="10" t="s">
        <v>98</v>
      </c>
      <c r="E115" s="10"/>
      <c r="F115" s="10"/>
      <c r="G115" s="10"/>
      <c r="H115" s="10"/>
      <c r="I115" s="10"/>
      <c r="J115" s="10"/>
      <c r="K115" s="10"/>
      <c r="L115" s="13"/>
      <c r="M115"/>
      <c r="N115"/>
      <c r="O115"/>
      <c r="P115"/>
      <c r="Q115"/>
      <c r="R115"/>
    </row>
    <row r="116" spans="1:18" ht="101.5">
      <c r="A116" s="2" t="s">
        <v>1256</v>
      </c>
      <c r="B116" s="2" t="s">
        <v>208</v>
      </c>
      <c r="C116" s="9" t="s">
        <v>878</v>
      </c>
      <c r="D116" s="6">
        <v>43.6</v>
      </c>
      <c r="E116" s="6" t="s">
        <v>136</v>
      </c>
      <c r="F116" s="6">
        <f>+VLOOKUP(E116,'VI_Legende Reinigungsverz.'!$B$3:$F$22,5,0)</f>
        <v>52</v>
      </c>
      <c r="G116" s="6">
        <f t="shared" ref="G116:G117" si="39">+F116*D116</f>
        <v>2267.2000000000003</v>
      </c>
      <c r="H116" s="51"/>
      <c r="I116" s="6">
        <f t="shared" ref="I116:I117" si="40">IF(ISERROR(G116/H116),0,G116/H116)</f>
        <v>0</v>
      </c>
      <c r="J116" s="51" t="s">
        <v>42</v>
      </c>
      <c r="K116" s="23">
        <f>I116*HLOOKUP(J116,'Auskunft SVS'!$C$2:$AZ$26,17,0)</f>
        <v>0</v>
      </c>
      <c r="L116" s="23">
        <f t="shared" ref="L116:L117" si="41">+K116/D116</f>
        <v>0</v>
      </c>
    </row>
    <row r="117" spans="1:18" ht="101.5">
      <c r="A117" s="2" t="s">
        <v>2342</v>
      </c>
      <c r="B117" s="2" t="s">
        <v>208</v>
      </c>
      <c r="C117" s="9" t="s">
        <v>1057</v>
      </c>
      <c r="D117" s="6">
        <v>22.67</v>
      </c>
      <c r="E117" s="6" t="s">
        <v>163</v>
      </c>
      <c r="F117" s="6">
        <f>+VLOOKUP(E117,'VI_Legende Reinigungsverz.'!$B$3:$F$22,5,0)</f>
        <v>150.9</v>
      </c>
      <c r="G117" s="6">
        <f t="shared" si="39"/>
        <v>3420.9030000000002</v>
      </c>
      <c r="H117" s="51"/>
      <c r="I117" s="6">
        <f t="shared" si="40"/>
        <v>0</v>
      </c>
      <c r="J117" s="51" t="s">
        <v>42</v>
      </c>
      <c r="K117" s="23">
        <f>I117*HLOOKUP(J117,'Auskunft SVS'!$C$2:$AZ$26,17,0)</f>
        <v>0</v>
      </c>
      <c r="L117" s="23">
        <f t="shared" si="41"/>
        <v>0</v>
      </c>
    </row>
    <row r="118" spans="1:18" s="15" customFormat="1">
      <c r="A118" s="8" t="s">
        <v>1257</v>
      </c>
      <c r="B118" s="3" t="s">
        <v>224</v>
      </c>
      <c r="C118" s="3" t="s">
        <v>98</v>
      </c>
      <c r="D118" s="10" t="s">
        <v>98</v>
      </c>
      <c r="E118" s="10"/>
      <c r="F118" s="10"/>
      <c r="G118" s="10"/>
      <c r="H118" s="10"/>
      <c r="I118" s="10"/>
      <c r="J118" s="10"/>
      <c r="K118" s="10"/>
      <c r="L118" s="13"/>
      <c r="M118"/>
      <c r="N118"/>
      <c r="O118"/>
      <c r="P118"/>
      <c r="Q118"/>
      <c r="R118"/>
    </row>
    <row r="119" spans="1:18" ht="101.5">
      <c r="A119" s="2" t="s">
        <v>1259</v>
      </c>
      <c r="B119" s="2" t="s">
        <v>226</v>
      </c>
      <c r="C119" s="9" t="s">
        <v>245</v>
      </c>
      <c r="D119" s="6">
        <v>10.4</v>
      </c>
      <c r="E119" s="6" t="s">
        <v>136</v>
      </c>
      <c r="F119" s="6">
        <f>+VLOOKUP(E119,'VI_Legende Reinigungsverz.'!$B$3:$F$22,5,0)</f>
        <v>52</v>
      </c>
      <c r="G119" s="6">
        <f t="shared" ref="G119:G122" si="42">+F119*D119</f>
        <v>540.80000000000007</v>
      </c>
      <c r="H119" s="51"/>
      <c r="I119" s="6">
        <f t="shared" ref="I119:I122" si="43">IF(ISERROR(G119/H119),0,G119/H119)</f>
        <v>0</v>
      </c>
      <c r="J119" s="51" t="s">
        <v>42</v>
      </c>
      <c r="K119" s="23">
        <f>I119*HLOOKUP(J119,'Auskunft SVS'!$C$2:$AZ$26,17,0)</f>
        <v>0</v>
      </c>
      <c r="L119" s="23">
        <f t="shared" ref="L119:L122" si="44">+K119/D119</f>
        <v>0</v>
      </c>
    </row>
    <row r="120" spans="1:18" ht="101.5">
      <c r="A120" s="2" t="s">
        <v>2481</v>
      </c>
      <c r="B120" s="2" t="s">
        <v>226</v>
      </c>
      <c r="C120" s="9" t="s">
        <v>671</v>
      </c>
      <c r="D120" s="6">
        <v>31.17</v>
      </c>
      <c r="E120" s="6" t="s">
        <v>163</v>
      </c>
      <c r="F120" s="6">
        <f>+VLOOKUP(E120,'VI_Legende Reinigungsverz.'!$B$3:$F$22,5,0)</f>
        <v>150.9</v>
      </c>
      <c r="G120" s="6">
        <f t="shared" si="42"/>
        <v>4703.5530000000008</v>
      </c>
      <c r="H120" s="51"/>
      <c r="I120" s="6">
        <f t="shared" si="43"/>
        <v>0</v>
      </c>
      <c r="J120" s="51" t="s">
        <v>42</v>
      </c>
      <c r="K120" s="23">
        <f>I120*HLOOKUP(J120,'Auskunft SVS'!$C$2:$AZ$26,17,0)</f>
        <v>0</v>
      </c>
      <c r="L120" s="23">
        <f t="shared" si="44"/>
        <v>0</v>
      </c>
    </row>
    <row r="121" spans="1:18" ht="101.5">
      <c r="A121" s="2" t="s">
        <v>2482</v>
      </c>
      <c r="B121" s="2" t="s">
        <v>229</v>
      </c>
      <c r="C121" s="9" t="s">
        <v>441</v>
      </c>
      <c r="D121" s="6">
        <v>8.36</v>
      </c>
      <c r="E121" s="6" t="s">
        <v>136</v>
      </c>
      <c r="F121" s="6">
        <f>+VLOOKUP(E121,'VI_Legende Reinigungsverz.'!$B$3:$F$22,5,0)</f>
        <v>52</v>
      </c>
      <c r="G121" s="6">
        <f t="shared" si="42"/>
        <v>434.71999999999997</v>
      </c>
      <c r="H121" s="51"/>
      <c r="I121" s="6">
        <f t="shared" si="43"/>
        <v>0</v>
      </c>
      <c r="J121" s="51" t="s">
        <v>42</v>
      </c>
      <c r="K121" s="23">
        <f>I121*HLOOKUP(J121,'Auskunft SVS'!$C$2:$AZ$26,17,0)</f>
        <v>0</v>
      </c>
      <c r="L121" s="23">
        <f t="shared" si="44"/>
        <v>0</v>
      </c>
    </row>
    <row r="122" spans="1:18" ht="101.5">
      <c r="A122" s="2" t="s">
        <v>2483</v>
      </c>
      <c r="B122" s="2" t="s">
        <v>667</v>
      </c>
      <c r="C122" s="9" t="s">
        <v>441</v>
      </c>
      <c r="D122" s="6">
        <v>8.9700000000000006</v>
      </c>
      <c r="E122" s="6" t="s">
        <v>136</v>
      </c>
      <c r="F122" s="6">
        <f>+VLOOKUP(E122,'VI_Legende Reinigungsverz.'!$B$3:$F$22,5,0)</f>
        <v>52</v>
      </c>
      <c r="G122" s="6">
        <f t="shared" si="42"/>
        <v>466.44000000000005</v>
      </c>
      <c r="H122" s="51"/>
      <c r="I122" s="6">
        <f t="shared" si="43"/>
        <v>0</v>
      </c>
      <c r="J122" s="51" t="s">
        <v>42</v>
      </c>
      <c r="K122" s="23">
        <f>I122*HLOOKUP(J122,'Auskunft SVS'!$C$2:$AZ$26,17,0)</f>
        <v>0</v>
      </c>
      <c r="L122" s="23">
        <f t="shared" si="44"/>
        <v>0</v>
      </c>
    </row>
    <row r="123" spans="1:18" s="15" customFormat="1">
      <c r="A123" s="8" t="s">
        <v>1260</v>
      </c>
      <c r="B123" s="3" t="s">
        <v>232</v>
      </c>
      <c r="C123" s="3" t="s">
        <v>98</v>
      </c>
      <c r="D123" s="10" t="s">
        <v>98</v>
      </c>
      <c r="E123" s="10"/>
      <c r="F123" s="10"/>
      <c r="G123" s="10"/>
      <c r="H123" s="10"/>
      <c r="I123" s="10"/>
      <c r="J123" s="10"/>
      <c r="K123" s="10"/>
      <c r="L123" s="13"/>
      <c r="M123"/>
      <c r="N123"/>
      <c r="O123"/>
      <c r="P123"/>
      <c r="Q123"/>
      <c r="R123"/>
    </row>
    <row r="124" spans="1:18" ht="101.5">
      <c r="A124" s="2" t="s">
        <v>1262</v>
      </c>
      <c r="B124" s="2" t="s">
        <v>234</v>
      </c>
      <c r="C124" s="9" t="s">
        <v>441</v>
      </c>
      <c r="D124" s="6">
        <v>4.1100000000000003</v>
      </c>
      <c r="E124" s="6" t="s">
        <v>136</v>
      </c>
      <c r="F124" s="6">
        <f>+VLOOKUP(E124,'VI_Legende Reinigungsverz.'!$B$3:$F$22,5,0)</f>
        <v>52</v>
      </c>
      <c r="G124" s="6">
        <f t="shared" ref="G124:G125" si="45">+F124*D124</f>
        <v>213.72000000000003</v>
      </c>
      <c r="H124" s="51"/>
      <c r="I124" s="6">
        <f t="shared" ref="I124:I125" si="46">IF(ISERROR(G124/H124),0,G124/H124)</f>
        <v>0</v>
      </c>
      <c r="J124" s="51" t="s">
        <v>42</v>
      </c>
      <c r="K124" s="23">
        <f>I124*HLOOKUP(J124,'Auskunft SVS'!$C$2:$AZ$26,17,0)</f>
        <v>0</v>
      </c>
      <c r="L124" s="23">
        <f t="shared" ref="L124:L125" si="47">+K124/D124</f>
        <v>0</v>
      </c>
    </row>
    <row r="125" spans="1:18" ht="101.5">
      <c r="A125" s="2" t="s">
        <v>2343</v>
      </c>
      <c r="B125" s="2" t="s">
        <v>472</v>
      </c>
      <c r="C125" s="9" t="s">
        <v>326</v>
      </c>
      <c r="D125" s="6">
        <v>6.74</v>
      </c>
      <c r="E125" s="6" t="s">
        <v>163</v>
      </c>
      <c r="F125" s="6">
        <f>+VLOOKUP(E125,'VI_Legende Reinigungsverz.'!$B$3:$F$22,5,0)</f>
        <v>150.9</v>
      </c>
      <c r="G125" s="6">
        <f t="shared" si="45"/>
        <v>1017.066</v>
      </c>
      <c r="H125" s="51"/>
      <c r="I125" s="6">
        <f t="shared" si="46"/>
        <v>0</v>
      </c>
      <c r="J125" s="51" t="s">
        <v>42</v>
      </c>
      <c r="K125" s="23">
        <f>I125*HLOOKUP(J125,'Auskunft SVS'!$C$2:$AZ$26,17,0)</f>
        <v>0</v>
      </c>
      <c r="L125" s="23">
        <f t="shared" si="47"/>
        <v>0</v>
      </c>
    </row>
    <row r="126" spans="1:18" s="16" customFormat="1" ht="25.5" customHeight="1">
      <c r="A126" s="7" t="s">
        <v>534</v>
      </c>
      <c r="B126" s="17" t="s">
        <v>2484</v>
      </c>
      <c r="C126" s="11" t="s">
        <v>98</v>
      </c>
      <c r="D126" s="18" t="s">
        <v>98</v>
      </c>
      <c r="E126" s="18"/>
      <c r="F126" s="18"/>
      <c r="G126" s="18"/>
      <c r="H126" s="18"/>
      <c r="I126" s="18"/>
      <c r="J126" s="18"/>
      <c r="K126" s="19"/>
      <c r="L126" s="20"/>
      <c r="M126"/>
      <c r="N126"/>
      <c r="O126"/>
      <c r="P126"/>
      <c r="Q126"/>
      <c r="R126"/>
    </row>
    <row r="127" spans="1:18" s="15" customFormat="1">
      <c r="A127" s="8" t="s">
        <v>536</v>
      </c>
      <c r="B127" s="3" t="s">
        <v>95</v>
      </c>
      <c r="C127" s="3" t="s">
        <v>98</v>
      </c>
      <c r="D127" s="10" t="s">
        <v>98</v>
      </c>
      <c r="E127" s="10"/>
      <c r="F127" s="10"/>
      <c r="G127" s="10"/>
      <c r="H127" s="10"/>
      <c r="I127" s="10"/>
      <c r="J127" s="10"/>
      <c r="K127" s="10"/>
      <c r="L127" s="13"/>
      <c r="M127"/>
      <c r="N127"/>
      <c r="O127"/>
      <c r="P127"/>
      <c r="Q127"/>
      <c r="R127"/>
    </row>
    <row r="128" spans="1:18" s="15" customFormat="1">
      <c r="A128" s="8" t="s">
        <v>537</v>
      </c>
      <c r="B128" s="3" t="s">
        <v>97</v>
      </c>
      <c r="C128" s="3" t="s">
        <v>98</v>
      </c>
      <c r="D128" s="10" t="s">
        <v>98</v>
      </c>
      <c r="E128" s="10"/>
      <c r="F128" s="10"/>
      <c r="G128" s="10"/>
      <c r="H128" s="10"/>
      <c r="I128" s="10"/>
      <c r="J128" s="10"/>
      <c r="K128" s="10"/>
      <c r="L128" s="13"/>
      <c r="M128"/>
      <c r="N128"/>
      <c r="O128"/>
      <c r="P128"/>
      <c r="Q128"/>
      <c r="R128"/>
    </row>
    <row r="129" spans="1:18" ht="101.5">
      <c r="A129" s="2" t="s">
        <v>539</v>
      </c>
      <c r="B129" s="2" t="s">
        <v>104</v>
      </c>
      <c r="C129" s="9" t="s">
        <v>916</v>
      </c>
      <c r="D129" s="6">
        <v>41.25</v>
      </c>
      <c r="E129" s="6" t="s">
        <v>163</v>
      </c>
      <c r="F129" s="6">
        <f>+VLOOKUP(E129,'VI_Legende Reinigungsverz.'!$B$3:$F$22,5,0)</f>
        <v>150.9</v>
      </c>
      <c r="G129" s="6">
        <f t="shared" ref="G129:G130" si="48">+F129*D129</f>
        <v>6224.625</v>
      </c>
      <c r="H129" s="51"/>
      <c r="I129" s="6">
        <f t="shared" ref="I129:I130" si="49">IF(ISERROR(G129/H129),0,G129/H129)</f>
        <v>0</v>
      </c>
      <c r="J129" s="51" t="s">
        <v>42</v>
      </c>
      <c r="K129" s="23">
        <f>I129*HLOOKUP(J129,'Auskunft SVS'!$C$2:$AZ$26,17,0)</f>
        <v>0</v>
      </c>
      <c r="L129" s="23">
        <f t="shared" ref="L129:L130" si="50">+K129/D129</f>
        <v>0</v>
      </c>
    </row>
    <row r="130" spans="1:18" ht="101.5">
      <c r="A130" s="2" t="s">
        <v>1465</v>
      </c>
      <c r="B130" s="2" t="s">
        <v>104</v>
      </c>
      <c r="C130" s="9" t="s">
        <v>120</v>
      </c>
      <c r="D130" s="6">
        <v>24.66</v>
      </c>
      <c r="E130" s="6" t="s">
        <v>102</v>
      </c>
      <c r="F130" s="6">
        <f>+VLOOKUP(E130,'VI_Legende Reinigungsverz.'!$B$3:$F$22,5,0)</f>
        <v>251.5</v>
      </c>
      <c r="G130" s="6">
        <f t="shared" si="48"/>
        <v>6201.99</v>
      </c>
      <c r="H130" s="51"/>
      <c r="I130" s="6">
        <f t="shared" si="49"/>
        <v>0</v>
      </c>
      <c r="J130" s="51" t="s">
        <v>42</v>
      </c>
      <c r="K130" s="23">
        <f>I130*HLOOKUP(J130,'Auskunft SVS'!$C$2:$AZ$26,17,0)</f>
        <v>0</v>
      </c>
      <c r="L130" s="23">
        <f t="shared" si="50"/>
        <v>0</v>
      </c>
    </row>
    <row r="131" spans="1:18" s="15" customFormat="1">
      <c r="A131" s="8" t="s">
        <v>1470</v>
      </c>
      <c r="B131" s="3" t="s">
        <v>107</v>
      </c>
      <c r="C131" s="3" t="s">
        <v>98</v>
      </c>
      <c r="D131" s="10" t="s">
        <v>98</v>
      </c>
      <c r="E131" s="10"/>
      <c r="F131" s="10"/>
      <c r="G131" s="10"/>
      <c r="H131" s="10"/>
      <c r="I131" s="10"/>
      <c r="J131" s="10"/>
      <c r="K131" s="10"/>
      <c r="L131" s="13"/>
      <c r="M131"/>
      <c r="N131"/>
      <c r="O131"/>
      <c r="P131"/>
      <c r="Q131"/>
      <c r="R131"/>
    </row>
    <row r="132" spans="1:18" ht="101.5">
      <c r="A132" s="2" t="s">
        <v>1471</v>
      </c>
      <c r="B132" s="2" t="s">
        <v>109</v>
      </c>
      <c r="C132" s="9" t="s">
        <v>547</v>
      </c>
      <c r="D132" s="6">
        <v>20.57</v>
      </c>
      <c r="E132" s="6" t="s">
        <v>136</v>
      </c>
      <c r="F132" s="6">
        <f>+VLOOKUP(E132,'VI_Legende Reinigungsverz.'!$B$3:$F$22,5,0)</f>
        <v>52</v>
      </c>
      <c r="G132" s="6">
        <f t="shared" ref="G132:G135" si="51">+F132*D132</f>
        <v>1069.6400000000001</v>
      </c>
      <c r="H132" s="51"/>
      <c r="I132" s="6">
        <f t="shared" ref="I132:I135" si="52">IF(ISERROR(G132/H132),0,G132/H132)</f>
        <v>0</v>
      </c>
      <c r="J132" s="51" t="s">
        <v>42</v>
      </c>
      <c r="K132" s="23">
        <f>I132*HLOOKUP(J132,'Auskunft SVS'!$C$2:$AZ$26,17,0)</f>
        <v>0</v>
      </c>
      <c r="L132" s="23">
        <f t="shared" ref="L132:L135" si="53">+K132/D132</f>
        <v>0</v>
      </c>
    </row>
    <row r="133" spans="1:18" ht="101.5">
      <c r="A133" s="2" t="s">
        <v>1473</v>
      </c>
      <c r="B133" s="2" t="s">
        <v>109</v>
      </c>
      <c r="C133" s="9" t="s">
        <v>2485</v>
      </c>
      <c r="D133" s="6">
        <v>397.25</v>
      </c>
      <c r="E133" s="6" t="s">
        <v>163</v>
      </c>
      <c r="F133" s="6">
        <f>+VLOOKUP(E133,'VI_Legende Reinigungsverz.'!$B$3:$F$22,5,0)</f>
        <v>150.9</v>
      </c>
      <c r="G133" s="6">
        <f t="shared" si="51"/>
        <v>59945.025000000001</v>
      </c>
      <c r="H133" s="51"/>
      <c r="I133" s="6">
        <f t="shared" si="52"/>
        <v>0</v>
      </c>
      <c r="J133" s="51" t="s">
        <v>42</v>
      </c>
      <c r="K133" s="23">
        <f>I133*HLOOKUP(J133,'Auskunft SVS'!$C$2:$AZ$26,17,0)</f>
        <v>0</v>
      </c>
      <c r="L133" s="23">
        <f t="shared" si="53"/>
        <v>0</v>
      </c>
    </row>
    <row r="134" spans="1:18" ht="101.5">
      <c r="A134" s="2" t="s">
        <v>1475</v>
      </c>
      <c r="B134" s="2" t="s">
        <v>1466</v>
      </c>
      <c r="C134" s="9" t="s">
        <v>778</v>
      </c>
      <c r="D134" s="6">
        <v>40.94</v>
      </c>
      <c r="E134" s="6" t="s">
        <v>163</v>
      </c>
      <c r="F134" s="6">
        <f>+VLOOKUP(E134,'VI_Legende Reinigungsverz.'!$B$3:$F$22,5,0)</f>
        <v>150.9</v>
      </c>
      <c r="G134" s="6">
        <f t="shared" si="51"/>
        <v>6177.8459999999995</v>
      </c>
      <c r="H134" s="51"/>
      <c r="I134" s="6">
        <f t="shared" si="52"/>
        <v>0</v>
      </c>
      <c r="J134" s="51" t="s">
        <v>42</v>
      </c>
      <c r="K134" s="23">
        <f>I134*HLOOKUP(J134,'Auskunft SVS'!$C$2:$AZ$26,17,0)</f>
        <v>0</v>
      </c>
      <c r="L134" s="23">
        <f t="shared" si="53"/>
        <v>0</v>
      </c>
    </row>
    <row r="135" spans="1:18" ht="101.5">
      <c r="A135" s="2" t="s">
        <v>1477</v>
      </c>
      <c r="B135" s="2" t="s">
        <v>549</v>
      </c>
      <c r="C135" s="9" t="s">
        <v>916</v>
      </c>
      <c r="D135" s="6">
        <v>16.23</v>
      </c>
      <c r="E135" s="6" t="s">
        <v>163</v>
      </c>
      <c r="F135" s="6">
        <f>+VLOOKUP(E135,'VI_Legende Reinigungsverz.'!$B$3:$F$22,5,0)</f>
        <v>150.9</v>
      </c>
      <c r="G135" s="6">
        <f t="shared" si="51"/>
        <v>2449.107</v>
      </c>
      <c r="H135" s="51"/>
      <c r="I135" s="6">
        <f t="shared" si="52"/>
        <v>0</v>
      </c>
      <c r="J135" s="51" t="s">
        <v>42</v>
      </c>
      <c r="K135" s="23">
        <f>I135*HLOOKUP(J135,'Auskunft SVS'!$C$2:$AZ$26,17,0)</f>
        <v>0</v>
      </c>
      <c r="L135" s="23">
        <f t="shared" si="53"/>
        <v>0</v>
      </c>
    </row>
    <row r="136" spans="1:18" s="15" customFormat="1">
      <c r="A136" s="8" t="s">
        <v>1484</v>
      </c>
      <c r="B136" s="3" t="s">
        <v>117</v>
      </c>
      <c r="C136" s="3" t="s">
        <v>98</v>
      </c>
      <c r="D136" s="10" t="s">
        <v>98</v>
      </c>
      <c r="E136" s="10"/>
      <c r="F136" s="10"/>
      <c r="G136" s="10"/>
      <c r="H136" s="10"/>
      <c r="I136" s="10"/>
      <c r="J136" s="10"/>
      <c r="K136" s="10"/>
      <c r="L136" s="13"/>
      <c r="M136"/>
      <c r="N136"/>
      <c r="O136"/>
      <c r="P136"/>
      <c r="Q136"/>
      <c r="R136"/>
    </row>
    <row r="137" spans="1:18" ht="101.5">
      <c r="A137" s="2" t="s">
        <v>1485</v>
      </c>
      <c r="B137" s="2" t="s">
        <v>557</v>
      </c>
      <c r="C137" s="9" t="s">
        <v>120</v>
      </c>
      <c r="D137" s="6">
        <v>87.97</v>
      </c>
      <c r="E137" s="6" t="s">
        <v>102</v>
      </c>
      <c r="F137" s="6">
        <f>+VLOOKUP(E137,'VI_Legende Reinigungsverz.'!$B$3:$F$22,5,0)</f>
        <v>251.5</v>
      </c>
      <c r="G137" s="6">
        <f>+F137*D137</f>
        <v>22124.454999999998</v>
      </c>
      <c r="H137" s="51"/>
      <c r="I137" s="6">
        <f>IF(ISERROR(G137/H137),0,G137/H137)</f>
        <v>0</v>
      </c>
      <c r="J137" s="51" t="s">
        <v>42</v>
      </c>
      <c r="K137" s="23">
        <f>I137*HLOOKUP(J137,'Auskunft SVS'!$C$2:$AZ$26,17,0)</f>
        <v>0</v>
      </c>
      <c r="L137" s="23">
        <f>+K137/D137</f>
        <v>0</v>
      </c>
    </row>
    <row r="138" spans="1:18" s="15" customFormat="1">
      <c r="A138" s="8" t="s">
        <v>1492</v>
      </c>
      <c r="B138" s="3" t="s">
        <v>127</v>
      </c>
      <c r="C138" s="3" t="s">
        <v>98</v>
      </c>
      <c r="D138" s="10" t="s">
        <v>98</v>
      </c>
      <c r="E138" s="10"/>
      <c r="F138" s="10"/>
      <c r="G138" s="10"/>
      <c r="H138" s="10"/>
      <c r="I138" s="10"/>
      <c r="J138" s="10"/>
      <c r="K138" s="10"/>
      <c r="L138" s="13"/>
      <c r="M138"/>
      <c r="N138"/>
      <c r="O138"/>
      <c r="P138"/>
      <c r="Q138"/>
      <c r="R138"/>
    </row>
    <row r="139" spans="1:18" ht="101.5">
      <c r="A139" s="2" t="s">
        <v>1493</v>
      </c>
      <c r="B139" s="2" t="s">
        <v>132</v>
      </c>
      <c r="C139" s="9" t="s">
        <v>2486</v>
      </c>
      <c r="D139" s="6">
        <v>122.73</v>
      </c>
      <c r="E139" s="6" t="s">
        <v>163</v>
      </c>
      <c r="F139" s="6">
        <f>+VLOOKUP(E139,'VI_Legende Reinigungsverz.'!$B$3:$F$22,5,0)</f>
        <v>150.9</v>
      </c>
      <c r="G139" s="6">
        <f t="shared" ref="G139:G141" si="54">+F139*D139</f>
        <v>18519.957000000002</v>
      </c>
      <c r="H139" s="51"/>
      <c r="I139" s="6">
        <f t="shared" ref="I139:I141" si="55">IF(ISERROR(G139/H139),0,G139/H139)</f>
        <v>0</v>
      </c>
      <c r="J139" s="51" t="s">
        <v>42</v>
      </c>
      <c r="K139" s="23">
        <f>I139*HLOOKUP(J139,'Auskunft SVS'!$C$2:$AZ$26,17,0)</f>
        <v>0</v>
      </c>
      <c r="L139" s="23">
        <f t="shared" ref="L139:L141" si="56">+K139/D139</f>
        <v>0</v>
      </c>
    </row>
    <row r="140" spans="1:18" ht="101.5">
      <c r="A140" s="2" t="s">
        <v>1495</v>
      </c>
      <c r="B140" s="2" t="s">
        <v>132</v>
      </c>
      <c r="C140" s="9" t="s">
        <v>274</v>
      </c>
      <c r="D140" s="6">
        <v>23.91</v>
      </c>
      <c r="E140" s="6" t="s">
        <v>102</v>
      </c>
      <c r="F140" s="6">
        <f>+VLOOKUP(E140,'VI_Legende Reinigungsverz.'!$B$3:$F$22,5,0)</f>
        <v>251.5</v>
      </c>
      <c r="G140" s="6">
        <f t="shared" si="54"/>
        <v>6013.3649999999998</v>
      </c>
      <c r="H140" s="51"/>
      <c r="I140" s="6">
        <f t="shared" si="55"/>
        <v>0</v>
      </c>
      <c r="J140" s="51" t="s">
        <v>42</v>
      </c>
      <c r="K140" s="23">
        <f>I140*HLOOKUP(J140,'Auskunft SVS'!$C$2:$AZ$26,17,0)</f>
        <v>0</v>
      </c>
      <c r="L140" s="23">
        <f t="shared" si="56"/>
        <v>0</v>
      </c>
    </row>
    <row r="141" spans="1:18" ht="101.5">
      <c r="A141" s="2" t="s">
        <v>1496</v>
      </c>
      <c r="B141" s="2" t="s">
        <v>129</v>
      </c>
      <c r="C141" s="9" t="s">
        <v>272</v>
      </c>
      <c r="D141" s="6">
        <v>21.85</v>
      </c>
      <c r="E141" s="6" t="s">
        <v>163</v>
      </c>
      <c r="F141" s="6">
        <f>+VLOOKUP(E141,'VI_Legende Reinigungsverz.'!$B$3:$F$22,5,0)</f>
        <v>150.9</v>
      </c>
      <c r="G141" s="6">
        <f t="shared" si="54"/>
        <v>3297.1650000000004</v>
      </c>
      <c r="H141" s="51"/>
      <c r="I141" s="6">
        <f t="shared" si="55"/>
        <v>0</v>
      </c>
      <c r="J141" s="51" t="s">
        <v>42</v>
      </c>
      <c r="K141" s="23">
        <f>I141*HLOOKUP(J141,'Auskunft SVS'!$C$2:$AZ$26,17,0)</f>
        <v>0</v>
      </c>
      <c r="L141" s="23">
        <f t="shared" si="56"/>
        <v>0</v>
      </c>
    </row>
    <row r="142" spans="1:18" s="15" customFormat="1">
      <c r="A142" s="8" t="s">
        <v>1502</v>
      </c>
      <c r="B142" s="3" t="s">
        <v>278</v>
      </c>
      <c r="C142" s="3" t="s">
        <v>98</v>
      </c>
      <c r="D142" s="10" t="s">
        <v>98</v>
      </c>
      <c r="E142" s="10"/>
      <c r="F142" s="10"/>
      <c r="G142" s="10"/>
      <c r="H142" s="10"/>
      <c r="I142" s="10"/>
      <c r="J142" s="10"/>
      <c r="K142" s="10"/>
      <c r="L142" s="13"/>
      <c r="M142"/>
      <c r="N142"/>
      <c r="O142"/>
      <c r="P142"/>
      <c r="Q142"/>
      <c r="R142"/>
    </row>
    <row r="143" spans="1:18" ht="101.5">
      <c r="A143" s="2" t="s">
        <v>1503</v>
      </c>
      <c r="B143" s="2" t="s">
        <v>151</v>
      </c>
      <c r="C143" s="9" t="s">
        <v>272</v>
      </c>
      <c r="D143" s="6">
        <v>26.05</v>
      </c>
      <c r="E143" s="6" t="s">
        <v>163</v>
      </c>
      <c r="F143" s="6">
        <f>+VLOOKUP(E143,'VI_Legende Reinigungsverz.'!$B$3:$F$22,5,0)</f>
        <v>150.9</v>
      </c>
      <c r="G143" s="6">
        <f>+F143*D143</f>
        <v>3930.9450000000002</v>
      </c>
      <c r="H143" s="51"/>
      <c r="I143" s="6">
        <f>IF(ISERROR(G143/H143),0,G143/H143)</f>
        <v>0</v>
      </c>
      <c r="J143" s="51" t="s">
        <v>42</v>
      </c>
      <c r="K143" s="23">
        <f>I143*HLOOKUP(J143,'Auskunft SVS'!$C$2:$AZ$26,17,0)</f>
        <v>0</v>
      </c>
      <c r="L143" s="23">
        <f>+K143/D143</f>
        <v>0</v>
      </c>
    </row>
    <row r="144" spans="1:18" s="15" customFormat="1">
      <c r="A144" s="8" t="s">
        <v>1506</v>
      </c>
      <c r="B144" s="3" t="s">
        <v>159</v>
      </c>
      <c r="C144" s="3" t="s">
        <v>98</v>
      </c>
      <c r="D144" s="10" t="s">
        <v>98</v>
      </c>
      <c r="E144" s="10"/>
      <c r="F144" s="10"/>
      <c r="G144" s="10"/>
      <c r="H144" s="10"/>
      <c r="I144" s="10"/>
      <c r="J144" s="10"/>
      <c r="K144" s="10"/>
      <c r="L144" s="13"/>
      <c r="M144"/>
      <c r="N144"/>
      <c r="O144"/>
      <c r="P144"/>
      <c r="Q144"/>
      <c r="R144"/>
    </row>
    <row r="145" spans="1:18" ht="101.5">
      <c r="A145" s="2" t="s">
        <v>1507</v>
      </c>
      <c r="B145" s="2" t="s">
        <v>284</v>
      </c>
      <c r="C145" s="9" t="s">
        <v>821</v>
      </c>
      <c r="D145" s="6">
        <v>12.56</v>
      </c>
      <c r="E145" s="6" t="s">
        <v>163</v>
      </c>
      <c r="F145" s="6">
        <f>+VLOOKUP(E145,'VI_Legende Reinigungsverz.'!$B$3:$F$22,5,0)</f>
        <v>150.9</v>
      </c>
      <c r="G145" s="6">
        <f t="shared" ref="G145:G146" si="57">+F145*D145</f>
        <v>1895.3040000000001</v>
      </c>
      <c r="H145" s="51"/>
      <c r="I145" s="6">
        <f t="shared" ref="I145:I146" si="58">IF(ISERROR(G145/H145),0,G145/H145)</f>
        <v>0</v>
      </c>
      <c r="J145" s="51" t="s">
        <v>42</v>
      </c>
      <c r="K145" s="23">
        <f>I145*HLOOKUP(J145,'Auskunft SVS'!$C$2:$AZ$26,17,0)</f>
        <v>0</v>
      </c>
      <c r="L145" s="23">
        <f t="shared" ref="L145:L146" si="59">+K145/D145</f>
        <v>0</v>
      </c>
    </row>
    <row r="146" spans="1:18" ht="101.5">
      <c r="A146" s="2" t="s">
        <v>1509</v>
      </c>
      <c r="B146" s="2" t="s">
        <v>161</v>
      </c>
      <c r="C146" s="9" t="s">
        <v>584</v>
      </c>
      <c r="D146" s="6">
        <v>59.76</v>
      </c>
      <c r="E146" s="6" t="s">
        <v>102</v>
      </c>
      <c r="F146" s="6">
        <f>+VLOOKUP(E146,'VI_Legende Reinigungsverz.'!$B$3:$F$22,5,0)</f>
        <v>251.5</v>
      </c>
      <c r="G146" s="6">
        <f t="shared" si="57"/>
        <v>15029.64</v>
      </c>
      <c r="H146" s="51"/>
      <c r="I146" s="6">
        <f t="shared" si="58"/>
        <v>0</v>
      </c>
      <c r="J146" s="51" t="s">
        <v>42</v>
      </c>
      <c r="K146" s="23">
        <f>I146*HLOOKUP(J146,'Auskunft SVS'!$C$2:$AZ$26,17,0)</f>
        <v>0</v>
      </c>
      <c r="L146" s="23">
        <f t="shared" si="59"/>
        <v>0</v>
      </c>
    </row>
    <row r="147" spans="1:18" s="15" customFormat="1">
      <c r="A147" s="8" t="s">
        <v>1513</v>
      </c>
      <c r="B147" s="3" t="s">
        <v>586</v>
      </c>
      <c r="C147" s="3" t="s">
        <v>98</v>
      </c>
      <c r="D147" s="10" t="s">
        <v>98</v>
      </c>
      <c r="E147" s="10"/>
      <c r="F147" s="10"/>
      <c r="G147" s="10"/>
      <c r="H147" s="10"/>
      <c r="I147" s="10"/>
      <c r="J147" s="10"/>
      <c r="K147" s="10"/>
      <c r="L147" s="13"/>
      <c r="M147"/>
      <c r="N147"/>
      <c r="O147"/>
      <c r="P147"/>
      <c r="Q147"/>
      <c r="R147"/>
    </row>
    <row r="148" spans="1:18" ht="101.5">
      <c r="A148" s="2" t="s">
        <v>1515</v>
      </c>
      <c r="B148" s="2" t="s">
        <v>588</v>
      </c>
      <c r="C148" s="9" t="s">
        <v>584</v>
      </c>
      <c r="D148" s="6">
        <v>4.13</v>
      </c>
      <c r="E148" s="6" t="s">
        <v>102</v>
      </c>
      <c r="F148" s="6">
        <f>+VLOOKUP(E148,'VI_Legende Reinigungsverz.'!$B$3:$F$22,5,0)</f>
        <v>251.5</v>
      </c>
      <c r="G148" s="6">
        <f t="shared" ref="G148:G149" si="60">+F148*D148</f>
        <v>1038.6949999999999</v>
      </c>
      <c r="H148" s="51"/>
      <c r="I148" s="6">
        <f t="shared" ref="I148:I149" si="61">IF(ISERROR(G148/H148),0,G148/H148)</f>
        <v>0</v>
      </c>
      <c r="J148" s="51" t="s">
        <v>42</v>
      </c>
      <c r="K148" s="23">
        <f>I148*HLOOKUP(J148,'Auskunft SVS'!$C$2:$AZ$26,17,0)</f>
        <v>0</v>
      </c>
      <c r="L148" s="23">
        <f t="shared" ref="L148:L149" si="62">+K148/D148</f>
        <v>0</v>
      </c>
    </row>
    <row r="149" spans="1:18" ht="101.5">
      <c r="A149" s="2" t="s">
        <v>1518</v>
      </c>
      <c r="B149" s="2" t="s">
        <v>2364</v>
      </c>
      <c r="C149" s="9" t="s">
        <v>584</v>
      </c>
      <c r="D149" s="6">
        <v>0.48</v>
      </c>
      <c r="E149" s="6" t="s">
        <v>102</v>
      </c>
      <c r="F149" s="6">
        <f>+VLOOKUP(E149,'VI_Legende Reinigungsverz.'!$B$3:$F$22,5,0)</f>
        <v>251.5</v>
      </c>
      <c r="G149" s="6">
        <f t="shared" si="60"/>
        <v>120.72</v>
      </c>
      <c r="H149" s="51"/>
      <c r="I149" s="6">
        <f t="shared" si="61"/>
        <v>0</v>
      </c>
      <c r="J149" s="51" t="s">
        <v>42</v>
      </c>
      <c r="K149" s="23">
        <f>I149*HLOOKUP(J149,'Auskunft SVS'!$C$2:$AZ$26,17,0)</f>
        <v>0</v>
      </c>
      <c r="L149" s="23">
        <f t="shared" si="62"/>
        <v>0</v>
      </c>
    </row>
    <row r="150" spans="1:18" s="15" customFormat="1">
      <c r="A150" s="8" t="s">
        <v>1520</v>
      </c>
      <c r="B150" s="3" t="s">
        <v>167</v>
      </c>
      <c r="C150" s="3" t="s">
        <v>98</v>
      </c>
      <c r="D150" s="10" t="s">
        <v>98</v>
      </c>
      <c r="E150" s="10"/>
      <c r="F150" s="10"/>
      <c r="G150" s="10"/>
      <c r="H150" s="10"/>
      <c r="I150" s="10"/>
      <c r="J150" s="10"/>
      <c r="K150" s="10"/>
      <c r="L150" s="13"/>
      <c r="M150"/>
      <c r="N150"/>
      <c r="O150"/>
      <c r="P150"/>
      <c r="Q150"/>
      <c r="R150"/>
    </row>
    <row r="151" spans="1:18" ht="101.5">
      <c r="A151" s="2" t="s">
        <v>1521</v>
      </c>
      <c r="B151" s="2" t="s">
        <v>288</v>
      </c>
      <c r="C151" s="9" t="s">
        <v>411</v>
      </c>
      <c r="D151" s="6">
        <v>21.47</v>
      </c>
      <c r="E151" s="6" t="s">
        <v>163</v>
      </c>
      <c r="F151" s="6">
        <f>+VLOOKUP(E151,'VI_Legende Reinigungsverz.'!$B$3:$F$22,5,0)</f>
        <v>150.9</v>
      </c>
      <c r="G151" s="6">
        <f t="shared" ref="G151:G152" si="63">+F151*D151</f>
        <v>3239.8229999999999</v>
      </c>
      <c r="H151" s="51"/>
      <c r="I151" s="6">
        <f t="shared" ref="I151:I152" si="64">IF(ISERROR(G151/H151),0,G151/H151)</f>
        <v>0</v>
      </c>
      <c r="J151" s="51" t="s">
        <v>42</v>
      </c>
      <c r="K151" s="23">
        <f>I151*HLOOKUP(J151,'Auskunft SVS'!$C$2:$AZ$26,17,0)</f>
        <v>0</v>
      </c>
      <c r="L151" s="23">
        <f t="shared" ref="L151:L152" si="65">+K151/D151</f>
        <v>0</v>
      </c>
    </row>
    <row r="152" spans="1:18" ht="101.5">
      <c r="A152" s="2" t="s">
        <v>2357</v>
      </c>
      <c r="B152" s="2" t="s">
        <v>288</v>
      </c>
      <c r="C152" s="9" t="s">
        <v>291</v>
      </c>
      <c r="D152" s="6">
        <v>27.46</v>
      </c>
      <c r="E152" s="6" t="s">
        <v>102</v>
      </c>
      <c r="F152" s="6">
        <f>+VLOOKUP(E152,'VI_Legende Reinigungsverz.'!$B$3:$F$22,5,0)</f>
        <v>251.5</v>
      </c>
      <c r="G152" s="6">
        <f t="shared" si="63"/>
        <v>6906.1900000000005</v>
      </c>
      <c r="H152" s="51"/>
      <c r="I152" s="6">
        <f t="shared" si="64"/>
        <v>0</v>
      </c>
      <c r="J152" s="51" t="s">
        <v>42</v>
      </c>
      <c r="K152" s="23">
        <f>I152*HLOOKUP(J152,'Auskunft SVS'!$C$2:$AZ$26,17,0)</f>
        <v>0</v>
      </c>
      <c r="L152" s="23">
        <f t="shared" si="65"/>
        <v>0</v>
      </c>
    </row>
    <row r="153" spans="1:18" s="15" customFormat="1">
      <c r="A153" s="8" t="s">
        <v>1523</v>
      </c>
      <c r="B153" s="3" t="s">
        <v>984</v>
      </c>
      <c r="C153" s="3" t="s">
        <v>98</v>
      </c>
      <c r="D153" s="10" t="s">
        <v>98</v>
      </c>
      <c r="E153" s="10"/>
      <c r="F153" s="10"/>
      <c r="G153" s="10"/>
      <c r="H153" s="10"/>
      <c r="I153" s="10"/>
      <c r="J153" s="10"/>
      <c r="K153" s="10"/>
      <c r="L153" s="13"/>
      <c r="M153"/>
      <c r="N153"/>
      <c r="O153"/>
      <c r="P153"/>
      <c r="Q153"/>
      <c r="R153"/>
    </row>
    <row r="154" spans="1:18" ht="101.5">
      <c r="A154" s="2" t="s">
        <v>1524</v>
      </c>
      <c r="B154" s="2" t="s">
        <v>985</v>
      </c>
      <c r="C154" s="9" t="s">
        <v>846</v>
      </c>
      <c r="D154" s="6">
        <v>40.58</v>
      </c>
      <c r="E154" s="6" t="s">
        <v>163</v>
      </c>
      <c r="F154" s="6">
        <f>+VLOOKUP(E154,'VI_Legende Reinigungsverz.'!$B$3:$F$22,5,0)</f>
        <v>150.9</v>
      </c>
      <c r="G154" s="6">
        <f>+F154*D154</f>
        <v>6123.5219999999999</v>
      </c>
      <c r="H154" s="51"/>
      <c r="I154" s="6">
        <f>IF(ISERROR(G154/H154),0,G154/H154)</f>
        <v>0</v>
      </c>
      <c r="J154" s="51" t="s">
        <v>42</v>
      </c>
      <c r="K154" s="23">
        <f>I154*HLOOKUP(J154,'Auskunft SVS'!$C$2:$AZ$26,17,0)</f>
        <v>0</v>
      </c>
      <c r="L154" s="23">
        <f>+K154/D154</f>
        <v>0</v>
      </c>
    </row>
    <row r="155" spans="1:18" s="15" customFormat="1">
      <c r="A155" s="8" t="s">
        <v>1532</v>
      </c>
      <c r="B155" s="3" t="s">
        <v>614</v>
      </c>
      <c r="C155" s="3" t="s">
        <v>98</v>
      </c>
      <c r="D155" s="10" t="s">
        <v>98</v>
      </c>
      <c r="E155" s="10"/>
      <c r="F155" s="10"/>
      <c r="G155" s="10"/>
      <c r="H155" s="10"/>
      <c r="I155" s="10"/>
      <c r="J155" s="10"/>
      <c r="K155" s="10"/>
      <c r="L155" s="13"/>
      <c r="M155"/>
      <c r="N155"/>
      <c r="O155"/>
      <c r="P155"/>
      <c r="Q155"/>
      <c r="R155"/>
    </row>
    <row r="156" spans="1:18" ht="101.5">
      <c r="A156" s="2" t="s">
        <v>1533</v>
      </c>
      <c r="B156" s="2" t="s">
        <v>180</v>
      </c>
      <c r="C156" s="9" t="s">
        <v>986</v>
      </c>
      <c r="D156" s="6">
        <v>272.47000000000003</v>
      </c>
      <c r="E156" s="6" t="s">
        <v>163</v>
      </c>
      <c r="F156" s="6">
        <f>+VLOOKUP(E156,'VI_Legende Reinigungsverz.'!$B$3:$F$22,5,0)</f>
        <v>150.9</v>
      </c>
      <c r="G156" s="6">
        <f>+F156*D156</f>
        <v>41115.723000000005</v>
      </c>
      <c r="H156" s="51"/>
      <c r="I156" s="6">
        <f>IF(ISERROR(G156/H156),0,G156/H156)</f>
        <v>0</v>
      </c>
      <c r="J156" s="51" t="s">
        <v>42</v>
      </c>
      <c r="K156" s="23">
        <f>I156*HLOOKUP(J156,'Auskunft SVS'!$C$2:$AZ$26,17,0)</f>
        <v>0</v>
      </c>
      <c r="L156" s="23">
        <f>+K156/D156</f>
        <v>0</v>
      </c>
    </row>
    <row r="157" spans="1:18" s="15" customFormat="1">
      <c r="A157" s="8" t="s">
        <v>1536</v>
      </c>
      <c r="B157" s="3" t="s">
        <v>848</v>
      </c>
      <c r="C157" s="3" t="s">
        <v>98</v>
      </c>
      <c r="D157" s="10" t="s">
        <v>98</v>
      </c>
      <c r="E157" s="10"/>
      <c r="F157" s="10"/>
      <c r="G157" s="10"/>
      <c r="H157" s="10"/>
      <c r="I157" s="10"/>
      <c r="J157" s="10"/>
      <c r="K157" s="10"/>
      <c r="L157" s="13"/>
      <c r="M157"/>
      <c r="N157"/>
      <c r="O157"/>
      <c r="P157"/>
      <c r="Q157"/>
      <c r="R157"/>
    </row>
    <row r="158" spans="1:18" ht="101.5">
      <c r="A158" s="2" t="s">
        <v>1537</v>
      </c>
      <c r="B158" s="2" t="s">
        <v>1001</v>
      </c>
      <c r="C158" s="9" t="s">
        <v>846</v>
      </c>
      <c r="D158" s="6">
        <v>41.25</v>
      </c>
      <c r="E158" s="6" t="s">
        <v>163</v>
      </c>
      <c r="F158" s="6">
        <f>+VLOOKUP(E158,'VI_Legende Reinigungsverz.'!$B$3:$F$22,5,0)</f>
        <v>150.9</v>
      </c>
      <c r="G158" s="6">
        <f t="shared" ref="G158:G159" si="66">+F158*D158</f>
        <v>6224.625</v>
      </c>
      <c r="H158" s="51"/>
      <c r="I158" s="6">
        <f t="shared" ref="I158:I159" si="67">IF(ISERROR(G158/H158),0,G158/H158)</f>
        <v>0</v>
      </c>
      <c r="J158" s="51" t="s">
        <v>42</v>
      </c>
      <c r="K158" s="23">
        <f>I158*HLOOKUP(J158,'Auskunft SVS'!$C$2:$AZ$26,17,0)</f>
        <v>0</v>
      </c>
      <c r="L158" s="23">
        <f t="shared" ref="L158:L159" si="68">+K158/D158</f>
        <v>0</v>
      </c>
    </row>
    <row r="159" spans="1:18" ht="101.5">
      <c r="A159" s="2" t="s">
        <v>2039</v>
      </c>
      <c r="B159" s="2" t="s">
        <v>2198</v>
      </c>
      <c r="C159" s="9" t="s">
        <v>846</v>
      </c>
      <c r="D159" s="6">
        <v>19.899999999999999</v>
      </c>
      <c r="E159" s="6" t="s">
        <v>163</v>
      </c>
      <c r="F159" s="6">
        <f>+VLOOKUP(E159,'VI_Legende Reinigungsverz.'!$B$3:$F$22,5,0)</f>
        <v>150.9</v>
      </c>
      <c r="G159" s="6">
        <f t="shared" si="66"/>
        <v>3002.91</v>
      </c>
      <c r="H159" s="51"/>
      <c r="I159" s="6">
        <f t="shared" si="67"/>
        <v>0</v>
      </c>
      <c r="J159" s="51" t="s">
        <v>42</v>
      </c>
      <c r="K159" s="23">
        <f>I159*HLOOKUP(J159,'Auskunft SVS'!$C$2:$AZ$26,17,0)</f>
        <v>0</v>
      </c>
      <c r="L159" s="23">
        <f t="shared" si="68"/>
        <v>0</v>
      </c>
    </row>
    <row r="160" spans="1:18" s="15" customFormat="1">
      <c r="A160" s="8" t="s">
        <v>1539</v>
      </c>
      <c r="B160" s="3" t="s">
        <v>196</v>
      </c>
      <c r="C160" s="3" t="s">
        <v>98</v>
      </c>
      <c r="D160" s="10" t="s">
        <v>98</v>
      </c>
      <c r="E160" s="10"/>
      <c r="F160" s="10"/>
      <c r="G160" s="10"/>
      <c r="H160" s="10"/>
      <c r="I160" s="10"/>
      <c r="J160" s="10"/>
      <c r="K160" s="10"/>
      <c r="L160" s="13"/>
      <c r="M160"/>
      <c r="N160"/>
      <c r="O160"/>
      <c r="P160"/>
      <c r="Q160"/>
      <c r="R160"/>
    </row>
    <row r="161" spans="1:18" ht="101.5">
      <c r="A161" s="2" t="s">
        <v>1540</v>
      </c>
      <c r="B161" s="2" t="s">
        <v>624</v>
      </c>
      <c r="C161" s="9" t="s">
        <v>304</v>
      </c>
      <c r="D161" s="6">
        <v>20.5</v>
      </c>
      <c r="E161" s="6" t="s">
        <v>102</v>
      </c>
      <c r="F161" s="6">
        <f>+VLOOKUP(E161,'VI_Legende Reinigungsverz.'!$B$3:$F$22,5,0)</f>
        <v>251.5</v>
      </c>
      <c r="G161" s="6">
        <f>+F161*D161</f>
        <v>5155.75</v>
      </c>
      <c r="H161" s="51"/>
      <c r="I161" s="6">
        <f>IF(ISERROR(G161/H161),0,G161/H161)</f>
        <v>0</v>
      </c>
      <c r="J161" s="51" t="s">
        <v>42</v>
      </c>
      <c r="K161" s="23">
        <f>I161*HLOOKUP(J161,'Auskunft SVS'!$C$2:$AZ$26,17,0)</f>
        <v>0</v>
      </c>
      <c r="L161" s="23">
        <f>+K161/D161</f>
        <v>0</v>
      </c>
    </row>
    <row r="162" spans="1:18" s="15" customFormat="1">
      <c r="A162" s="8" t="s">
        <v>1544</v>
      </c>
      <c r="B162" s="3" t="s">
        <v>200</v>
      </c>
      <c r="C162" s="3" t="s">
        <v>98</v>
      </c>
      <c r="D162" s="10" t="s">
        <v>98</v>
      </c>
      <c r="E162" s="10"/>
      <c r="F162" s="10"/>
      <c r="G162" s="10"/>
      <c r="H162" s="10"/>
      <c r="I162" s="10"/>
      <c r="J162" s="10"/>
      <c r="K162" s="10"/>
      <c r="L162" s="13"/>
      <c r="M162"/>
      <c r="N162"/>
      <c r="O162"/>
      <c r="P162"/>
      <c r="Q162"/>
      <c r="R162"/>
    </row>
    <row r="163" spans="1:18" ht="101.5">
      <c r="A163" s="2" t="s">
        <v>1545</v>
      </c>
      <c r="B163" s="2" t="s">
        <v>202</v>
      </c>
      <c r="C163" s="9" t="s">
        <v>308</v>
      </c>
      <c r="D163" s="6">
        <v>3.55</v>
      </c>
      <c r="E163" s="6" t="s">
        <v>163</v>
      </c>
      <c r="F163" s="6">
        <f>+VLOOKUP(E163,'VI_Legende Reinigungsverz.'!$B$3:$F$22,5,0)</f>
        <v>150.9</v>
      </c>
      <c r="G163" s="6">
        <f t="shared" ref="G163:G165" si="69">+F163*D163</f>
        <v>535.69500000000005</v>
      </c>
      <c r="H163" s="51"/>
      <c r="I163" s="6">
        <f t="shared" ref="I163:I165" si="70">IF(ISERROR(G163/H163),0,G163/H163)</f>
        <v>0</v>
      </c>
      <c r="J163" s="51" t="s">
        <v>42</v>
      </c>
      <c r="K163" s="23">
        <f>I163*HLOOKUP(J163,'Auskunft SVS'!$C$2:$AZ$26,17,0)</f>
        <v>0</v>
      </c>
      <c r="L163" s="23">
        <f t="shared" ref="L163:L165" si="71">+K163/D163</f>
        <v>0</v>
      </c>
    </row>
    <row r="164" spans="1:18" ht="101.5">
      <c r="A164" s="2" t="s">
        <v>1547</v>
      </c>
      <c r="B164" s="2" t="s">
        <v>202</v>
      </c>
      <c r="C164" s="9" t="s">
        <v>2487</v>
      </c>
      <c r="D164" s="6">
        <v>105.57</v>
      </c>
      <c r="E164" s="6" t="s">
        <v>102</v>
      </c>
      <c r="F164" s="6">
        <f>+VLOOKUP(E164,'VI_Legende Reinigungsverz.'!$B$3:$F$22,5,0)</f>
        <v>251.5</v>
      </c>
      <c r="G164" s="6">
        <f t="shared" si="69"/>
        <v>26550.855</v>
      </c>
      <c r="H164" s="51"/>
      <c r="I164" s="6">
        <f t="shared" si="70"/>
        <v>0</v>
      </c>
      <c r="J164" s="51" t="s">
        <v>42</v>
      </c>
      <c r="K164" s="23">
        <f>I164*HLOOKUP(J164,'Auskunft SVS'!$C$2:$AZ$26,17,0)</f>
        <v>0</v>
      </c>
      <c r="L164" s="23">
        <f t="shared" si="71"/>
        <v>0</v>
      </c>
    </row>
    <row r="165" spans="1:18" ht="101.5">
      <c r="A165" s="2" t="s">
        <v>1549</v>
      </c>
      <c r="B165" s="2" t="s">
        <v>519</v>
      </c>
      <c r="C165" s="9" t="s">
        <v>417</v>
      </c>
      <c r="D165" s="6">
        <v>1.17</v>
      </c>
      <c r="E165" s="6" t="s">
        <v>102</v>
      </c>
      <c r="F165" s="6">
        <f>+VLOOKUP(E165,'VI_Legende Reinigungsverz.'!$B$3:$F$22,5,0)</f>
        <v>251.5</v>
      </c>
      <c r="G165" s="6">
        <f t="shared" si="69"/>
        <v>294.255</v>
      </c>
      <c r="H165" s="51"/>
      <c r="I165" s="6">
        <f t="shared" si="70"/>
        <v>0</v>
      </c>
      <c r="J165" s="51" t="s">
        <v>42</v>
      </c>
      <c r="K165" s="23">
        <f>I165*HLOOKUP(J165,'Auskunft SVS'!$C$2:$AZ$26,17,0)</f>
        <v>0</v>
      </c>
      <c r="L165" s="23">
        <f t="shared" si="71"/>
        <v>0</v>
      </c>
    </row>
    <row r="166" spans="1:18" s="15" customFormat="1">
      <c r="A166" s="8" t="s">
        <v>1552</v>
      </c>
      <c r="B166" s="3" t="s">
        <v>206</v>
      </c>
      <c r="C166" s="3" t="s">
        <v>98</v>
      </c>
      <c r="D166" s="10" t="s">
        <v>98</v>
      </c>
      <c r="E166" s="10"/>
      <c r="F166" s="10"/>
      <c r="G166" s="10"/>
      <c r="H166" s="10"/>
      <c r="I166" s="10"/>
      <c r="J166" s="10"/>
      <c r="K166" s="10"/>
      <c r="L166" s="13"/>
      <c r="M166"/>
      <c r="N166"/>
      <c r="O166"/>
      <c r="P166"/>
      <c r="Q166"/>
      <c r="R166"/>
    </row>
    <row r="167" spans="1:18" ht="101.5">
      <c r="A167" s="2" t="s">
        <v>1553</v>
      </c>
      <c r="B167" s="2" t="s">
        <v>420</v>
      </c>
      <c r="C167" s="9" t="s">
        <v>308</v>
      </c>
      <c r="D167" s="6">
        <v>20.47</v>
      </c>
      <c r="E167" s="6" t="s">
        <v>163</v>
      </c>
      <c r="F167" s="6">
        <f>+VLOOKUP(E167,'VI_Legende Reinigungsverz.'!$B$3:$F$22,5,0)</f>
        <v>150.9</v>
      </c>
      <c r="G167" s="6">
        <f t="shared" ref="G167:G172" si="72">+F167*D167</f>
        <v>3088.9229999999998</v>
      </c>
      <c r="H167" s="51"/>
      <c r="I167" s="6">
        <f t="shared" ref="I167:I172" si="73">IF(ISERROR(G167/H167),0,G167/H167)</f>
        <v>0</v>
      </c>
      <c r="J167" s="51" t="s">
        <v>42</v>
      </c>
      <c r="K167" s="23">
        <f>I167*HLOOKUP(J167,'Auskunft SVS'!$C$2:$AZ$26,17,0)</f>
        <v>0</v>
      </c>
      <c r="L167" s="23">
        <f t="shared" ref="L167:L172" si="74">+K167/D167</f>
        <v>0</v>
      </c>
    </row>
    <row r="168" spans="1:18" ht="101.5">
      <c r="A168" s="2" t="s">
        <v>2041</v>
      </c>
      <c r="B168" s="2" t="s">
        <v>423</v>
      </c>
      <c r="C168" s="9" t="s">
        <v>1016</v>
      </c>
      <c r="D168" s="6">
        <v>58.02</v>
      </c>
      <c r="E168" s="6" t="s">
        <v>163</v>
      </c>
      <c r="F168" s="6">
        <f>+VLOOKUP(E168,'VI_Legende Reinigungsverz.'!$B$3:$F$22,5,0)</f>
        <v>150.9</v>
      </c>
      <c r="G168" s="6">
        <f t="shared" si="72"/>
        <v>8755.2180000000008</v>
      </c>
      <c r="H168" s="51"/>
      <c r="I168" s="6">
        <f t="shared" si="73"/>
        <v>0</v>
      </c>
      <c r="J168" s="51" t="s">
        <v>42</v>
      </c>
      <c r="K168" s="23">
        <f>I168*HLOOKUP(J168,'Auskunft SVS'!$C$2:$AZ$26,17,0)</f>
        <v>0</v>
      </c>
      <c r="L168" s="23">
        <f t="shared" si="74"/>
        <v>0</v>
      </c>
    </row>
    <row r="169" spans="1:18" ht="101.5">
      <c r="A169" s="2" t="s">
        <v>2042</v>
      </c>
      <c r="B169" s="2" t="s">
        <v>423</v>
      </c>
      <c r="C169" s="9" t="s">
        <v>417</v>
      </c>
      <c r="D169" s="6">
        <v>41.01</v>
      </c>
      <c r="E169" s="6" t="s">
        <v>102</v>
      </c>
      <c r="F169" s="6">
        <f>+VLOOKUP(E169,'VI_Legende Reinigungsverz.'!$B$3:$F$22,5,0)</f>
        <v>251.5</v>
      </c>
      <c r="G169" s="6">
        <f t="shared" si="72"/>
        <v>10314.014999999999</v>
      </c>
      <c r="H169" s="51"/>
      <c r="I169" s="6">
        <f t="shared" si="73"/>
        <v>0</v>
      </c>
      <c r="J169" s="51" t="s">
        <v>42</v>
      </c>
      <c r="K169" s="23">
        <f>I169*HLOOKUP(J169,'Auskunft SVS'!$C$2:$AZ$26,17,0)</f>
        <v>0</v>
      </c>
      <c r="L169" s="23">
        <f t="shared" si="74"/>
        <v>0</v>
      </c>
    </row>
    <row r="170" spans="1:18" ht="101.5">
      <c r="A170" s="2" t="s">
        <v>2043</v>
      </c>
      <c r="B170" s="2" t="s">
        <v>870</v>
      </c>
      <c r="C170" s="9" t="s">
        <v>878</v>
      </c>
      <c r="D170" s="6">
        <v>53.45</v>
      </c>
      <c r="E170" s="6" t="s">
        <v>136</v>
      </c>
      <c r="F170" s="6">
        <f>+VLOOKUP(E170,'VI_Legende Reinigungsverz.'!$B$3:$F$22,5,0)</f>
        <v>52</v>
      </c>
      <c r="G170" s="6">
        <f t="shared" si="72"/>
        <v>2779.4</v>
      </c>
      <c r="H170" s="51"/>
      <c r="I170" s="6">
        <f t="shared" si="73"/>
        <v>0</v>
      </c>
      <c r="J170" s="51" t="s">
        <v>42</v>
      </c>
      <c r="K170" s="23">
        <f>I170*HLOOKUP(J170,'Auskunft SVS'!$C$2:$AZ$26,17,0)</f>
        <v>0</v>
      </c>
      <c r="L170" s="23">
        <f t="shared" si="74"/>
        <v>0</v>
      </c>
    </row>
    <row r="171" spans="1:18" ht="101.5">
      <c r="A171" s="2" t="s">
        <v>2044</v>
      </c>
      <c r="B171" s="2" t="s">
        <v>870</v>
      </c>
      <c r="C171" s="9" t="s">
        <v>308</v>
      </c>
      <c r="D171" s="6">
        <v>26.42</v>
      </c>
      <c r="E171" s="6" t="s">
        <v>163</v>
      </c>
      <c r="F171" s="6">
        <f>+VLOOKUP(E171,'VI_Legende Reinigungsverz.'!$B$3:$F$22,5,0)</f>
        <v>150.9</v>
      </c>
      <c r="G171" s="6">
        <f t="shared" si="72"/>
        <v>3986.7780000000002</v>
      </c>
      <c r="H171" s="51"/>
      <c r="I171" s="6">
        <f t="shared" si="73"/>
        <v>0</v>
      </c>
      <c r="J171" s="51" t="s">
        <v>42</v>
      </c>
      <c r="K171" s="23">
        <f>I171*HLOOKUP(J171,'Auskunft SVS'!$C$2:$AZ$26,17,0)</f>
        <v>0</v>
      </c>
      <c r="L171" s="23">
        <f t="shared" si="74"/>
        <v>0</v>
      </c>
    </row>
    <row r="172" spans="1:18" ht="101.5">
      <c r="A172" s="2" t="s">
        <v>2488</v>
      </c>
      <c r="B172" s="2" t="s">
        <v>870</v>
      </c>
      <c r="C172" s="9" t="s">
        <v>421</v>
      </c>
      <c r="D172" s="6">
        <v>1.02</v>
      </c>
      <c r="E172" s="6" t="s">
        <v>102</v>
      </c>
      <c r="F172" s="6">
        <f>+VLOOKUP(E172,'VI_Legende Reinigungsverz.'!$B$3:$F$22,5,0)</f>
        <v>251.5</v>
      </c>
      <c r="G172" s="6">
        <f t="shared" si="72"/>
        <v>256.53000000000003</v>
      </c>
      <c r="H172" s="51"/>
      <c r="I172" s="6">
        <f t="shared" si="73"/>
        <v>0</v>
      </c>
      <c r="J172" s="51" t="s">
        <v>42</v>
      </c>
      <c r="K172" s="23">
        <f>I172*HLOOKUP(J172,'Auskunft SVS'!$C$2:$AZ$26,17,0)</f>
        <v>0</v>
      </c>
      <c r="L172" s="23">
        <f t="shared" si="74"/>
        <v>0</v>
      </c>
    </row>
    <row r="173" spans="1:18" s="15" customFormat="1">
      <c r="A173" s="8" t="s">
        <v>1555</v>
      </c>
      <c r="B173" s="3" t="s">
        <v>224</v>
      </c>
      <c r="C173" s="3" t="s">
        <v>98</v>
      </c>
      <c r="D173" s="10" t="s">
        <v>98</v>
      </c>
      <c r="E173" s="10"/>
      <c r="F173" s="10"/>
      <c r="G173" s="10"/>
      <c r="H173" s="10"/>
      <c r="I173" s="10"/>
      <c r="J173" s="10"/>
      <c r="K173" s="10"/>
      <c r="L173" s="13"/>
      <c r="M173"/>
      <c r="N173"/>
      <c r="O173"/>
      <c r="P173"/>
      <c r="Q173"/>
      <c r="R173"/>
    </row>
    <row r="174" spans="1:18" ht="101.5">
      <c r="A174" s="2" t="s">
        <v>1556</v>
      </c>
      <c r="B174" s="2" t="s">
        <v>226</v>
      </c>
      <c r="C174" s="9" t="s">
        <v>900</v>
      </c>
      <c r="D174" s="6">
        <v>38.64</v>
      </c>
      <c r="E174" s="6" t="s">
        <v>163</v>
      </c>
      <c r="F174" s="6">
        <f>+VLOOKUP(E174,'VI_Legende Reinigungsverz.'!$B$3:$F$22,5,0)</f>
        <v>150.9</v>
      </c>
      <c r="G174" s="6">
        <f t="shared" ref="G174:G178" si="75">+F174*D174</f>
        <v>5830.7760000000007</v>
      </c>
      <c r="H174" s="51"/>
      <c r="I174" s="6">
        <f t="shared" ref="I174:I178" si="76">IF(ISERROR(G174/H174),0,G174/H174)</f>
        <v>0</v>
      </c>
      <c r="J174" s="51" t="s">
        <v>42</v>
      </c>
      <c r="K174" s="23">
        <f>I174*HLOOKUP(J174,'Auskunft SVS'!$C$2:$AZ$26,17,0)</f>
        <v>0</v>
      </c>
      <c r="L174" s="23">
        <f t="shared" ref="L174:L178" si="77">+K174/D174</f>
        <v>0</v>
      </c>
    </row>
    <row r="175" spans="1:18" ht="101.5">
      <c r="A175" s="2" t="s">
        <v>1558</v>
      </c>
      <c r="B175" s="2" t="s">
        <v>226</v>
      </c>
      <c r="C175" s="9" t="s">
        <v>721</v>
      </c>
      <c r="D175" s="6">
        <v>180.41</v>
      </c>
      <c r="E175" s="6" t="s">
        <v>102</v>
      </c>
      <c r="F175" s="6">
        <f>+VLOOKUP(E175,'VI_Legende Reinigungsverz.'!$B$3:$F$22,5,0)</f>
        <v>251.5</v>
      </c>
      <c r="G175" s="6">
        <f t="shared" si="75"/>
        <v>45373.114999999998</v>
      </c>
      <c r="H175" s="51"/>
      <c r="I175" s="6">
        <f t="shared" si="76"/>
        <v>0</v>
      </c>
      <c r="J175" s="51" t="s">
        <v>42</v>
      </c>
      <c r="K175" s="23">
        <f>I175*HLOOKUP(J175,'Auskunft SVS'!$C$2:$AZ$26,17,0)</f>
        <v>0</v>
      </c>
      <c r="L175" s="23">
        <f t="shared" si="77"/>
        <v>0</v>
      </c>
    </row>
    <row r="176" spans="1:18" ht="101.5">
      <c r="A176" s="2" t="s">
        <v>1560</v>
      </c>
      <c r="B176" s="2" t="s">
        <v>229</v>
      </c>
      <c r="C176" s="9" t="s">
        <v>902</v>
      </c>
      <c r="D176" s="6">
        <v>83.23</v>
      </c>
      <c r="E176" s="6" t="s">
        <v>102</v>
      </c>
      <c r="F176" s="6">
        <f>+VLOOKUP(E176,'VI_Legende Reinigungsverz.'!$B$3:$F$22,5,0)</f>
        <v>251.5</v>
      </c>
      <c r="G176" s="6">
        <f t="shared" si="75"/>
        <v>20932.345000000001</v>
      </c>
      <c r="H176" s="51"/>
      <c r="I176" s="6">
        <f t="shared" si="76"/>
        <v>0</v>
      </c>
      <c r="J176" s="51" t="s">
        <v>42</v>
      </c>
      <c r="K176" s="23">
        <f>I176*HLOOKUP(J176,'Auskunft SVS'!$C$2:$AZ$26,17,0)</f>
        <v>0</v>
      </c>
      <c r="L176" s="23">
        <f t="shared" si="77"/>
        <v>0</v>
      </c>
    </row>
    <row r="177" spans="1:18" ht="101.5">
      <c r="A177" s="2" t="s">
        <v>1562</v>
      </c>
      <c r="B177" s="2" t="s">
        <v>453</v>
      </c>
      <c r="C177" s="9" t="s">
        <v>671</v>
      </c>
      <c r="D177" s="6">
        <v>6.34</v>
      </c>
      <c r="E177" s="6" t="s">
        <v>163</v>
      </c>
      <c r="F177" s="6">
        <f>+VLOOKUP(E177,'VI_Legende Reinigungsverz.'!$B$3:$F$22,5,0)</f>
        <v>150.9</v>
      </c>
      <c r="G177" s="6">
        <f t="shared" si="75"/>
        <v>956.70600000000002</v>
      </c>
      <c r="H177" s="51"/>
      <c r="I177" s="6">
        <f t="shared" si="76"/>
        <v>0</v>
      </c>
      <c r="J177" s="51" t="s">
        <v>42</v>
      </c>
      <c r="K177" s="23">
        <f>I177*HLOOKUP(J177,'Auskunft SVS'!$C$2:$AZ$26,17,0)</f>
        <v>0</v>
      </c>
      <c r="L177" s="23">
        <f t="shared" si="77"/>
        <v>0</v>
      </c>
    </row>
    <row r="178" spans="1:18" ht="101.5">
      <c r="A178" s="2" t="s">
        <v>2489</v>
      </c>
      <c r="B178" s="2" t="s">
        <v>453</v>
      </c>
      <c r="C178" s="9" t="s">
        <v>451</v>
      </c>
      <c r="D178" s="6">
        <v>1.28</v>
      </c>
      <c r="E178" s="6" t="s">
        <v>102</v>
      </c>
      <c r="F178" s="6">
        <f>+VLOOKUP(E178,'VI_Legende Reinigungsverz.'!$B$3:$F$22,5,0)</f>
        <v>251.5</v>
      </c>
      <c r="G178" s="6">
        <f t="shared" si="75"/>
        <v>321.92</v>
      </c>
      <c r="H178" s="51"/>
      <c r="I178" s="6">
        <f t="shared" si="76"/>
        <v>0</v>
      </c>
      <c r="J178" s="51" t="s">
        <v>42</v>
      </c>
      <c r="K178" s="23">
        <f>I178*HLOOKUP(J178,'Auskunft SVS'!$C$2:$AZ$26,17,0)</f>
        <v>0</v>
      </c>
      <c r="L178" s="23">
        <f t="shared" si="77"/>
        <v>0</v>
      </c>
    </row>
    <row r="179" spans="1:18" s="15" customFormat="1">
      <c r="A179" s="8" t="s">
        <v>1564</v>
      </c>
      <c r="B179" s="3" t="s">
        <v>232</v>
      </c>
      <c r="C179" s="3" t="s">
        <v>98</v>
      </c>
      <c r="D179" s="10" t="s">
        <v>98</v>
      </c>
      <c r="E179" s="10"/>
      <c r="F179" s="10"/>
      <c r="G179" s="10"/>
      <c r="H179" s="10"/>
      <c r="I179" s="10"/>
      <c r="J179" s="10"/>
      <c r="K179" s="10"/>
      <c r="L179" s="13"/>
      <c r="M179"/>
      <c r="N179"/>
      <c r="O179"/>
      <c r="P179"/>
      <c r="Q179"/>
      <c r="R179"/>
    </row>
    <row r="180" spans="1:18" ht="101.5">
      <c r="A180" s="2" t="s">
        <v>1565</v>
      </c>
      <c r="B180" s="2" t="s">
        <v>234</v>
      </c>
      <c r="C180" s="9" t="s">
        <v>451</v>
      </c>
      <c r="D180" s="6">
        <v>5.18</v>
      </c>
      <c r="E180" s="6" t="s">
        <v>102</v>
      </c>
      <c r="F180" s="6">
        <f>+VLOOKUP(E180,'VI_Legende Reinigungsverz.'!$B$3:$F$22,5,0)</f>
        <v>251.5</v>
      </c>
      <c r="G180" s="6">
        <f t="shared" ref="G180:G181" si="78">+F180*D180</f>
        <v>1302.77</v>
      </c>
      <c r="H180" s="51"/>
      <c r="I180" s="6">
        <f t="shared" ref="I180:I181" si="79">IF(ISERROR(G180/H180),0,G180/H180)</f>
        <v>0</v>
      </c>
      <c r="J180" s="51" t="s">
        <v>42</v>
      </c>
      <c r="K180" s="23">
        <f>I180*HLOOKUP(J180,'Auskunft SVS'!$C$2:$AZ$26,17,0)</f>
        <v>0</v>
      </c>
      <c r="L180" s="23">
        <f t="shared" ref="L180:L181" si="80">+K180/D180</f>
        <v>0</v>
      </c>
    </row>
    <row r="181" spans="1:18" ht="101.5">
      <c r="A181" s="2" t="s">
        <v>1567</v>
      </c>
      <c r="B181" s="2" t="s">
        <v>472</v>
      </c>
      <c r="C181" s="9" t="s">
        <v>451</v>
      </c>
      <c r="D181" s="6">
        <v>3.26</v>
      </c>
      <c r="E181" s="6" t="s">
        <v>102</v>
      </c>
      <c r="F181" s="6">
        <f>+VLOOKUP(E181,'VI_Legende Reinigungsverz.'!$B$3:$F$22,5,0)</f>
        <v>251.5</v>
      </c>
      <c r="G181" s="6">
        <f t="shared" si="78"/>
        <v>819.89</v>
      </c>
      <c r="H181" s="51"/>
      <c r="I181" s="6">
        <f t="shared" si="79"/>
        <v>0</v>
      </c>
      <c r="J181" s="51" t="s">
        <v>42</v>
      </c>
      <c r="K181" s="23">
        <f>I181*HLOOKUP(J181,'Auskunft SVS'!$C$2:$AZ$26,17,0)</f>
        <v>0</v>
      </c>
      <c r="L181" s="23">
        <f t="shared" si="80"/>
        <v>0</v>
      </c>
    </row>
    <row r="182" spans="1:18" s="16" customFormat="1" ht="25.5" customHeight="1">
      <c r="A182" s="7" t="s">
        <v>542</v>
      </c>
      <c r="B182" s="17" t="s">
        <v>2490</v>
      </c>
      <c r="C182" s="11" t="s">
        <v>98</v>
      </c>
      <c r="D182" s="18" t="s">
        <v>98</v>
      </c>
      <c r="E182" s="18"/>
      <c r="F182" s="18"/>
      <c r="G182" s="18"/>
      <c r="H182" s="18"/>
      <c r="I182" s="18"/>
      <c r="J182" s="18"/>
      <c r="K182" s="19"/>
      <c r="L182" s="20"/>
      <c r="M182"/>
      <c r="N182"/>
      <c r="O182"/>
      <c r="P182"/>
      <c r="Q182"/>
      <c r="R182"/>
    </row>
    <row r="183" spans="1:18" s="15" customFormat="1">
      <c r="A183" s="8" t="s">
        <v>544</v>
      </c>
      <c r="B183" s="3" t="s">
        <v>95</v>
      </c>
      <c r="C183" s="3" t="s">
        <v>98</v>
      </c>
      <c r="D183" s="10" t="s">
        <v>98</v>
      </c>
      <c r="E183" s="10"/>
      <c r="F183" s="10"/>
      <c r="G183" s="10"/>
      <c r="H183" s="10"/>
      <c r="I183" s="10"/>
      <c r="J183" s="10"/>
      <c r="K183" s="10"/>
      <c r="L183" s="13"/>
      <c r="M183"/>
      <c r="N183"/>
      <c r="O183"/>
      <c r="P183"/>
      <c r="Q183"/>
      <c r="R183"/>
    </row>
    <row r="184" spans="1:18" s="15" customFormat="1">
      <c r="A184" s="8" t="s">
        <v>545</v>
      </c>
      <c r="B184" s="3" t="s">
        <v>97</v>
      </c>
      <c r="C184" s="3" t="s">
        <v>98</v>
      </c>
      <c r="D184" s="10" t="s">
        <v>98</v>
      </c>
      <c r="E184" s="10"/>
      <c r="F184" s="10"/>
      <c r="G184" s="10"/>
      <c r="H184" s="10"/>
      <c r="I184" s="10"/>
      <c r="J184" s="10"/>
      <c r="K184" s="10"/>
      <c r="L184" s="13"/>
      <c r="M184"/>
      <c r="N184"/>
      <c r="O184"/>
      <c r="P184"/>
      <c r="Q184"/>
      <c r="R184"/>
    </row>
    <row r="185" spans="1:18" ht="101.5">
      <c r="A185" s="2" t="s">
        <v>546</v>
      </c>
      <c r="B185" s="2" t="s">
        <v>104</v>
      </c>
      <c r="C185" s="9" t="s">
        <v>916</v>
      </c>
      <c r="D185" s="6">
        <v>37.909999999999997</v>
      </c>
      <c r="E185" s="6" t="s">
        <v>163</v>
      </c>
      <c r="F185" s="6">
        <f>+VLOOKUP(E185,'VI_Legende Reinigungsverz.'!$B$3:$F$22,5,0)</f>
        <v>150.9</v>
      </c>
      <c r="G185" s="6">
        <f>+F185*D185</f>
        <v>5720.6189999999997</v>
      </c>
      <c r="H185" s="51"/>
      <c r="I185" s="6">
        <f>IF(ISERROR(G185/H185),0,G185/H185)</f>
        <v>0</v>
      </c>
      <c r="J185" s="51" t="s">
        <v>42</v>
      </c>
      <c r="K185" s="23">
        <f>I185*HLOOKUP(J185,'Auskunft SVS'!$C$2:$AZ$26,17,0)</f>
        <v>0</v>
      </c>
      <c r="L185" s="23">
        <f>+K185/D185</f>
        <v>0</v>
      </c>
    </row>
    <row r="186" spans="1:18" s="15" customFormat="1">
      <c r="A186" s="8" t="s">
        <v>552</v>
      </c>
      <c r="B186" s="3" t="s">
        <v>107</v>
      </c>
      <c r="C186" s="3" t="s">
        <v>98</v>
      </c>
      <c r="D186" s="10" t="s">
        <v>98</v>
      </c>
      <c r="E186" s="10"/>
      <c r="F186" s="10"/>
      <c r="G186" s="10"/>
      <c r="H186" s="10"/>
      <c r="I186" s="10"/>
      <c r="J186" s="10"/>
      <c r="K186" s="10"/>
      <c r="L186" s="13"/>
      <c r="M186"/>
      <c r="N186"/>
      <c r="O186"/>
      <c r="P186"/>
      <c r="Q186"/>
      <c r="R186"/>
    </row>
    <row r="187" spans="1:18" ht="101.5">
      <c r="A187" s="2" t="s">
        <v>553</v>
      </c>
      <c r="B187" s="2" t="s">
        <v>109</v>
      </c>
      <c r="C187" s="9" t="s">
        <v>2491</v>
      </c>
      <c r="D187" s="6">
        <v>262.94</v>
      </c>
      <c r="E187" s="6" t="s">
        <v>163</v>
      </c>
      <c r="F187" s="6">
        <f>+VLOOKUP(E187,'VI_Legende Reinigungsverz.'!$B$3:$F$22,5,0)</f>
        <v>150.9</v>
      </c>
      <c r="G187" s="6">
        <f t="shared" ref="G187:G188" si="81">+F187*D187</f>
        <v>39677.646000000001</v>
      </c>
      <c r="H187" s="51"/>
      <c r="I187" s="6">
        <f t="shared" ref="I187:I188" si="82">IF(ISERROR(G187/H187),0,G187/H187)</f>
        <v>0</v>
      </c>
      <c r="J187" s="51" t="s">
        <v>42</v>
      </c>
      <c r="K187" s="23">
        <f>I187*HLOOKUP(J187,'Auskunft SVS'!$C$2:$AZ$26,17,0)</f>
        <v>0</v>
      </c>
      <c r="L187" s="23">
        <f t="shared" ref="L187:L188" si="83">+K187/D187</f>
        <v>0</v>
      </c>
    </row>
    <row r="188" spans="1:18" ht="101.5">
      <c r="A188" s="2" t="s">
        <v>2046</v>
      </c>
      <c r="B188" s="2" t="s">
        <v>109</v>
      </c>
      <c r="C188" s="9" t="s">
        <v>120</v>
      </c>
      <c r="D188" s="6">
        <v>23.83</v>
      </c>
      <c r="E188" s="6" t="s">
        <v>102</v>
      </c>
      <c r="F188" s="6">
        <f>+VLOOKUP(E188,'VI_Legende Reinigungsverz.'!$B$3:$F$22,5,0)</f>
        <v>251.5</v>
      </c>
      <c r="G188" s="6">
        <f t="shared" si="81"/>
        <v>5993.2449999999999</v>
      </c>
      <c r="H188" s="51"/>
      <c r="I188" s="6">
        <f t="shared" si="82"/>
        <v>0</v>
      </c>
      <c r="J188" s="51" t="s">
        <v>42</v>
      </c>
      <c r="K188" s="23">
        <f>I188*HLOOKUP(J188,'Auskunft SVS'!$C$2:$AZ$26,17,0)</f>
        <v>0</v>
      </c>
      <c r="L188" s="23">
        <f t="shared" si="83"/>
        <v>0</v>
      </c>
    </row>
    <row r="189" spans="1:18" s="15" customFormat="1">
      <c r="A189" s="8" t="s">
        <v>555</v>
      </c>
      <c r="B189" s="3" t="s">
        <v>117</v>
      </c>
      <c r="C189" s="3" t="s">
        <v>98</v>
      </c>
      <c r="D189" s="10" t="s">
        <v>98</v>
      </c>
      <c r="E189" s="10"/>
      <c r="F189" s="10"/>
      <c r="G189" s="10"/>
      <c r="H189" s="10"/>
      <c r="I189" s="10"/>
      <c r="J189" s="10"/>
      <c r="K189" s="10"/>
      <c r="L189" s="13"/>
      <c r="M189"/>
      <c r="N189"/>
      <c r="O189"/>
      <c r="P189"/>
      <c r="Q189"/>
      <c r="R189"/>
    </row>
    <row r="190" spans="1:18" ht="101.5">
      <c r="A190" s="2" t="s">
        <v>556</v>
      </c>
      <c r="B190" s="2" t="s">
        <v>920</v>
      </c>
      <c r="C190" s="9" t="s">
        <v>120</v>
      </c>
      <c r="D190" s="6">
        <v>76.39</v>
      </c>
      <c r="E190" s="6" t="s">
        <v>102</v>
      </c>
      <c r="F190" s="6">
        <f>+VLOOKUP(E190,'VI_Legende Reinigungsverz.'!$B$3:$F$22,5,0)</f>
        <v>251.5</v>
      </c>
      <c r="G190" s="6">
        <f>+F190*D190</f>
        <v>19212.084999999999</v>
      </c>
      <c r="H190" s="51"/>
      <c r="I190" s="6">
        <f>IF(ISERROR(G190/H190),0,G190/H190)</f>
        <v>0</v>
      </c>
      <c r="J190" s="51" t="s">
        <v>42</v>
      </c>
      <c r="K190" s="23">
        <f>I190*HLOOKUP(J190,'Auskunft SVS'!$C$2:$AZ$26,17,0)</f>
        <v>0</v>
      </c>
      <c r="L190" s="23">
        <f>+K190/D190</f>
        <v>0</v>
      </c>
    </row>
    <row r="191" spans="1:18" s="15" customFormat="1">
      <c r="A191" s="8" t="s">
        <v>559</v>
      </c>
      <c r="B191" s="3" t="s">
        <v>127</v>
      </c>
      <c r="C191" s="3" t="s">
        <v>98</v>
      </c>
      <c r="D191" s="10" t="s">
        <v>98</v>
      </c>
      <c r="E191" s="10"/>
      <c r="F191" s="10"/>
      <c r="G191" s="10"/>
      <c r="H191" s="10"/>
      <c r="I191" s="10"/>
      <c r="J191" s="10"/>
      <c r="K191" s="10"/>
      <c r="L191" s="13"/>
      <c r="M191"/>
      <c r="N191"/>
      <c r="O191"/>
      <c r="P191"/>
      <c r="Q191"/>
      <c r="R191"/>
    </row>
    <row r="192" spans="1:18" ht="101.5">
      <c r="A192" s="2" t="s">
        <v>560</v>
      </c>
      <c r="B192" s="2" t="s">
        <v>132</v>
      </c>
      <c r="C192" s="9" t="s">
        <v>272</v>
      </c>
      <c r="D192" s="6">
        <v>38.090000000000003</v>
      </c>
      <c r="E192" s="6" t="s">
        <v>163</v>
      </c>
      <c r="F192" s="6">
        <f>+VLOOKUP(E192,'VI_Legende Reinigungsverz.'!$B$3:$F$22,5,0)</f>
        <v>150.9</v>
      </c>
      <c r="G192" s="6">
        <f t="shared" ref="G192:G193" si="84">+F192*D192</f>
        <v>5747.7810000000009</v>
      </c>
      <c r="H192" s="51"/>
      <c r="I192" s="6">
        <f t="shared" ref="I192:I193" si="85">IF(ISERROR(G192/H192),0,G192/H192)</f>
        <v>0</v>
      </c>
      <c r="J192" s="51" t="s">
        <v>42</v>
      </c>
      <c r="K192" s="23">
        <f>I192*HLOOKUP(J192,'Auskunft SVS'!$C$2:$AZ$26,17,0)</f>
        <v>0</v>
      </c>
      <c r="L192" s="23">
        <f t="shared" ref="L192:L193" si="86">+K192/D192</f>
        <v>0</v>
      </c>
    </row>
    <row r="193" spans="1:18" ht="101.5">
      <c r="A193" s="2" t="s">
        <v>562</v>
      </c>
      <c r="B193" s="2" t="s">
        <v>1391</v>
      </c>
      <c r="C193" s="9" t="s">
        <v>929</v>
      </c>
      <c r="D193" s="6">
        <v>75.28</v>
      </c>
      <c r="E193" s="6" t="s">
        <v>163</v>
      </c>
      <c r="F193" s="6">
        <f>+VLOOKUP(E193,'VI_Legende Reinigungsverz.'!$B$3:$F$22,5,0)</f>
        <v>150.9</v>
      </c>
      <c r="G193" s="6">
        <f t="shared" si="84"/>
        <v>11359.752</v>
      </c>
      <c r="H193" s="51"/>
      <c r="I193" s="6">
        <f t="shared" si="85"/>
        <v>0</v>
      </c>
      <c r="J193" s="51" t="s">
        <v>42</v>
      </c>
      <c r="K193" s="23">
        <f>I193*HLOOKUP(J193,'Auskunft SVS'!$C$2:$AZ$26,17,0)</f>
        <v>0</v>
      </c>
      <c r="L193" s="23">
        <f t="shared" si="86"/>
        <v>0</v>
      </c>
    </row>
    <row r="194" spans="1:18" s="15" customFormat="1">
      <c r="A194" s="8" t="s">
        <v>564</v>
      </c>
      <c r="B194" s="3" t="s">
        <v>278</v>
      </c>
      <c r="C194" s="3" t="s">
        <v>98</v>
      </c>
      <c r="D194" s="10" t="s">
        <v>98</v>
      </c>
      <c r="E194" s="10"/>
      <c r="F194" s="10"/>
      <c r="G194" s="10"/>
      <c r="H194" s="10"/>
      <c r="I194" s="10"/>
      <c r="J194" s="10"/>
      <c r="K194" s="10"/>
      <c r="L194" s="13"/>
      <c r="M194"/>
      <c r="N194"/>
      <c r="O194"/>
      <c r="P194"/>
      <c r="Q194"/>
      <c r="R194"/>
    </row>
    <row r="195" spans="1:18" ht="101.5">
      <c r="A195" s="2" t="s">
        <v>566</v>
      </c>
      <c r="B195" s="2" t="s">
        <v>151</v>
      </c>
      <c r="C195" s="9" t="s">
        <v>274</v>
      </c>
      <c r="D195" s="6">
        <v>36.11</v>
      </c>
      <c r="E195" s="6" t="s">
        <v>102</v>
      </c>
      <c r="F195" s="6">
        <f>+VLOOKUP(E195,'VI_Legende Reinigungsverz.'!$B$3:$F$22,5,0)</f>
        <v>251.5</v>
      </c>
      <c r="G195" s="6">
        <f>+F195*D195</f>
        <v>9081.6649999999991</v>
      </c>
      <c r="H195" s="51"/>
      <c r="I195" s="6">
        <f>IF(ISERROR(G195/H195),0,G195/H195)</f>
        <v>0</v>
      </c>
      <c r="J195" s="51" t="s">
        <v>42</v>
      </c>
      <c r="K195" s="23">
        <f>I195*HLOOKUP(J195,'Auskunft SVS'!$C$2:$AZ$26,17,0)</f>
        <v>0</v>
      </c>
      <c r="L195" s="23">
        <f>+K195/D195</f>
        <v>0</v>
      </c>
    </row>
    <row r="196" spans="1:18" s="15" customFormat="1">
      <c r="A196" s="8" t="s">
        <v>568</v>
      </c>
      <c r="B196" s="3" t="s">
        <v>586</v>
      </c>
      <c r="C196" s="3" t="s">
        <v>98</v>
      </c>
      <c r="D196" s="10" t="s">
        <v>98</v>
      </c>
      <c r="E196" s="10"/>
      <c r="F196" s="10"/>
      <c r="G196" s="10"/>
      <c r="H196" s="10"/>
      <c r="I196" s="10"/>
      <c r="J196" s="10"/>
      <c r="K196" s="10"/>
      <c r="L196" s="13"/>
      <c r="M196"/>
      <c r="N196"/>
      <c r="O196"/>
      <c r="P196"/>
      <c r="Q196"/>
      <c r="R196"/>
    </row>
    <row r="197" spans="1:18" ht="101.5">
      <c r="A197" s="2" t="s">
        <v>569</v>
      </c>
      <c r="B197" s="2" t="s">
        <v>2363</v>
      </c>
      <c r="C197" s="9" t="s">
        <v>584</v>
      </c>
      <c r="D197" s="6">
        <v>11.21</v>
      </c>
      <c r="E197" s="6" t="s">
        <v>102</v>
      </c>
      <c r="F197" s="6">
        <f>+VLOOKUP(E197,'VI_Legende Reinigungsverz.'!$B$3:$F$22,5,0)</f>
        <v>251.5</v>
      </c>
      <c r="G197" s="6">
        <f>+F197*D197</f>
        <v>2819.3150000000001</v>
      </c>
      <c r="H197" s="51"/>
      <c r="I197" s="6">
        <f>IF(ISERROR(G197/H197),0,G197/H197)</f>
        <v>0</v>
      </c>
      <c r="J197" s="51" t="s">
        <v>42</v>
      </c>
      <c r="K197" s="23">
        <f>I197*HLOOKUP(J197,'Auskunft SVS'!$C$2:$AZ$26,17,0)</f>
        <v>0</v>
      </c>
      <c r="L197" s="23">
        <f>+K197/D197</f>
        <v>0</v>
      </c>
    </row>
    <row r="198" spans="1:18" s="15" customFormat="1">
      <c r="A198" s="8" t="s">
        <v>571</v>
      </c>
      <c r="B198" s="3" t="s">
        <v>167</v>
      </c>
      <c r="C198" s="3" t="s">
        <v>98</v>
      </c>
      <c r="D198" s="10" t="s">
        <v>98</v>
      </c>
      <c r="E198" s="10"/>
      <c r="F198" s="10"/>
      <c r="G198" s="10"/>
      <c r="H198" s="10"/>
      <c r="I198" s="10"/>
      <c r="J198" s="10"/>
      <c r="K198" s="10"/>
      <c r="L198" s="13"/>
      <c r="M198"/>
      <c r="N198"/>
      <c r="O198"/>
      <c r="P198"/>
      <c r="Q198"/>
      <c r="R198"/>
    </row>
    <row r="199" spans="1:18" ht="101.5">
      <c r="A199" s="2" t="s">
        <v>572</v>
      </c>
      <c r="B199" s="2" t="s">
        <v>601</v>
      </c>
      <c r="C199" s="9" t="s">
        <v>411</v>
      </c>
      <c r="D199" s="6">
        <v>20.309999999999999</v>
      </c>
      <c r="E199" s="6" t="s">
        <v>163</v>
      </c>
      <c r="F199" s="6">
        <f>+VLOOKUP(E199,'VI_Legende Reinigungsverz.'!$B$3:$F$22,5,0)</f>
        <v>150.9</v>
      </c>
      <c r="G199" s="6">
        <f>+F199*D199</f>
        <v>3064.779</v>
      </c>
      <c r="H199" s="51"/>
      <c r="I199" s="6">
        <f>IF(ISERROR(G199/H199),0,G199/H199)</f>
        <v>0</v>
      </c>
      <c r="J199" s="51" t="s">
        <v>42</v>
      </c>
      <c r="K199" s="23">
        <f>I199*HLOOKUP(J199,'Auskunft SVS'!$C$2:$AZ$26,17,0)</f>
        <v>0</v>
      </c>
      <c r="L199" s="23">
        <f>+K199/D199</f>
        <v>0</v>
      </c>
    </row>
    <row r="200" spans="1:18" s="15" customFormat="1">
      <c r="A200" s="8" t="s">
        <v>575</v>
      </c>
      <c r="B200" s="3" t="s">
        <v>848</v>
      </c>
      <c r="C200" s="3" t="s">
        <v>98</v>
      </c>
      <c r="D200" s="10" t="s">
        <v>98</v>
      </c>
      <c r="E200" s="10"/>
      <c r="F200" s="10"/>
      <c r="G200" s="10"/>
      <c r="H200" s="10"/>
      <c r="I200" s="10"/>
      <c r="J200" s="10"/>
      <c r="K200" s="10"/>
      <c r="L200" s="13"/>
      <c r="M200"/>
      <c r="N200"/>
      <c r="O200"/>
      <c r="P200"/>
      <c r="Q200"/>
      <c r="R200"/>
    </row>
    <row r="201" spans="1:18" ht="101.5">
      <c r="A201" s="2" t="s">
        <v>576</v>
      </c>
      <c r="B201" s="2" t="s">
        <v>1001</v>
      </c>
      <c r="C201" s="9" t="s">
        <v>846</v>
      </c>
      <c r="D201" s="6">
        <v>149.41999999999999</v>
      </c>
      <c r="E201" s="6" t="s">
        <v>163</v>
      </c>
      <c r="F201" s="6">
        <f>+VLOOKUP(E201,'VI_Legende Reinigungsverz.'!$B$3:$F$22,5,0)</f>
        <v>150.9</v>
      </c>
      <c r="G201" s="6">
        <f t="shared" ref="G201:G202" si="87">+F201*D201</f>
        <v>22547.477999999999</v>
      </c>
      <c r="H201" s="51"/>
      <c r="I201" s="6">
        <f t="shared" ref="I201:I202" si="88">IF(ISERROR(G201/H201),0,G201/H201)</f>
        <v>0</v>
      </c>
      <c r="J201" s="51" t="s">
        <v>42</v>
      </c>
      <c r="K201" s="23">
        <f>I201*HLOOKUP(J201,'Auskunft SVS'!$C$2:$AZ$26,17,0)</f>
        <v>0</v>
      </c>
      <c r="L201" s="23">
        <f t="shared" ref="L201:L202" si="89">+K201/D201</f>
        <v>0</v>
      </c>
    </row>
    <row r="202" spans="1:18" ht="101.5">
      <c r="A202" s="2" t="s">
        <v>577</v>
      </c>
      <c r="B202" s="2" t="s">
        <v>2198</v>
      </c>
      <c r="C202" s="9" t="s">
        <v>846</v>
      </c>
      <c r="D202" s="6">
        <v>1.88</v>
      </c>
      <c r="E202" s="6" t="s">
        <v>163</v>
      </c>
      <c r="F202" s="6">
        <f>+VLOOKUP(E202,'VI_Legende Reinigungsverz.'!$B$3:$F$22,5,0)</f>
        <v>150.9</v>
      </c>
      <c r="G202" s="6">
        <f t="shared" si="87"/>
        <v>283.69200000000001</v>
      </c>
      <c r="H202" s="51"/>
      <c r="I202" s="6">
        <f t="shared" si="88"/>
        <v>0</v>
      </c>
      <c r="J202" s="51" t="s">
        <v>42</v>
      </c>
      <c r="K202" s="23">
        <f>I202*HLOOKUP(J202,'Auskunft SVS'!$C$2:$AZ$26,17,0)</f>
        <v>0</v>
      </c>
      <c r="L202" s="23">
        <f t="shared" si="89"/>
        <v>0</v>
      </c>
    </row>
    <row r="203" spans="1:18" s="15" customFormat="1">
      <c r="A203" s="8" t="s">
        <v>579</v>
      </c>
      <c r="B203" s="3" t="s">
        <v>200</v>
      </c>
      <c r="C203" s="3" t="s">
        <v>98</v>
      </c>
      <c r="D203" s="10" t="s">
        <v>98</v>
      </c>
      <c r="E203" s="10"/>
      <c r="F203" s="10"/>
      <c r="G203" s="10"/>
      <c r="H203" s="10"/>
      <c r="I203" s="10"/>
      <c r="J203" s="10"/>
      <c r="K203" s="10"/>
      <c r="L203" s="13"/>
      <c r="M203"/>
      <c r="N203"/>
      <c r="O203"/>
      <c r="P203"/>
      <c r="Q203"/>
      <c r="R203"/>
    </row>
    <row r="204" spans="1:18" ht="101.5">
      <c r="A204" s="2" t="s">
        <v>580</v>
      </c>
      <c r="B204" s="2" t="s">
        <v>202</v>
      </c>
      <c r="C204" s="9" t="s">
        <v>1153</v>
      </c>
      <c r="D204" s="6">
        <v>59.71</v>
      </c>
      <c r="E204" s="6" t="s">
        <v>102</v>
      </c>
      <c r="F204" s="6">
        <f>+VLOOKUP(E204,'VI_Legende Reinigungsverz.'!$B$3:$F$22,5,0)</f>
        <v>251.5</v>
      </c>
      <c r="G204" s="6">
        <f>+F204*D204</f>
        <v>15017.065000000001</v>
      </c>
      <c r="H204" s="51"/>
      <c r="I204" s="6">
        <f>IF(ISERROR(G204/H204),0,G204/H204)</f>
        <v>0</v>
      </c>
      <c r="J204" s="51" t="s">
        <v>42</v>
      </c>
      <c r="K204" s="23">
        <f>I204*HLOOKUP(J204,'Auskunft SVS'!$C$2:$AZ$26,17,0)</f>
        <v>0</v>
      </c>
      <c r="L204" s="23">
        <f>+K204/D204</f>
        <v>0</v>
      </c>
    </row>
    <row r="205" spans="1:18" s="15" customFormat="1">
      <c r="A205" s="8" t="s">
        <v>585</v>
      </c>
      <c r="B205" s="3" t="s">
        <v>206</v>
      </c>
      <c r="C205" s="3" t="s">
        <v>98</v>
      </c>
      <c r="D205" s="10" t="s">
        <v>98</v>
      </c>
      <c r="E205" s="10"/>
      <c r="F205" s="10"/>
      <c r="G205" s="10"/>
      <c r="H205" s="10"/>
      <c r="I205" s="10"/>
      <c r="J205" s="10"/>
      <c r="K205" s="10"/>
      <c r="L205" s="13"/>
      <c r="M205"/>
      <c r="N205"/>
      <c r="O205"/>
      <c r="P205"/>
      <c r="Q205"/>
      <c r="R205"/>
    </row>
    <row r="206" spans="1:18" ht="101.5">
      <c r="A206" s="2" t="s">
        <v>587</v>
      </c>
      <c r="B206" s="2" t="s">
        <v>208</v>
      </c>
      <c r="C206" s="9" t="s">
        <v>736</v>
      </c>
      <c r="D206" s="6">
        <v>124.81</v>
      </c>
      <c r="E206" s="6" t="s">
        <v>136</v>
      </c>
      <c r="F206" s="6">
        <f>+VLOOKUP(E206,'VI_Legende Reinigungsverz.'!$B$3:$F$22,5,0)</f>
        <v>52</v>
      </c>
      <c r="G206" s="6">
        <f t="shared" ref="G206:G209" si="90">+F206*D206</f>
        <v>6490.12</v>
      </c>
      <c r="H206" s="51"/>
      <c r="I206" s="6">
        <f t="shared" ref="I206:I209" si="91">IF(ISERROR(G206/H206),0,G206/H206)</f>
        <v>0</v>
      </c>
      <c r="J206" s="51" t="s">
        <v>42</v>
      </c>
      <c r="K206" s="23">
        <f>I206*HLOOKUP(J206,'Auskunft SVS'!$C$2:$AZ$26,17,0)</f>
        <v>0</v>
      </c>
      <c r="L206" s="23">
        <f t="shared" ref="L206:L209" si="92">+K206/D206</f>
        <v>0</v>
      </c>
    </row>
    <row r="207" spans="1:18" ht="101.5">
      <c r="A207" s="2" t="s">
        <v>2059</v>
      </c>
      <c r="B207" s="2" t="s">
        <v>208</v>
      </c>
      <c r="C207" s="9" t="s">
        <v>1016</v>
      </c>
      <c r="D207" s="6">
        <v>54.92</v>
      </c>
      <c r="E207" s="6" t="s">
        <v>163</v>
      </c>
      <c r="F207" s="6">
        <f>+VLOOKUP(E207,'VI_Legende Reinigungsverz.'!$B$3:$F$22,5,0)</f>
        <v>150.9</v>
      </c>
      <c r="G207" s="6">
        <f t="shared" si="90"/>
        <v>8287.4279999999999</v>
      </c>
      <c r="H207" s="51"/>
      <c r="I207" s="6">
        <f t="shared" si="91"/>
        <v>0</v>
      </c>
      <c r="J207" s="51" t="s">
        <v>42</v>
      </c>
      <c r="K207" s="23">
        <f>I207*HLOOKUP(J207,'Auskunft SVS'!$C$2:$AZ$26,17,0)</f>
        <v>0</v>
      </c>
      <c r="L207" s="23">
        <f t="shared" si="92"/>
        <v>0</v>
      </c>
    </row>
    <row r="208" spans="1:18" ht="101.5">
      <c r="A208" s="2" t="s">
        <v>2061</v>
      </c>
      <c r="B208" s="2" t="s">
        <v>870</v>
      </c>
      <c r="C208" s="9" t="s">
        <v>741</v>
      </c>
      <c r="D208" s="6">
        <v>24.14</v>
      </c>
      <c r="E208" s="6" t="s">
        <v>136</v>
      </c>
      <c r="F208" s="6">
        <f>+VLOOKUP(E208,'VI_Legende Reinigungsverz.'!$B$3:$F$22,5,0)</f>
        <v>52</v>
      </c>
      <c r="G208" s="6">
        <f t="shared" si="90"/>
        <v>1255.28</v>
      </c>
      <c r="H208" s="51"/>
      <c r="I208" s="6">
        <f t="shared" si="91"/>
        <v>0</v>
      </c>
      <c r="J208" s="51" t="s">
        <v>42</v>
      </c>
      <c r="K208" s="23">
        <f>I208*HLOOKUP(J208,'Auskunft SVS'!$C$2:$AZ$26,17,0)</f>
        <v>0</v>
      </c>
      <c r="L208" s="23">
        <f t="shared" si="92"/>
        <v>0</v>
      </c>
    </row>
    <row r="209" spans="1:18" ht="101.5">
      <c r="A209" s="2" t="s">
        <v>2492</v>
      </c>
      <c r="B209" s="2" t="s">
        <v>870</v>
      </c>
      <c r="C209" s="9" t="s">
        <v>1057</v>
      </c>
      <c r="D209" s="6">
        <v>43.61</v>
      </c>
      <c r="E209" s="6" t="s">
        <v>163</v>
      </c>
      <c r="F209" s="6">
        <f>+VLOOKUP(E209,'VI_Legende Reinigungsverz.'!$B$3:$F$22,5,0)</f>
        <v>150.9</v>
      </c>
      <c r="G209" s="6">
        <f t="shared" si="90"/>
        <v>6580.7489999999998</v>
      </c>
      <c r="H209" s="51"/>
      <c r="I209" s="6">
        <f t="shared" si="91"/>
        <v>0</v>
      </c>
      <c r="J209" s="51" t="s">
        <v>42</v>
      </c>
      <c r="K209" s="23">
        <f>I209*HLOOKUP(J209,'Auskunft SVS'!$C$2:$AZ$26,17,0)</f>
        <v>0</v>
      </c>
      <c r="L209" s="23">
        <f t="shared" si="92"/>
        <v>0</v>
      </c>
    </row>
    <row r="210" spans="1:18" s="15" customFormat="1">
      <c r="A210" s="8" t="s">
        <v>590</v>
      </c>
      <c r="B210" s="3" t="s">
        <v>219</v>
      </c>
      <c r="C210" s="3" t="s">
        <v>98</v>
      </c>
      <c r="D210" s="10" t="s">
        <v>98</v>
      </c>
      <c r="E210" s="10"/>
      <c r="F210" s="10"/>
      <c r="G210" s="10"/>
      <c r="H210" s="10"/>
      <c r="I210" s="10"/>
      <c r="J210" s="10"/>
      <c r="K210" s="10"/>
      <c r="L210" s="13"/>
      <c r="M210"/>
      <c r="N210"/>
      <c r="O210"/>
      <c r="P210"/>
      <c r="Q210"/>
      <c r="R210"/>
    </row>
    <row r="211" spans="1:18" ht="101.5">
      <c r="A211" s="2" t="s">
        <v>591</v>
      </c>
      <c r="B211" s="2" t="s">
        <v>221</v>
      </c>
      <c r="C211" s="9" t="s">
        <v>421</v>
      </c>
      <c r="D211" s="6">
        <v>8.68</v>
      </c>
      <c r="E211" s="6" t="s">
        <v>102</v>
      </c>
      <c r="F211" s="6">
        <f>+VLOOKUP(E211,'VI_Legende Reinigungsverz.'!$B$3:$F$22,5,0)</f>
        <v>251.5</v>
      </c>
      <c r="G211" s="6">
        <f t="shared" ref="G211:G212" si="93">+F211*D211</f>
        <v>2183.02</v>
      </c>
      <c r="H211" s="51"/>
      <c r="I211" s="6">
        <f t="shared" ref="I211:I212" si="94">IF(ISERROR(G211/H211),0,G211/H211)</f>
        <v>0</v>
      </c>
      <c r="J211" s="51" t="s">
        <v>42</v>
      </c>
      <c r="K211" s="23">
        <f>I211*HLOOKUP(J211,'Auskunft SVS'!$C$2:$AZ$26,17,0)</f>
        <v>0</v>
      </c>
      <c r="L211" s="23">
        <f t="shared" ref="L211:L212" si="95">+K211/D211</f>
        <v>0</v>
      </c>
    </row>
    <row r="212" spans="1:18" ht="101.5">
      <c r="A212" s="2" t="s">
        <v>593</v>
      </c>
      <c r="B212" s="2" t="s">
        <v>523</v>
      </c>
      <c r="C212" s="9" t="s">
        <v>741</v>
      </c>
      <c r="D212" s="6">
        <v>8.06</v>
      </c>
      <c r="E212" s="6" t="s">
        <v>136</v>
      </c>
      <c r="F212" s="6">
        <f>+VLOOKUP(E212,'VI_Legende Reinigungsverz.'!$B$3:$F$22,5,0)</f>
        <v>52</v>
      </c>
      <c r="G212" s="6">
        <f t="shared" si="93"/>
        <v>419.12</v>
      </c>
      <c r="H212" s="51"/>
      <c r="I212" s="6">
        <f t="shared" si="94"/>
        <v>0</v>
      </c>
      <c r="J212" s="51" t="s">
        <v>42</v>
      </c>
      <c r="K212" s="23">
        <f>I212*HLOOKUP(J212,'Auskunft SVS'!$C$2:$AZ$26,17,0)</f>
        <v>0</v>
      </c>
      <c r="L212" s="23">
        <f t="shared" si="95"/>
        <v>0</v>
      </c>
    </row>
    <row r="213" spans="1:18" s="15" customFormat="1">
      <c r="A213" s="8" t="s">
        <v>603</v>
      </c>
      <c r="B213" s="3" t="s">
        <v>224</v>
      </c>
      <c r="C213" s="3" t="s">
        <v>98</v>
      </c>
      <c r="D213" s="10" t="s">
        <v>98</v>
      </c>
      <c r="E213" s="10"/>
      <c r="F213" s="10"/>
      <c r="G213" s="10"/>
      <c r="H213" s="10"/>
      <c r="I213" s="10"/>
      <c r="J213" s="10"/>
      <c r="K213" s="10"/>
      <c r="L213" s="13"/>
      <c r="M213"/>
      <c r="N213"/>
      <c r="O213"/>
      <c r="P213"/>
      <c r="Q213"/>
      <c r="R213"/>
    </row>
    <row r="214" spans="1:18" ht="101.5">
      <c r="A214" s="2" t="s">
        <v>604</v>
      </c>
      <c r="B214" s="2" t="s">
        <v>226</v>
      </c>
      <c r="C214" s="9" t="s">
        <v>1449</v>
      </c>
      <c r="D214" s="6">
        <v>106.75</v>
      </c>
      <c r="E214" s="6" t="s">
        <v>102</v>
      </c>
      <c r="F214" s="6">
        <f>+VLOOKUP(E214,'VI_Legende Reinigungsverz.'!$B$3:$F$22,5,0)</f>
        <v>251.5</v>
      </c>
      <c r="G214" s="6">
        <f t="shared" ref="G214:G215" si="96">+F214*D214</f>
        <v>26847.625</v>
      </c>
      <c r="H214" s="51"/>
      <c r="I214" s="6">
        <f t="shared" ref="I214:I215" si="97">IF(ISERROR(G214/H214),0,G214/H214)</f>
        <v>0</v>
      </c>
      <c r="J214" s="51" t="s">
        <v>42</v>
      </c>
      <c r="K214" s="23">
        <f>I214*HLOOKUP(J214,'Auskunft SVS'!$C$2:$AZ$26,17,0)</f>
        <v>0</v>
      </c>
      <c r="L214" s="23">
        <f t="shared" ref="L214:L215" si="98">+K214/D214</f>
        <v>0</v>
      </c>
    </row>
    <row r="215" spans="1:18" ht="101.5">
      <c r="A215" s="2" t="s">
        <v>605</v>
      </c>
      <c r="B215" s="2" t="s">
        <v>229</v>
      </c>
      <c r="C215" s="9" t="s">
        <v>530</v>
      </c>
      <c r="D215" s="6">
        <v>31.79</v>
      </c>
      <c r="E215" s="6" t="s">
        <v>102</v>
      </c>
      <c r="F215" s="6">
        <f>+VLOOKUP(E215,'VI_Legende Reinigungsverz.'!$B$3:$F$22,5,0)</f>
        <v>251.5</v>
      </c>
      <c r="G215" s="6">
        <f t="shared" si="96"/>
        <v>7995.1849999999995</v>
      </c>
      <c r="H215" s="51"/>
      <c r="I215" s="6">
        <f t="shared" si="97"/>
        <v>0</v>
      </c>
      <c r="J215" s="51" t="s">
        <v>42</v>
      </c>
      <c r="K215" s="23">
        <f>I215*HLOOKUP(J215,'Auskunft SVS'!$C$2:$AZ$26,17,0)</f>
        <v>0</v>
      </c>
      <c r="L215" s="23">
        <f t="shared" si="98"/>
        <v>0</v>
      </c>
    </row>
    <row r="216" spans="1:18" s="15" customFormat="1">
      <c r="A216" s="8" t="s">
        <v>611</v>
      </c>
      <c r="B216" s="3" t="s">
        <v>232</v>
      </c>
      <c r="C216" s="3" t="s">
        <v>98</v>
      </c>
      <c r="D216" s="10" t="s">
        <v>98</v>
      </c>
      <c r="E216" s="10"/>
      <c r="F216" s="10"/>
      <c r="G216" s="10"/>
      <c r="H216" s="10"/>
      <c r="I216" s="10"/>
      <c r="J216" s="10"/>
      <c r="K216" s="10"/>
      <c r="L216" s="13"/>
      <c r="M216"/>
      <c r="N216"/>
      <c r="O216"/>
      <c r="P216"/>
      <c r="Q216"/>
      <c r="R216"/>
    </row>
    <row r="217" spans="1:18" ht="101.5">
      <c r="A217" s="2" t="s">
        <v>612</v>
      </c>
      <c r="B217" s="2" t="s">
        <v>234</v>
      </c>
      <c r="C217" s="9" t="s">
        <v>245</v>
      </c>
      <c r="D217" s="6">
        <v>40.71</v>
      </c>
      <c r="E217" s="6" t="s">
        <v>136</v>
      </c>
      <c r="F217" s="6">
        <f>+VLOOKUP(E217,'VI_Legende Reinigungsverz.'!$B$3:$F$22,5,0)</f>
        <v>52</v>
      </c>
      <c r="G217" s="6">
        <f t="shared" ref="G217:G221" si="99">+F217*D217</f>
        <v>2116.92</v>
      </c>
      <c r="H217" s="51"/>
      <c r="I217" s="6">
        <f t="shared" ref="I217:I221" si="100">IF(ISERROR(G217/H217),0,G217/H217)</f>
        <v>0</v>
      </c>
      <c r="J217" s="51" t="s">
        <v>42</v>
      </c>
      <c r="K217" s="23">
        <f>I217*HLOOKUP(J217,'Auskunft SVS'!$C$2:$AZ$26,17,0)</f>
        <v>0</v>
      </c>
      <c r="L217" s="23">
        <f t="shared" ref="L217:L221" si="101">+K217/D217</f>
        <v>0</v>
      </c>
    </row>
    <row r="218" spans="1:18" ht="101.5">
      <c r="A218" s="2" t="s">
        <v>2493</v>
      </c>
      <c r="B218" s="2" t="s">
        <v>234</v>
      </c>
      <c r="C218" s="9" t="s">
        <v>2027</v>
      </c>
      <c r="D218" s="6">
        <v>97.83</v>
      </c>
      <c r="E218" s="6" t="s">
        <v>102</v>
      </c>
      <c r="F218" s="6">
        <f>+VLOOKUP(E218,'VI_Legende Reinigungsverz.'!$B$3:$F$22,5,0)</f>
        <v>251.5</v>
      </c>
      <c r="G218" s="6">
        <f t="shared" si="99"/>
        <v>24604.244999999999</v>
      </c>
      <c r="H218" s="51"/>
      <c r="I218" s="6">
        <f t="shared" si="100"/>
        <v>0</v>
      </c>
      <c r="J218" s="51" t="s">
        <v>42</v>
      </c>
      <c r="K218" s="23">
        <f>I218*HLOOKUP(J218,'Auskunft SVS'!$C$2:$AZ$26,17,0)</f>
        <v>0</v>
      </c>
      <c r="L218" s="23">
        <f t="shared" si="101"/>
        <v>0</v>
      </c>
    </row>
    <row r="219" spans="1:18" ht="101.5">
      <c r="A219" s="2" t="s">
        <v>2494</v>
      </c>
      <c r="B219" s="2" t="s">
        <v>466</v>
      </c>
      <c r="C219" s="9" t="s">
        <v>451</v>
      </c>
      <c r="D219" s="6">
        <v>3.36</v>
      </c>
      <c r="E219" s="6" t="s">
        <v>102</v>
      </c>
      <c r="F219" s="6">
        <f>+VLOOKUP(E219,'VI_Legende Reinigungsverz.'!$B$3:$F$22,5,0)</f>
        <v>251.5</v>
      </c>
      <c r="G219" s="6">
        <f t="shared" si="99"/>
        <v>845.04</v>
      </c>
      <c r="H219" s="51"/>
      <c r="I219" s="6">
        <f t="shared" si="100"/>
        <v>0</v>
      </c>
      <c r="J219" s="51" t="s">
        <v>42</v>
      </c>
      <c r="K219" s="23">
        <f>I219*HLOOKUP(J219,'Auskunft SVS'!$C$2:$AZ$26,17,0)</f>
        <v>0</v>
      </c>
      <c r="L219" s="23">
        <f t="shared" si="101"/>
        <v>0</v>
      </c>
    </row>
    <row r="220" spans="1:18" ht="101.5">
      <c r="A220" s="2" t="s">
        <v>2495</v>
      </c>
      <c r="B220" s="2" t="s">
        <v>472</v>
      </c>
      <c r="C220" s="9" t="s">
        <v>671</v>
      </c>
      <c r="D220" s="6">
        <v>8.23</v>
      </c>
      <c r="E220" s="6" t="s">
        <v>163</v>
      </c>
      <c r="F220" s="6">
        <f>+VLOOKUP(E220,'VI_Legende Reinigungsverz.'!$B$3:$F$22,5,0)</f>
        <v>150.9</v>
      </c>
      <c r="G220" s="6">
        <f t="shared" si="99"/>
        <v>1241.9070000000002</v>
      </c>
      <c r="H220" s="51"/>
      <c r="I220" s="6">
        <f t="shared" si="100"/>
        <v>0</v>
      </c>
      <c r="J220" s="51" t="s">
        <v>42</v>
      </c>
      <c r="K220" s="23">
        <f>I220*HLOOKUP(J220,'Auskunft SVS'!$C$2:$AZ$26,17,0)</f>
        <v>0</v>
      </c>
      <c r="L220" s="23">
        <f t="shared" si="101"/>
        <v>0</v>
      </c>
    </row>
    <row r="221" spans="1:18" ht="101.5">
      <c r="A221" s="2" t="s">
        <v>2496</v>
      </c>
      <c r="B221" s="2" t="s">
        <v>472</v>
      </c>
      <c r="C221" s="9" t="s">
        <v>451</v>
      </c>
      <c r="D221" s="6">
        <v>3.35</v>
      </c>
      <c r="E221" s="6" t="s">
        <v>102</v>
      </c>
      <c r="F221" s="6">
        <f>+VLOOKUP(E221,'VI_Legende Reinigungsverz.'!$B$3:$F$22,5,0)</f>
        <v>251.5</v>
      </c>
      <c r="G221" s="6">
        <f t="shared" si="99"/>
        <v>842.52499999999998</v>
      </c>
      <c r="H221" s="51"/>
      <c r="I221" s="6">
        <f t="shared" si="100"/>
        <v>0</v>
      </c>
      <c r="J221" s="51" t="s">
        <v>42</v>
      </c>
      <c r="K221" s="23">
        <f>I221*HLOOKUP(J221,'Auskunft SVS'!$C$2:$AZ$26,17,0)</f>
        <v>0</v>
      </c>
      <c r="L221" s="23">
        <f t="shared" si="101"/>
        <v>0</v>
      </c>
    </row>
    <row r="222" spans="1:18" s="16" customFormat="1" ht="25.5" customHeight="1">
      <c r="A222" s="7" t="s">
        <v>680</v>
      </c>
      <c r="B222" s="17" t="s">
        <v>2497</v>
      </c>
      <c r="C222" s="11" t="s">
        <v>98</v>
      </c>
      <c r="D222" s="18" t="s">
        <v>98</v>
      </c>
      <c r="E222" s="18"/>
      <c r="F222" s="18"/>
      <c r="G222" s="18"/>
      <c r="H222" s="18"/>
      <c r="I222" s="18"/>
      <c r="J222" s="18"/>
      <c r="K222" s="19"/>
      <c r="L222" s="20"/>
      <c r="M222"/>
      <c r="N222"/>
      <c r="O222"/>
      <c r="P222"/>
      <c r="Q222"/>
      <c r="R222"/>
    </row>
    <row r="223" spans="1:18" s="15" customFormat="1">
      <c r="A223" s="8" t="s">
        <v>682</v>
      </c>
      <c r="B223" s="3" t="s">
        <v>95</v>
      </c>
      <c r="C223" s="3" t="s">
        <v>98</v>
      </c>
      <c r="D223" s="10" t="s">
        <v>98</v>
      </c>
      <c r="E223" s="10"/>
      <c r="F223" s="10"/>
      <c r="G223" s="10"/>
      <c r="H223" s="10"/>
      <c r="I223" s="10"/>
      <c r="J223" s="10"/>
      <c r="K223" s="10"/>
      <c r="L223" s="13"/>
      <c r="M223"/>
      <c r="N223"/>
      <c r="O223"/>
      <c r="P223"/>
      <c r="Q223"/>
      <c r="R223"/>
    </row>
    <row r="224" spans="1:18" s="15" customFormat="1">
      <c r="A224" s="8" t="s">
        <v>1366</v>
      </c>
      <c r="B224" s="3" t="s">
        <v>97</v>
      </c>
      <c r="C224" s="3" t="s">
        <v>98</v>
      </c>
      <c r="D224" s="10" t="s">
        <v>98</v>
      </c>
      <c r="E224" s="10"/>
      <c r="F224" s="10"/>
      <c r="G224" s="10"/>
      <c r="H224" s="10"/>
      <c r="I224" s="10"/>
      <c r="J224" s="10"/>
      <c r="K224" s="10"/>
      <c r="L224" s="13"/>
      <c r="M224"/>
      <c r="N224"/>
      <c r="O224"/>
      <c r="P224"/>
      <c r="Q224"/>
      <c r="R224"/>
    </row>
    <row r="225" spans="1:18" ht="101.5">
      <c r="A225" s="2" t="s">
        <v>1367</v>
      </c>
      <c r="B225" s="2" t="s">
        <v>104</v>
      </c>
      <c r="C225" s="9" t="s">
        <v>554</v>
      </c>
      <c r="D225" s="6">
        <v>104.35</v>
      </c>
      <c r="E225" s="6" t="s">
        <v>136</v>
      </c>
      <c r="F225" s="6">
        <f>+VLOOKUP(E225,'VI_Legende Reinigungsverz.'!$B$3:$F$22,5,0)</f>
        <v>52</v>
      </c>
      <c r="G225" s="6">
        <f t="shared" ref="G225:G226" si="102">+F225*D225</f>
        <v>5426.2</v>
      </c>
      <c r="H225" s="51"/>
      <c r="I225" s="6">
        <f t="shared" ref="I225:I226" si="103">IF(ISERROR(G225/H225),0,G225/H225)</f>
        <v>0</v>
      </c>
      <c r="J225" s="51" t="s">
        <v>42</v>
      </c>
      <c r="K225" s="23">
        <f>I225*HLOOKUP(J225,'Auskunft SVS'!$C$2:$AZ$26,17,0)</f>
        <v>0</v>
      </c>
      <c r="L225" s="23">
        <f t="shared" ref="L225:L226" si="104">+K225/D225</f>
        <v>0</v>
      </c>
    </row>
    <row r="226" spans="1:18" ht="101.5">
      <c r="A226" s="2" t="s">
        <v>2067</v>
      </c>
      <c r="B226" s="2" t="s">
        <v>104</v>
      </c>
      <c r="C226" s="9" t="s">
        <v>2442</v>
      </c>
      <c r="D226" s="6">
        <v>177.81</v>
      </c>
      <c r="E226" s="6" t="s">
        <v>163</v>
      </c>
      <c r="F226" s="6">
        <f>+VLOOKUP(E226,'VI_Legende Reinigungsverz.'!$B$3:$F$22,5,0)</f>
        <v>150.9</v>
      </c>
      <c r="G226" s="6">
        <f t="shared" si="102"/>
        <v>26831.529000000002</v>
      </c>
      <c r="H226" s="51"/>
      <c r="I226" s="6">
        <f t="shared" si="103"/>
        <v>0</v>
      </c>
      <c r="J226" s="51" t="s">
        <v>42</v>
      </c>
      <c r="K226" s="23">
        <f>I226*HLOOKUP(J226,'Auskunft SVS'!$C$2:$AZ$26,17,0)</f>
        <v>0</v>
      </c>
      <c r="L226" s="23">
        <f t="shared" si="104"/>
        <v>0</v>
      </c>
    </row>
    <row r="227" spans="1:18" s="15" customFormat="1">
      <c r="A227" s="8" t="s">
        <v>2068</v>
      </c>
      <c r="B227" s="3" t="s">
        <v>107</v>
      </c>
      <c r="C227" s="3" t="s">
        <v>98</v>
      </c>
      <c r="D227" s="10" t="s">
        <v>98</v>
      </c>
      <c r="E227" s="10"/>
      <c r="F227" s="10"/>
      <c r="G227" s="10"/>
      <c r="H227" s="10"/>
      <c r="I227" s="10"/>
      <c r="J227" s="10"/>
      <c r="K227" s="10"/>
      <c r="L227" s="13"/>
      <c r="M227"/>
      <c r="N227"/>
      <c r="O227"/>
      <c r="P227"/>
      <c r="Q227"/>
      <c r="R227"/>
    </row>
    <row r="228" spans="1:18" ht="101.5">
      <c r="A228" s="2" t="s">
        <v>2069</v>
      </c>
      <c r="B228" s="2" t="s">
        <v>109</v>
      </c>
      <c r="C228" s="9" t="s">
        <v>2498</v>
      </c>
      <c r="D228" s="6">
        <v>318.73</v>
      </c>
      <c r="E228" s="6" t="s">
        <v>163</v>
      </c>
      <c r="F228" s="6">
        <f>+VLOOKUP(E228,'VI_Legende Reinigungsverz.'!$B$3:$F$22,5,0)</f>
        <v>150.9</v>
      </c>
      <c r="G228" s="6">
        <f>+F228*D228</f>
        <v>48096.357000000004</v>
      </c>
      <c r="H228" s="51"/>
      <c r="I228" s="6">
        <f>IF(ISERROR(G228/H228),0,G228/H228)</f>
        <v>0</v>
      </c>
      <c r="J228" s="51" t="s">
        <v>42</v>
      </c>
      <c r="K228" s="23">
        <f>I228*HLOOKUP(J228,'Auskunft SVS'!$C$2:$AZ$26,17,0)</f>
        <v>0</v>
      </c>
      <c r="L228" s="23">
        <f>+K228/D228</f>
        <v>0</v>
      </c>
    </row>
    <row r="229" spans="1:18" s="15" customFormat="1">
      <c r="A229" s="8" t="s">
        <v>2071</v>
      </c>
      <c r="B229" s="3" t="s">
        <v>127</v>
      </c>
      <c r="C229" s="3" t="s">
        <v>98</v>
      </c>
      <c r="D229" s="10" t="s">
        <v>98</v>
      </c>
      <c r="E229" s="10"/>
      <c r="F229" s="10"/>
      <c r="G229" s="10"/>
      <c r="H229" s="10"/>
      <c r="I229" s="10"/>
      <c r="J229" s="10"/>
      <c r="K229" s="10"/>
      <c r="L229" s="13"/>
      <c r="M229"/>
      <c r="N229"/>
      <c r="O229"/>
      <c r="P229"/>
      <c r="Q229"/>
      <c r="R229"/>
    </row>
    <row r="230" spans="1:18" ht="101.5">
      <c r="A230" s="2" t="s">
        <v>2072</v>
      </c>
      <c r="B230" s="2" t="s">
        <v>132</v>
      </c>
      <c r="C230" s="9" t="s">
        <v>268</v>
      </c>
      <c r="D230" s="6">
        <v>87.15</v>
      </c>
      <c r="E230" s="6" t="s">
        <v>136</v>
      </c>
      <c r="F230" s="6">
        <f>+VLOOKUP(E230,'VI_Legende Reinigungsverz.'!$B$3:$F$22,5,0)</f>
        <v>52</v>
      </c>
      <c r="G230" s="6">
        <f t="shared" ref="G230:G231" si="105">+F230*D230</f>
        <v>4531.8</v>
      </c>
      <c r="H230" s="51"/>
      <c r="I230" s="6">
        <f t="shared" ref="I230:I231" si="106">IF(ISERROR(G230/H230),0,G230/H230)</f>
        <v>0</v>
      </c>
      <c r="J230" s="51" t="s">
        <v>42</v>
      </c>
      <c r="K230" s="23">
        <f>I230*HLOOKUP(J230,'Auskunft SVS'!$C$2:$AZ$26,17,0)</f>
        <v>0</v>
      </c>
      <c r="L230" s="23">
        <f t="shared" ref="L230:L231" si="107">+K230/D230</f>
        <v>0</v>
      </c>
    </row>
    <row r="231" spans="1:18" ht="101.5">
      <c r="A231" s="2" t="s">
        <v>2499</v>
      </c>
      <c r="B231" s="2" t="s">
        <v>132</v>
      </c>
      <c r="C231" s="9" t="s">
        <v>2500</v>
      </c>
      <c r="D231" s="6">
        <v>215.27</v>
      </c>
      <c r="E231" s="6" t="s">
        <v>163</v>
      </c>
      <c r="F231" s="6">
        <f>+VLOOKUP(E231,'VI_Legende Reinigungsverz.'!$B$3:$F$22,5,0)</f>
        <v>150.9</v>
      </c>
      <c r="G231" s="6">
        <f t="shared" si="105"/>
        <v>32484.243000000002</v>
      </c>
      <c r="H231" s="51"/>
      <c r="I231" s="6">
        <f t="shared" si="106"/>
        <v>0</v>
      </c>
      <c r="J231" s="51" t="s">
        <v>42</v>
      </c>
      <c r="K231" s="23">
        <f>I231*HLOOKUP(J231,'Auskunft SVS'!$C$2:$AZ$26,17,0)</f>
        <v>0</v>
      </c>
      <c r="L231" s="23">
        <f t="shared" si="107"/>
        <v>0</v>
      </c>
    </row>
    <row r="232" spans="1:18" s="15" customFormat="1">
      <c r="A232" s="8" t="s">
        <v>2073</v>
      </c>
      <c r="B232" s="3" t="s">
        <v>278</v>
      </c>
      <c r="C232" s="3" t="s">
        <v>98</v>
      </c>
      <c r="D232" s="10" t="s">
        <v>98</v>
      </c>
      <c r="E232" s="10"/>
      <c r="F232" s="10"/>
      <c r="G232" s="10"/>
      <c r="H232" s="10"/>
      <c r="I232" s="10"/>
      <c r="J232" s="10"/>
      <c r="K232" s="10"/>
      <c r="L232" s="13"/>
      <c r="M232"/>
      <c r="N232"/>
      <c r="O232"/>
      <c r="P232"/>
      <c r="Q232"/>
      <c r="R232"/>
    </row>
    <row r="233" spans="1:18" ht="101.5">
      <c r="A233" s="2" t="s">
        <v>2074</v>
      </c>
      <c r="B233" s="2" t="s">
        <v>151</v>
      </c>
      <c r="C233" s="9" t="s">
        <v>929</v>
      </c>
      <c r="D233" s="6">
        <v>38.979999999999997</v>
      </c>
      <c r="E233" s="6" t="s">
        <v>163</v>
      </c>
      <c r="F233" s="6">
        <f>+VLOOKUP(E233,'VI_Legende Reinigungsverz.'!$B$3:$F$22,5,0)</f>
        <v>150.9</v>
      </c>
      <c r="G233" s="6">
        <f>+F233*D233</f>
        <v>5882.0819999999994</v>
      </c>
      <c r="H233" s="51"/>
      <c r="I233" s="6">
        <f>IF(ISERROR(G233/H233),0,G233/H233)</f>
        <v>0</v>
      </c>
      <c r="J233" s="51" t="s">
        <v>42</v>
      </c>
      <c r="K233" s="23">
        <f>I233*HLOOKUP(J233,'Auskunft SVS'!$C$2:$AZ$26,17,0)</f>
        <v>0</v>
      </c>
      <c r="L233" s="23">
        <f>+K233/D233</f>
        <v>0</v>
      </c>
    </row>
    <row r="234" spans="1:18" s="15" customFormat="1">
      <c r="A234" s="8" t="s">
        <v>2079</v>
      </c>
      <c r="B234" s="3" t="s">
        <v>807</v>
      </c>
      <c r="C234" s="3" t="s">
        <v>98</v>
      </c>
      <c r="D234" s="10" t="s">
        <v>98</v>
      </c>
      <c r="E234" s="10"/>
      <c r="F234" s="10"/>
      <c r="G234" s="10"/>
      <c r="H234" s="10"/>
      <c r="I234" s="10"/>
      <c r="J234" s="10"/>
      <c r="K234" s="10"/>
      <c r="L234" s="13"/>
      <c r="M234"/>
      <c r="N234"/>
      <c r="O234"/>
      <c r="P234"/>
      <c r="Q234"/>
      <c r="R234"/>
    </row>
    <row r="235" spans="1:18" ht="101.5">
      <c r="A235" s="2" t="s">
        <v>2080</v>
      </c>
      <c r="B235" s="2" t="s">
        <v>942</v>
      </c>
      <c r="C235" s="9" t="s">
        <v>381</v>
      </c>
      <c r="D235" s="6">
        <v>28.21</v>
      </c>
      <c r="E235" s="6" t="s">
        <v>136</v>
      </c>
      <c r="F235" s="6">
        <f>+VLOOKUP(E235,'VI_Legende Reinigungsverz.'!$B$3:$F$22,5,0)</f>
        <v>52</v>
      </c>
      <c r="G235" s="6">
        <f>+F235*D235</f>
        <v>1466.92</v>
      </c>
      <c r="H235" s="51"/>
      <c r="I235" s="6">
        <f>IF(ISERROR(G235/H235),0,G235/H235)</f>
        <v>0</v>
      </c>
      <c r="J235" s="51" t="s">
        <v>42</v>
      </c>
      <c r="K235" s="23">
        <f>I235*HLOOKUP(J235,'Auskunft SVS'!$C$2:$AZ$26,17,0)</f>
        <v>0</v>
      </c>
      <c r="L235" s="23">
        <f>+K235/D235</f>
        <v>0</v>
      </c>
    </row>
    <row r="236" spans="1:18" s="15" customFormat="1">
      <c r="A236" s="8" t="s">
        <v>2081</v>
      </c>
      <c r="B236" s="3" t="s">
        <v>586</v>
      </c>
      <c r="C236" s="3" t="s">
        <v>98</v>
      </c>
      <c r="D236" s="10" t="s">
        <v>98</v>
      </c>
      <c r="E236" s="10"/>
      <c r="F236" s="10"/>
      <c r="G236" s="10"/>
      <c r="H236" s="10"/>
      <c r="I236" s="10"/>
      <c r="J236" s="10"/>
      <c r="K236" s="10"/>
      <c r="L236" s="13"/>
      <c r="M236"/>
      <c r="N236"/>
      <c r="O236"/>
      <c r="P236"/>
      <c r="Q236"/>
      <c r="R236"/>
    </row>
    <row r="237" spans="1:18" ht="101.5">
      <c r="A237" s="2" t="s">
        <v>2082</v>
      </c>
      <c r="B237" s="2" t="s">
        <v>2363</v>
      </c>
      <c r="C237" s="9" t="s">
        <v>584</v>
      </c>
      <c r="D237" s="6">
        <v>12.26</v>
      </c>
      <c r="E237" s="6" t="s">
        <v>102</v>
      </c>
      <c r="F237" s="6">
        <f>+VLOOKUP(E237,'VI_Legende Reinigungsverz.'!$B$3:$F$22,5,0)</f>
        <v>251.5</v>
      </c>
      <c r="G237" s="6">
        <f>+F237*D237</f>
        <v>3083.39</v>
      </c>
      <c r="H237" s="51"/>
      <c r="I237" s="6">
        <f>IF(ISERROR(G237/H237),0,G237/H237)</f>
        <v>0</v>
      </c>
      <c r="J237" s="51" t="s">
        <v>42</v>
      </c>
      <c r="K237" s="23">
        <f>I237*HLOOKUP(J237,'Auskunft SVS'!$C$2:$AZ$26,17,0)</f>
        <v>0</v>
      </c>
      <c r="L237" s="23">
        <f>+K237/D237</f>
        <v>0</v>
      </c>
    </row>
    <row r="238" spans="1:18" s="15" customFormat="1">
      <c r="A238" s="8" t="s">
        <v>2083</v>
      </c>
      <c r="B238" s="3" t="s">
        <v>167</v>
      </c>
      <c r="C238" s="3" t="s">
        <v>98</v>
      </c>
      <c r="D238" s="10" t="s">
        <v>98</v>
      </c>
      <c r="E238" s="10"/>
      <c r="F238" s="10"/>
      <c r="G238" s="10"/>
      <c r="H238" s="10"/>
      <c r="I238" s="10"/>
      <c r="J238" s="10"/>
      <c r="K238" s="10"/>
      <c r="L238" s="13"/>
      <c r="M238"/>
      <c r="N238"/>
      <c r="O238"/>
      <c r="P238"/>
      <c r="Q238"/>
      <c r="R238"/>
    </row>
    <row r="239" spans="1:18" ht="101.5">
      <c r="A239" s="2" t="s">
        <v>2084</v>
      </c>
      <c r="B239" s="2" t="s">
        <v>288</v>
      </c>
      <c r="C239" s="9" t="s">
        <v>173</v>
      </c>
      <c r="D239" s="6">
        <v>37.869999999999997</v>
      </c>
      <c r="E239" s="6" t="s">
        <v>136</v>
      </c>
      <c r="F239" s="6">
        <f>+VLOOKUP(E239,'VI_Legende Reinigungsverz.'!$B$3:$F$22,5,0)</f>
        <v>52</v>
      </c>
      <c r="G239" s="6">
        <f t="shared" ref="G239:G240" si="108">+F239*D239</f>
        <v>1969.2399999999998</v>
      </c>
      <c r="H239" s="51"/>
      <c r="I239" s="6">
        <f t="shared" ref="I239:I240" si="109">IF(ISERROR(G239/H239),0,G239/H239)</f>
        <v>0</v>
      </c>
      <c r="J239" s="51" t="s">
        <v>42</v>
      </c>
      <c r="K239" s="23">
        <f>I239*HLOOKUP(J239,'Auskunft SVS'!$C$2:$AZ$26,17,0)</f>
        <v>0</v>
      </c>
      <c r="L239" s="23">
        <f t="shared" ref="L239:L240" si="110">+K239/D239</f>
        <v>0</v>
      </c>
    </row>
    <row r="240" spans="1:18" ht="101.5">
      <c r="A240" s="2" t="s">
        <v>2377</v>
      </c>
      <c r="B240" s="2" t="s">
        <v>288</v>
      </c>
      <c r="C240" s="9" t="s">
        <v>1278</v>
      </c>
      <c r="D240" s="6">
        <v>38.42</v>
      </c>
      <c r="E240" s="6" t="s">
        <v>163</v>
      </c>
      <c r="F240" s="6">
        <f>+VLOOKUP(E240,'VI_Legende Reinigungsverz.'!$B$3:$F$22,5,0)</f>
        <v>150.9</v>
      </c>
      <c r="G240" s="6">
        <f t="shared" si="108"/>
        <v>5797.5780000000004</v>
      </c>
      <c r="H240" s="51"/>
      <c r="I240" s="6">
        <f t="shared" si="109"/>
        <v>0</v>
      </c>
      <c r="J240" s="51" t="s">
        <v>42</v>
      </c>
      <c r="K240" s="23">
        <f>I240*HLOOKUP(J240,'Auskunft SVS'!$C$2:$AZ$26,17,0)</f>
        <v>0</v>
      </c>
      <c r="L240" s="23">
        <f t="shared" si="110"/>
        <v>0</v>
      </c>
    </row>
    <row r="241" spans="1:18" s="15" customFormat="1">
      <c r="A241" s="8" t="s">
        <v>2085</v>
      </c>
      <c r="B241" s="3" t="s">
        <v>614</v>
      </c>
      <c r="C241" s="3" t="s">
        <v>98</v>
      </c>
      <c r="D241" s="10" t="s">
        <v>98</v>
      </c>
      <c r="E241" s="10"/>
      <c r="F241" s="10"/>
      <c r="G241" s="10"/>
      <c r="H241" s="10"/>
      <c r="I241" s="10"/>
      <c r="J241" s="10"/>
      <c r="K241" s="10"/>
      <c r="L241" s="13"/>
      <c r="M241"/>
      <c r="N241"/>
      <c r="O241"/>
      <c r="P241"/>
      <c r="Q241"/>
      <c r="R241"/>
    </row>
    <row r="242" spans="1:18" ht="101.5">
      <c r="A242" s="2" t="s">
        <v>2086</v>
      </c>
      <c r="B242" s="2" t="s">
        <v>180</v>
      </c>
      <c r="C242" s="9" t="s">
        <v>846</v>
      </c>
      <c r="D242" s="6">
        <v>38.659999999999997</v>
      </c>
      <c r="E242" s="6" t="s">
        <v>163</v>
      </c>
      <c r="F242" s="6">
        <f>+VLOOKUP(E242,'VI_Legende Reinigungsverz.'!$B$3:$F$22,5,0)</f>
        <v>150.9</v>
      </c>
      <c r="G242" s="6">
        <f>+F242*D242</f>
        <v>5833.7939999999999</v>
      </c>
      <c r="H242" s="51"/>
      <c r="I242" s="6">
        <f>IF(ISERROR(G242/H242),0,G242/H242)</f>
        <v>0</v>
      </c>
      <c r="J242" s="51" t="s">
        <v>42</v>
      </c>
      <c r="K242" s="23">
        <f>I242*HLOOKUP(J242,'Auskunft SVS'!$C$2:$AZ$26,17,0)</f>
        <v>0</v>
      </c>
      <c r="L242" s="23">
        <f>+K242/D242</f>
        <v>0</v>
      </c>
    </row>
    <row r="243" spans="1:18" s="15" customFormat="1">
      <c r="A243" s="8" t="s">
        <v>2087</v>
      </c>
      <c r="B243" s="3" t="s">
        <v>848</v>
      </c>
      <c r="C243" s="3" t="s">
        <v>98</v>
      </c>
      <c r="D243" s="10" t="s">
        <v>98</v>
      </c>
      <c r="E243" s="10"/>
      <c r="F243" s="10"/>
      <c r="G243" s="10"/>
      <c r="H243" s="10"/>
      <c r="I243" s="10"/>
      <c r="J243" s="10"/>
      <c r="K243" s="10"/>
      <c r="L243" s="13"/>
      <c r="M243"/>
      <c r="N243"/>
      <c r="O243"/>
      <c r="P243"/>
      <c r="Q243"/>
      <c r="R243"/>
    </row>
    <row r="244" spans="1:18" ht="101.5">
      <c r="A244" s="2" t="s">
        <v>2088</v>
      </c>
      <c r="B244" s="2" t="s">
        <v>1001</v>
      </c>
      <c r="C244" s="9" t="s">
        <v>198</v>
      </c>
      <c r="D244" s="6">
        <v>74.319999999999993</v>
      </c>
      <c r="E244" s="6" t="s">
        <v>136</v>
      </c>
      <c r="F244" s="6">
        <f>+VLOOKUP(E244,'VI_Legende Reinigungsverz.'!$B$3:$F$22,5,0)</f>
        <v>52</v>
      </c>
      <c r="G244" s="6">
        <f t="shared" ref="G244:G245" si="111">+F244*D244</f>
        <v>3864.6399999999994</v>
      </c>
      <c r="H244" s="51"/>
      <c r="I244" s="6">
        <f t="shared" ref="I244:I245" si="112">IF(ISERROR(G244/H244),0,G244/H244)</f>
        <v>0</v>
      </c>
      <c r="J244" s="51" t="s">
        <v>42</v>
      </c>
      <c r="K244" s="23">
        <f>I244*HLOOKUP(J244,'Auskunft SVS'!$C$2:$AZ$26,17,0)</f>
        <v>0</v>
      </c>
      <c r="L244" s="23">
        <f t="shared" ref="L244:L245" si="113">+K244/D244</f>
        <v>0</v>
      </c>
    </row>
    <row r="245" spans="1:18" ht="101.5">
      <c r="A245" s="2" t="s">
        <v>2089</v>
      </c>
      <c r="B245" s="2" t="s">
        <v>1001</v>
      </c>
      <c r="C245" s="9" t="s">
        <v>2367</v>
      </c>
      <c r="D245" s="6">
        <v>116.6</v>
      </c>
      <c r="E245" s="6" t="s">
        <v>163</v>
      </c>
      <c r="F245" s="6">
        <f>+VLOOKUP(E245,'VI_Legende Reinigungsverz.'!$B$3:$F$22,5,0)</f>
        <v>150.9</v>
      </c>
      <c r="G245" s="6">
        <f t="shared" si="111"/>
        <v>17594.939999999999</v>
      </c>
      <c r="H245" s="51"/>
      <c r="I245" s="6">
        <f t="shared" si="112"/>
        <v>0</v>
      </c>
      <c r="J245" s="51" t="s">
        <v>42</v>
      </c>
      <c r="K245" s="23">
        <f>I245*HLOOKUP(J245,'Auskunft SVS'!$C$2:$AZ$26,17,0)</f>
        <v>0</v>
      </c>
      <c r="L245" s="23">
        <f t="shared" si="113"/>
        <v>0</v>
      </c>
    </row>
    <row r="246" spans="1:18" s="15" customFormat="1">
      <c r="A246" s="8" t="s">
        <v>2091</v>
      </c>
      <c r="B246" s="3" t="s">
        <v>200</v>
      </c>
      <c r="C246" s="3" t="s">
        <v>98</v>
      </c>
      <c r="D246" s="10" t="s">
        <v>98</v>
      </c>
      <c r="E246" s="10"/>
      <c r="F246" s="10"/>
      <c r="G246" s="10"/>
      <c r="H246" s="10"/>
      <c r="I246" s="10"/>
      <c r="J246" s="10"/>
      <c r="K246" s="10"/>
      <c r="L246" s="13"/>
      <c r="M246"/>
      <c r="N246"/>
      <c r="O246"/>
      <c r="P246"/>
      <c r="Q246"/>
      <c r="R246"/>
    </row>
    <row r="247" spans="1:18" ht="101.5">
      <c r="A247" s="2" t="s">
        <v>2092</v>
      </c>
      <c r="B247" s="2" t="s">
        <v>202</v>
      </c>
      <c r="C247" s="9" t="s">
        <v>2476</v>
      </c>
      <c r="D247" s="6">
        <v>44.75</v>
      </c>
      <c r="E247" s="6" t="s">
        <v>136</v>
      </c>
      <c r="F247" s="6">
        <f>+VLOOKUP(E247,'VI_Legende Reinigungsverz.'!$B$3:$F$22,5,0)</f>
        <v>52</v>
      </c>
      <c r="G247" s="6">
        <f t="shared" ref="G247:G248" si="114">+F247*D247</f>
        <v>2327</v>
      </c>
      <c r="H247" s="51"/>
      <c r="I247" s="6">
        <f t="shared" ref="I247:I248" si="115">IF(ISERROR(G247/H247),0,G247/H247)</f>
        <v>0</v>
      </c>
      <c r="J247" s="51" t="s">
        <v>42</v>
      </c>
      <c r="K247" s="23">
        <f>I247*HLOOKUP(J247,'Auskunft SVS'!$C$2:$AZ$26,17,0)</f>
        <v>0</v>
      </c>
      <c r="L247" s="23">
        <f t="shared" ref="L247:L248" si="116">+K247/D247</f>
        <v>0</v>
      </c>
    </row>
    <row r="248" spans="1:18" ht="101.5">
      <c r="A248" s="2" t="s">
        <v>2501</v>
      </c>
      <c r="B248" s="2" t="s">
        <v>202</v>
      </c>
      <c r="C248" s="9" t="s">
        <v>2502</v>
      </c>
      <c r="D248" s="6">
        <v>117.15</v>
      </c>
      <c r="E248" s="6" t="s">
        <v>102</v>
      </c>
      <c r="F248" s="6">
        <f>+VLOOKUP(E248,'VI_Legende Reinigungsverz.'!$B$3:$F$22,5,0)</f>
        <v>251.5</v>
      </c>
      <c r="G248" s="6">
        <f t="shared" si="114"/>
        <v>29463.225000000002</v>
      </c>
      <c r="H248" s="51"/>
      <c r="I248" s="6">
        <f t="shared" si="115"/>
        <v>0</v>
      </c>
      <c r="J248" s="51" t="s">
        <v>42</v>
      </c>
      <c r="K248" s="23">
        <f>I248*HLOOKUP(J248,'Auskunft SVS'!$C$2:$AZ$26,17,0)</f>
        <v>0</v>
      </c>
      <c r="L248" s="23">
        <f t="shared" si="116"/>
        <v>0</v>
      </c>
    </row>
    <row r="249" spans="1:18" s="15" customFormat="1">
      <c r="A249" s="8" t="s">
        <v>2093</v>
      </c>
      <c r="B249" s="3" t="s">
        <v>206</v>
      </c>
      <c r="C249" s="3" t="s">
        <v>98</v>
      </c>
      <c r="D249" s="10" t="s">
        <v>98</v>
      </c>
      <c r="E249" s="10"/>
      <c r="F249" s="10"/>
      <c r="G249" s="10"/>
      <c r="H249" s="10"/>
      <c r="I249" s="10"/>
      <c r="J249" s="10"/>
      <c r="K249" s="10"/>
      <c r="L249" s="13"/>
      <c r="M249"/>
      <c r="N249"/>
      <c r="O249"/>
      <c r="P249"/>
      <c r="Q249"/>
      <c r="R249"/>
    </row>
    <row r="250" spans="1:18" ht="101.5">
      <c r="A250" s="2" t="s">
        <v>2094</v>
      </c>
      <c r="B250" s="2" t="s">
        <v>208</v>
      </c>
      <c r="C250" s="9" t="s">
        <v>741</v>
      </c>
      <c r="D250" s="6">
        <v>11.81</v>
      </c>
      <c r="E250" s="6" t="s">
        <v>136</v>
      </c>
      <c r="F250" s="6">
        <f>+VLOOKUP(E250,'VI_Legende Reinigungsverz.'!$B$3:$F$22,5,0)</f>
        <v>52</v>
      </c>
      <c r="G250" s="6">
        <f t="shared" ref="G250:G252" si="117">+F250*D250</f>
        <v>614.12</v>
      </c>
      <c r="H250" s="51"/>
      <c r="I250" s="6">
        <f t="shared" ref="I250:I252" si="118">IF(ISERROR(G250/H250),0,G250/H250)</f>
        <v>0</v>
      </c>
      <c r="J250" s="51" t="s">
        <v>42</v>
      </c>
      <c r="K250" s="23">
        <f>I250*HLOOKUP(J250,'Auskunft SVS'!$C$2:$AZ$26,17,0)</f>
        <v>0</v>
      </c>
      <c r="L250" s="23">
        <f t="shared" ref="L250:L252" si="119">+K250/D250</f>
        <v>0</v>
      </c>
    </row>
    <row r="251" spans="1:18" ht="101.5">
      <c r="A251" s="2" t="s">
        <v>2503</v>
      </c>
      <c r="B251" s="2" t="s">
        <v>208</v>
      </c>
      <c r="C251" s="9" t="s">
        <v>1016</v>
      </c>
      <c r="D251" s="6">
        <v>291.02999999999997</v>
      </c>
      <c r="E251" s="6" t="s">
        <v>163</v>
      </c>
      <c r="F251" s="6">
        <f>+VLOOKUP(E251,'VI_Legende Reinigungsverz.'!$B$3:$F$22,5,0)</f>
        <v>150.9</v>
      </c>
      <c r="G251" s="6">
        <f t="shared" si="117"/>
        <v>43916.426999999996</v>
      </c>
      <c r="H251" s="51"/>
      <c r="I251" s="6">
        <f t="shared" si="118"/>
        <v>0</v>
      </c>
      <c r="J251" s="51" t="s">
        <v>42</v>
      </c>
      <c r="K251" s="23">
        <f>I251*HLOOKUP(J251,'Auskunft SVS'!$C$2:$AZ$26,17,0)</f>
        <v>0</v>
      </c>
      <c r="L251" s="23">
        <f t="shared" si="119"/>
        <v>0</v>
      </c>
    </row>
    <row r="252" spans="1:18" ht="101.5">
      <c r="A252" s="2" t="s">
        <v>2504</v>
      </c>
      <c r="B252" s="2" t="s">
        <v>208</v>
      </c>
      <c r="C252" s="9" t="s">
        <v>875</v>
      </c>
      <c r="D252" s="6">
        <v>92.43</v>
      </c>
      <c r="E252" s="6" t="s">
        <v>102</v>
      </c>
      <c r="F252" s="6">
        <f>+VLOOKUP(E252,'VI_Legende Reinigungsverz.'!$B$3:$F$22,5,0)</f>
        <v>251.5</v>
      </c>
      <c r="G252" s="6">
        <f t="shared" si="117"/>
        <v>23246.145</v>
      </c>
      <c r="H252" s="51"/>
      <c r="I252" s="6">
        <f t="shared" si="118"/>
        <v>0</v>
      </c>
      <c r="J252" s="51" t="s">
        <v>42</v>
      </c>
      <c r="K252" s="23">
        <f>I252*HLOOKUP(J252,'Auskunft SVS'!$C$2:$AZ$26,17,0)</f>
        <v>0</v>
      </c>
      <c r="L252" s="23">
        <f t="shared" si="119"/>
        <v>0</v>
      </c>
    </row>
    <row r="253" spans="1:18" s="15" customFormat="1">
      <c r="A253" s="8" t="s">
        <v>2095</v>
      </c>
      <c r="B253" s="3" t="s">
        <v>224</v>
      </c>
      <c r="C253" s="3" t="s">
        <v>98</v>
      </c>
      <c r="D253" s="10" t="s">
        <v>98</v>
      </c>
      <c r="E253" s="10"/>
      <c r="F253" s="10"/>
      <c r="G253" s="10"/>
      <c r="H253" s="10"/>
      <c r="I253" s="10"/>
      <c r="J253" s="10"/>
      <c r="K253" s="10"/>
      <c r="L253" s="13"/>
      <c r="M253"/>
      <c r="N253"/>
      <c r="O253"/>
      <c r="P253"/>
      <c r="Q253"/>
      <c r="R253"/>
    </row>
    <row r="254" spans="1:18" ht="101.5">
      <c r="A254" s="2" t="s">
        <v>2097</v>
      </c>
      <c r="B254" s="2" t="s">
        <v>226</v>
      </c>
      <c r="C254" s="9" t="s">
        <v>1449</v>
      </c>
      <c r="D254" s="6">
        <v>15.9</v>
      </c>
      <c r="E254" s="6" t="s">
        <v>102</v>
      </c>
      <c r="F254" s="6">
        <f>+VLOOKUP(E254,'VI_Legende Reinigungsverz.'!$B$3:$F$22,5,0)</f>
        <v>251.5</v>
      </c>
      <c r="G254" s="6">
        <f t="shared" ref="G254:G255" si="120">+F254*D254</f>
        <v>3998.85</v>
      </c>
      <c r="H254" s="51"/>
      <c r="I254" s="6">
        <f t="shared" ref="I254:I255" si="121">IF(ISERROR(G254/H254),0,G254/H254)</f>
        <v>0</v>
      </c>
      <c r="J254" s="51" t="s">
        <v>42</v>
      </c>
      <c r="K254" s="23">
        <f>I254*HLOOKUP(J254,'Auskunft SVS'!$C$2:$AZ$26,17,0)</f>
        <v>0</v>
      </c>
      <c r="L254" s="23">
        <f t="shared" ref="L254:L255" si="122">+K254/D254</f>
        <v>0</v>
      </c>
    </row>
    <row r="255" spans="1:18" ht="101.5">
      <c r="A255" s="2" t="s">
        <v>2505</v>
      </c>
      <c r="B255" s="2" t="s">
        <v>226</v>
      </c>
      <c r="C255" s="9" t="s">
        <v>1449</v>
      </c>
      <c r="D255" s="6">
        <v>380.61</v>
      </c>
      <c r="E255" s="6" t="s">
        <v>102</v>
      </c>
      <c r="F255" s="6">
        <f>+VLOOKUP(E255,'VI_Legende Reinigungsverz.'!$B$3:$F$22,5,0)</f>
        <v>251.5</v>
      </c>
      <c r="G255" s="6">
        <f t="shared" si="120"/>
        <v>95723.415000000008</v>
      </c>
      <c r="H255" s="51"/>
      <c r="I255" s="6">
        <f t="shared" si="121"/>
        <v>0</v>
      </c>
      <c r="J255" s="51" t="s">
        <v>42</v>
      </c>
      <c r="K255" s="23">
        <f>I255*HLOOKUP(J255,'Auskunft SVS'!$C$2:$AZ$26,17,0)</f>
        <v>0</v>
      </c>
      <c r="L255" s="23">
        <f t="shared" si="122"/>
        <v>0</v>
      </c>
    </row>
    <row r="256" spans="1:18" s="15" customFormat="1">
      <c r="A256" s="8" t="s">
        <v>2099</v>
      </c>
      <c r="B256" s="3" t="s">
        <v>232</v>
      </c>
      <c r="C256" s="3" t="s">
        <v>98</v>
      </c>
      <c r="D256" s="10" t="s">
        <v>98</v>
      </c>
      <c r="E256" s="10"/>
      <c r="F256" s="10"/>
      <c r="G256" s="10"/>
      <c r="H256" s="10"/>
      <c r="I256" s="10"/>
      <c r="J256" s="10"/>
      <c r="K256" s="10"/>
      <c r="L256" s="13"/>
      <c r="M256"/>
      <c r="N256"/>
      <c r="O256"/>
      <c r="P256"/>
      <c r="Q256"/>
      <c r="R256"/>
    </row>
    <row r="257" spans="1:18" ht="101.5">
      <c r="A257" s="2" t="s">
        <v>2100</v>
      </c>
      <c r="B257" s="2" t="s">
        <v>234</v>
      </c>
      <c r="C257" s="9" t="s">
        <v>530</v>
      </c>
      <c r="D257" s="6">
        <v>18.579999999999998</v>
      </c>
      <c r="E257" s="6" t="s">
        <v>102</v>
      </c>
      <c r="F257" s="6">
        <f>+VLOOKUP(E257,'VI_Legende Reinigungsverz.'!$B$3:$F$22,5,0)</f>
        <v>251.5</v>
      </c>
      <c r="G257" s="6">
        <f t="shared" ref="G257:G261" si="123">+F257*D257</f>
        <v>4672.87</v>
      </c>
      <c r="H257" s="51"/>
      <c r="I257" s="6">
        <f t="shared" ref="I257:I261" si="124">IF(ISERROR(G257/H257),0,G257/H257)</f>
        <v>0</v>
      </c>
      <c r="J257" s="51" t="s">
        <v>42</v>
      </c>
      <c r="K257" s="23">
        <f>I257*HLOOKUP(J257,'Auskunft SVS'!$C$2:$AZ$26,17,0)</f>
        <v>0</v>
      </c>
      <c r="L257" s="23">
        <f t="shared" ref="L257:L261" si="125">+K257/D257</f>
        <v>0</v>
      </c>
    </row>
    <row r="258" spans="1:18" ht="101.5">
      <c r="A258" s="2" t="s">
        <v>2101</v>
      </c>
      <c r="B258" s="2" t="s">
        <v>466</v>
      </c>
      <c r="C258" s="9" t="s">
        <v>1400</v>
      </c>
      <c r="D258" s="6">
        <v>52.77</v>
      </c>
      <c r="E258" s="6" t="s">
        <v>136</v>
      </c>
      <c r="F258" s="6">
        <f>+VLOOKUP(E258,'VI_Legende Reinigungsverz.'!$B$3:$F$22,5,0)</f>
        <v>52</v>
      </c>
      <c r="G258" s="6">
        <f t="shared" si="123"/>
        <v>2744.04</v>
      </c>
      <c r="H258" s="51"/>
      <c r="I258" s="6">
        <f t="shared" si="124"/>
        <v>0</v>
      </c>
      <c r="J258" s="51" t="s">
        <v>42</v>
      </c>
      <c r="K258" s="23">
        <f>I258*HLOOKUP(J258,'Auskunft SVS'!$C$2:$AZ$26,17,0)</f>
        <v>0</v>
      </c>
      <c r="L258" s="23">
        <f t="shared" si="125"/>
        <v>0</v>
      </c>
    </row>
    <row r="259" spans="1:18" ht="101.5">
      <c r="A259" s="2" t="s">
        <v>2506</v>
      </c>
      <c r="B259" s="2" t="s">
        <v>466</v>
      </c>
      <c r="C259" s="9" t="s">
        <v>671</v>
      </c>
      <c r="D259" s="6">
        <v>27.23</v>
      </c>
      <c r="E259" s="6" t="s">
        <v>163</v>
      </c>
      <c r="F259" s="6">
        <f>+VLOOKUP(E259,'VI_Legende Reinigungsverz.'!$B$3:$F$22,5,0)</f>
        <v>150.9</v>
      </c>
      <c r="G259" s="6">
        <f t="shared" si="123"/>
        <v>4109.0070000000005</v>
      </c>
      <c r="H259" s="51"/>
      <c r="I259" s="6">
        <f t="shared" si="124"/>
        <v>0</v>
      </c>
      <c r="J259" s="51" t="s">
        <v>42</v>
      </c>
      <c r="K259" s="23">
        <f>I259*HLOOKUP(J259,'Auskunft SVS'!$C$2:$AZ$26,17,0)</f>
        <v>0</v>
      </c>
      <c r="L259" s="23">
        <f t="shared" si="125"/>
        <v>0</v>
      </c>
    </row>
    <row r="260" spans="1:18" ht="101.5">
      <c r="A260" s="2" t="s">
        <v>2507</v>
      </c>
      <c r="B260" s="2" t="s">
        <v>466</v>
      </c>
      <c r="C260" s="9" t="s">
        <v>451</v>
      </c>
      <c r="D260" s="6">
        <v>17.25</v>
      </c>
      <c r="E260" s="6" t="s">
        <v>102</v>
      </c>
      <c r="F260" s="6">
        <f>+VLOOKUP(E260,'VI_Legende Reinigungsverz.'!$B$3:$F$22,5,0)</f>
        <v>251.5</v>
      </c>
      <c r="G260" s="6">
        <f t="shared" si="123"/>
        <v>4338.375</v>
      </c>
      <c r="H260" s="51"/>
      <c r="I260" s="6">
        <f t="shared" si="124"/>
        <v>0</v>
      </c>
      <c r="J260" s="51" t="s">
        <v>42</v>
      </c>
      <c r="K260" s="23">
        <f>I260*HLOOKUP(J260,'Auskunft SVS'!$C$2:$AZ$26,17,0)</f>
        <v>0</v>
      </c>
      <c r="L260" s="23">
        <f t="shared" si="125"/>
        <v>0</v>
      </c>
    </row>
    <row r="261" spans="1:18" ht="101.5">
      <c r="A261" s="2" t="s">
        <v>2508</v>
      </c>
      <c r="B261" s="2" t="s">
        <v>472</v>
      </c>
      <c r="C261" s="9" t="s">
        <v>451</v>
      </c>
      <c r="D261" s="6">
        <v>33.26</v>
      </c>
      <c r="E261" s="6" t="s">
        <v>102</v>
      </c>
      <c r="F261" s="6">
        <f>+VLOOKUP(E261,'VI_Legende Reinigungsverz.'!$B$3:$F$22,5,0)</f>
        <v>251.5</v>
      </c>
      <c r="G261" s="6">
        <f t="shared" si="123"/>
        <v>8364.89</v>
      </c>
      <c r="H261" s="51"/>
      <c r="I261" s="6">
        <f t="shared" si="124"/>
        <v>0</v>
      </c>
      <c r="J261" s="51" t="s">
        <v>42</v>
      </c>
      <c r="K261" s="23">
        <f>I261*HLOOKUP(J261,'Auskunft SVS'!$C$2:$AZ$26,17,0)</f>
        <v>0</v>
      </c>
      <c r="L261" s="23">
        <f t="shared" si="125"/>
        <v>0</v>
      </c>
    </row>
    <row r="262" spans="1:18" s="16" customFormat="1" ht="25.5" customHeight="1">
      <c r="A262" s="7" t="s">
        <v>683</v>
      </c>
      <c r="B262" s="17" t="s">
        <v>2509</v>
      </c>
      <c r="C262" s="11" t="s">
        <v>98</v>
      </c>
      <c r="D262" s="18" t="s">
        <v>98</v>
      </c>
      <c r="E262" s="18"/>
      <c r="F262" s="18"/>
      <c r="G262" s="18"/>
      <c r="H262" s="18"/>
      <c r="I262" s="18"/>
      <c r="J262" s="18"/>
      <c r="K262" s="19"/>
      <c r="L262" s="20"/>
      <c r="M262"/>
      <c r="N262"/>
      <c r="O262"/>
      <c r="P262"/>
      <c r="Q262"/>
      <c r="R262"/>
    </row>
    <row r="263" spans="1:18" s="15" customFormat="1">
      <c r="A263" s="8" t="s">
        <v>685</v>
      </c>
      <c r="B263" s="3" t="s">
        <v>95</v>
      </c>
      <c r="C263" s="3" t="s">
        <v>98</v>
      </c>
      <c r="D263" s="10" t="s">
        <v>98</v>
      </c>
      <c r="E263" s="10"/>
      <c r="F263" s="10"/>
      <c r="G263" s="10"/>
      <c r="H263" s="10"/>
      <c r="I263" s="10"/>
      <c r="J263" s="10"/>
      <c r="K263" s="10"/>
      <c r="L263" s="13"/>
      <c r="M263"/>
      <c r="N263"/>
      <c r="O263"/>
      <c r="P263"/>
      <c r="Q263"/>
      <c r="R263"/>
    </row>
    <row r="264" spans="1:18" s="15" customFormat="1">
      <c r="A264" s="8" t="s">
        <v>1369</v>
      </c>
      <c r="B264" s="3" t="s">
        <v>97</v>
      </c>
      <c r="C264" s="3" t="s">
        <v>98</v>
      </c>
      <c r="D264" s="10" t="s">
        <v>98</v>
      </c>
      <c r="E264" s="10"/>
      <c r="F264" s="10"/>
      <c r="G264" s="10"/>
      <c r="H264" s="10"/>
      <c r="I264" s="10"/>
      <c r="J264" s="10"/>
      <c r="K264" s="10"/>
      <c r="L264" s="13"/>
      <c r="M264"/>
      <c r="N264"/>
      <c r="O264"/>
      <c r="P264"/>
      <c r="Q264"/>
      <c r="R264"/>
    </row>
    <row r="265" spans="1:18" ht="101.5">
      <c r="A265" s="2" t="s">
        <v>1370</v>
      </c>
      <c r="B265" s="2" t="s">
        <v>104</v>
      </c>
      <c r="C265" s="9" t="s">
        <v>778</v>
      </c>
      <c r="D265" s="6">
        <v>61.14</v>
      </c>
      <c r="E265" s="6" t="s">
        <v>163</v>
      </c>
      <c r="F265" s="6">
        <f>+VLOOKUP(E265,'VI_Legende Reinigungsverz.'!$B$3:$F$22,5,0)</f>
        <v>150.9</v>
      </c>
      <c r="G265" s="6">
        <f t="shared" ref="G265:G266" si="126">+F265*D265</f>
        <v>9226.0259999999998</v>
      </c>
      <c r="H265" s="51"/>
      <c r="I265" s="6">
        <f t="shared" ref="I265:I266" si="127">IF(ISERROR(G265/H265),0,G265/H265)</f>
        <v>0</v>
      </c>
      <c r="J265" s="51" t="s">
        <v>42</v>
      </c>
      <c r="K265" s="23">
        <f>I265*HLOOKUP(J265,'Auskunft SVS'!$C$2:$AZ$26,17,0)</f>
        <v>0</v>
      </c>
      <c r="L265" s="23">
        <f t="shared" ref="L265:L266" si="128">+K265/D265</f>
        <v>0</v>
      </c>
    </row>
    <row r="266" spans="1:18" ht="101.5">
      <c r="A266" s="2" t="s">
        <v>2385</v>
      </c>
      <c r="B266" s="2" t="s">
        <v>1156</v>
      </c>
      <c r="C266" s="9" t="s">
        <v>916</v>
      </c>
      <c r="D266" s="6">
        <v>27.95</v>
      </c>
      <c r="E266" s="6" t="s">
        <v>163</v>
      </c>
      <c r="F266" s="6">
        <f>+VLOOKUP(E266,'VI_Legende Reinigungsverz.'!$B$3:$F$22,5,0)</f>
        <v>150.9</v>
      </c>
      <c r="G266" s="6">
        <f t="shared" si="126"/>
        <v>4217.6549999999997</v>
      </c>
      <c r="H266" s="51"/>
      <c r="I266" s="6">
        <f t="shared" si="127"/>
        <v>0</v>
      </c>
      <c r="J266" s="51" t="s">
        <v>42</v>
      </c>
      <c r="K266" s="23">
        <f>I266*HLOOKUP(J266,'Auskunft SVS'!$C$2:$AZ$26,17,0)</f>
        <v>0</v>
      </c>
      <c r="L266" s="23">
        <f t="shared" si="128"/>
        <v>0</v>
      </c>
    </row>
    <row r="267" spans="1:18" s="15" customFormat="1">
      <c r="A267" s="8" t="s">
        <v>2386</v>
      </c>
      <c r="B267" s="3" t="s">
        <v>107</v>
      </c>
      <c r="C267" s="3" t="s">
        <v>98</v>
      </c>
      <c r="D267" s="10" t="s">
        <v>98</v>
      </c>
      <c r="E267" s="10"/>
      <c r="F267" s="10"/>
      <c r="G267" s="10"/>
      <c r="H267" s="10"/>
      <c r="I267" s="10"/>
      <c r="J267" s="10"/>
      <c r="K267" s="10"/>
      <c r="L267" s="13"/>
      <c r="M267"/>
      <c r="N267"/>
      <c r="O267"/>
      <c r="P267"/>
      <c r="Q267"/>
      <c r="R267"/>
    </row>
    <row r="268" spans="1:18" ht="101.5">
      <c r="A268" s="2" t="s">
        <v>2387</v>
      </c>
      <c r="B268" s="2" t="s">
        <v>109</v>
      </c>
      <c r="C268" s="9" t="s">
        <v>2510</v>
      </c>
      <c r="D268" s="6">
        <v>105.2</v>
      </c>
      <c r="E268" s="6" t="s">
        <v>163</v>
      </c>
      <c r="F268" s="6">
        <f>+VLOOKUP(E268,'VI_Legende Reinigungsverz.'!$B$3:$F$22,5,0)</f>
        <v>150.9</v>
      </c>
      <c r="G268" s="6">
        <f>+F268*D268</f>
        <v>15874.68</v>
      </c>
      <c r="H268" s="51"/>
      <c r="I268" s="6">
        <f>IF(ISERROR(G268/H268),0,G268/H268)</f>
        <v>0</v>
      </c>
      <c r="J268" s="51" t="s">
        <v>42</v>
      </c>
      <c r="K268" s="23">
        <f>I268*HLOOKUP(J268,'Auskunft SVS'!$C$2:$AZ$26,17,0)</f>
        <v>0</v>
      </c>
      <c r="L268" s="23">
        <f>+K268/D268</f>
        <v>0</v>
      </c>
    </row>
    <row r="269" spans="1:18" s="15" customFormat="1">
      <c r="A269" s="8" t="s">
        <v>2388</v>
      </c>
      <c r="B269" s="3" t="s">
        <v>127</v>
      </c>
      <c r="C269" s="3" t="s">
        <v>98</v>
      </c>
      <c r="D269" s="10" t="s">
        <v>98</v>
      </c>
      <c r="E269" s="10"/>
      <c r="F269" s="10"/>
      <c r="G269" s="10"/>
      <c r="H269" s="10"/>
      <c r="I269" s="10"/>
      <c r="J269" s="10"/>
      <c r="K269" s="10"/>
      <c r="L269" s="13"/>
      <c r="M269"/>
      <c r="N269"/>
      <c r="O269"/>
      <c r="P269"/>
      <c r="Q269"/>
      <c r="R269"/>
    </row>
    <row r="270" spans="1:18" ht="101.5">
      <c r="A270" s="2" t="s">
        <v>2389</v>
      </c>
      <c r="B270" s="2" t="s">
        <v>132</v>
      </c>
      <c r="C270" s="9" t="s">
        <v>364</v>
      </c>
      <c r="D270" s="6">
        <v>84.03</v>
      </c>
      <c r="E270" s="6" t="s">
        <v>163</v>
      </c>
      <c r="F270" s="6">
        <f>+VLOOKUP(E270,'VI_Legende Reinigungsverz.'!$B$3:$F$22,5,0)</f>
        <v>150.9</v>
      </c>
      <c r="G270" s="6">
        <f>+F270*D270</f>
        <v>12680.127</v>
      </c>
      <c r="H270" s="51"/>
      <c r="I270" s="6">
        <f>IF(ISERROR(G270/H270),0,G270/H270)</f>
        <v>0</v>
      </c>
      <c r="J270" s="51" t="s">
        <v>42</v>
      </c>
      <c r="K270" s="23">
        <f>I270*HLOOKUP(J270,'Auskunft SVS'!$C$2:$AZ$26,17,0)</f>
        <v>0</v>
      </c>
      <c r="L270" s="23">
        <f>+K270/D270</f>
        <v>0</v>
      </c>
    </row>
    <row r="271" spans="1:18" s="15" customFormat="1">
      <c r="A271" s="8" t="s">
        <v>2391</v>
      </c>
      <c r="B271" s="3" t="s">
        <v>167</v>
      </c>
      <c r="C271" s="3" t="s">
        <v>98</v>
      </c>
      <c r="D271" s="10" t="s">
        <v>98</v>
      </c>
      <c r="E271" s="10"/>
      <c r="F271" s="10"/>
      <c r="G271" s="10"/>
      <c r="H271" s="10"/>
      <c r="I271" s="10"/>
      <c r="J271" s="10"/>
      <c r="K271" s="10"/>
      <c r="L271" s="13"/>
      <c r="M271"/>
      <c r="N271"/>
      <c r="O271"/>
      <c r="P271"/>
      <c r="Q271"/>
      <c r="R271"/>
    </row>
    <row r="272" spans="1:18" ht="101.5">
      <c r="A272" s="2" t="s">
        <v>2392</v>
      </c>
      <c r="B272" s="2" t="s">
        <v>288</v>
      </c>
      <c r="C272" s="9" t="s">
        <v>969</v>
      </c>
      <c r="D272" s="6">
        <v>25.31</v>
      </c>
      <c r="E272" s="6" t="s">
        <v>163</v>
      </c>
      <c r="F272" s="6">
        <f>+VLOOKUP(E272,'VI_Legende Reinigungsverz.'!$B$3:$F$22,5,0)</f>
        <v>150.9</v>
      </c>
      <c r="G272" s="6">
        <f t="shared" ref="G272:G273" si="129">+F272*D272</f>
        <v>3819.279</v>
      </c>
      <c r="H272" s="51"/>
      <c r="I272" s="6">
        <f t="shared" ref="I272:I273" si="130">IF(ISERROR(G272/H272),0,G272/H272)</f>
        <v>0</v>
      </c>
      <c r="J272" s="51" t="s">
        <v>42</v>
      </c>
      <c r="K272" s="23">
        <f>I272*HLOOKUP(J272,'Auskunft SVS'!$C$2:$AZ$26,17,0)</f>
        <v>0</v>
      </c>
      <c r="L272" s="23">
        <f t="shared" ref="L272:L273" si="131">+K272/D272</f>
        <v>0</v>
      </c>
    </row>
    <row r="273" spans="1:18" ht="101.5">
      <c r="A273" s="2" t="s">
        <v>2511</v>
      </c>
      <c r="B273" s="2" t="s">
        <v>595</v>
      </c>
      <c r="C273" s="9" t="s">
        <v>1278</v>
      </c>
      <c r="D273" s="6">
        <v>17.14</v>
      </c>
      <c r="E273" s="6" t="s">
        <v>163</v>
      </c>
      <c r="F273" s="6">
        <f>+VLOOKUP(E273,'VI_Legende Reinigungsverz.'!$B$3:$F$22,5,0)</f>
        <v>150.9</v>
      </c>
      <c r="G273" s="6">
        <f t="shared" si="129"/>
        <v>2586.4260000000004</v>
      </c>
      <c r="H273" s="51"/>
      <c r="I273" s="6">
        <f t="shared" si="130"/>
        <v>0</v>
      </c>
      <c r="J273" s="51" t="s">
        <v>42</v>
      </c>
      <c r="K273" s="23">
        <f>I273*HLOOKUP(J273,'Auskunft SVS'!$C$2:$AZ$26,17,0)</f>
        <v>0</v>
      </c>
      <c r="L273" s="23">
        <f t="shared" si="131"/>
        <v>0</v>
      </c>
    </row>
    <row r="274" spans="1:18" s="15" customFormat="1">
      <c r="A274" s="8" t="s">
        <v>2393</v>
      </c>
      <c r="B274" s="3" t="s">
        <v>200</v>
      </c>
      <c r="C274" s="3" t="s">
        <v>98</v>
      </c>
      <c r="D274" s="10" t="s">
        <v>98</v>
      </c>
      <c r="E274" s="10"/>
      <c r="F274" s="10"/>
      <c r="G274" s="10"/>
      <c r="H274" s="10"/>
      <c r="I274" s="10"/>
      <c r="J274" s="10"/>
      <c r="K274" s="10"/>
      <c r="L274" s="13"/>
      <c r="M274"/>
      <c r="N274"/>
      <c r="O274"/>
      <c r="P274"/>
      <c r="Q274"/>
      <c r="R274"/>
    </row>
    <row r="275" spans="1:18" ht="101.5">
      <c r="A275" s="2" t="s">
        <v>2394</v>
      </c>
      <c r="B275" s="2" t="s">
        <v>202</v>
      </c>
      <c r="C275" s="9" t="s">
        <v>2328</v>
      </c>
      <c r="D275" s="6">
        <v>61.19</v>
      </c>
      <c r="E275" s="6" t="s">
        <v>102</v>
      </c>
      <c r="F275" s="6">
        <f>+VLOOKUP(E275,'VI_Legende Reinigungsverz.'!$B$3:$F$22,5,0)</f>
        <v>251.5</v>
      </c>
      <c r="G275" s="6">
        <f>+F275*D275</f>
        <v>15389.285</v>
      </c>
      <c r="H275" s="51"/>
      <c r="I275" s="6">
        <f>IF(ISERROR(G275/H275),0,G275/H275)</f>
        <v>0</v>
      </c>
      <c r="J275" s="51" t="s">
        <v>42</v>
      </c>
      <c r="K275" s="23">
        <f>I275*HLOOKUP(J275,'Auskunft SVS'!$C$2:$AZ$26,17,0)</f>
        <v>0</v>
      </c>
      <c r="L275" s="23">
        <f>+K275/D275</f>
        <v>0</v>
      </c>
    </row>
    <row r="276" spans="1:18" s="15" customFormat="1">
      <c r="A276" s="8" t="s">
        <v>2397</v>
      </c>
      <c r="B276" s="3" t="s">
        <v>206</v>
      </c>
      <c r="C276" s="3" t="s">
        <v>98</v>
      </c>
      <c r="D276" s="10" t="s">
        <v>98</v>
      </c>
      <c r="E276" s="10"/>
      <c r="F276" s="10"/>
      <c r="G276" s="10"/>
      <c r="H276" s="10"/>
      <c r="I276" s="10"/>
      <c r="J276" s="10"/>
      <c r="K276" s="10"/>
      <c r="L276" s="13"/>
      <c r="M276"/>
      <c r="N276"/>
      <c r="O276"/>
      <c r="P276"/>
      <c r="Q276"/>
      <c r="R276"/>
    </row>
    <row r="277" spans="1:18" ht="101.5">
      <c r="A277" s="2" t="s">
        <v>2398</v>
      </c>
      <c r="B277" s="2" t="s">
        <v>208</v>
      </c>
      <c r="C277" s="9" t="s">
        <v>1016</v>
      </c>
      <c r="D277" s="6">
        <v>102.19</v>
      </c>
      <c r="E277" s="6" t="s">
        <v>163</v>
      </c>
      <c r="F277" s="6">
        <f>+VLOOKUP(E277,'VI_Legende Reinigungsverz.'!$B$3:$F$22,5,0)</f>
        <v>150.9</v>
      </c>
      <c r="G277" s="6">
        <f>+F277*D277</f>
        <v>15420.471</v>
      </c>
      <c r="H277" s="51"/>
      <c r="I277" s="6">
        <f>IF(ISERROR(G277/H277),0,G277/H277)</f>
        <v>0</v>
      </c>
      <c r="J277" s="51" t="s">
        <v>42</v>
      </c>
      <c r="K277" s="23">
        <f>I277*HLOOKUP(J277,'Auskunft SVS'!$C$2:$AZ$26,17,0)</f>
        <v>0</v>
      </c>
      <c r="L277" s="23">
        <f>+K277/D277</f>
        <v>0</v>
      </c>
    </row>
    <row r="278" spans="1:18" s="15" customFormat="1">
      <c r="A278" s="8" t="s">
        <v>2399</v>
      </c>
      <c r="B278" s="3" t="s">
        <v>2512</v>
      </c>
      <c r="C278" s="3" t="s">
        <v>98</v>
      </c>
      <c r="D278" s="10" t="s">
        <v>98</v>
      </c>
      <c r="E278" s="10"/>
      <c r="F278" s="10"/>
      <c r="G278" s="10"/>
      <c r="H278" s="10"/>
      <c r="I278" s="10"/>
      <c r="J278" s="10"/>
      <c r="K278" s="10"/>
      <c r="L278" s="13"/>
      <c r="M278"/>
      <c r="N278"/>
      <c r="O278"/>
      <c r="P278"/>
      <c r="Q278"/>
      <c r="R278"/>
    </row>
    <row r="279" spans="1:18" ht="58">
      <c r="A279" s="2" t="s">
        <v>2400</v>
      </c>
      <c r="B279" s="2" t="s">
        <v>2513</v>
      </c>
      <c r="C279" s="9" t="s">
        <v>2514</v>
      </c>
      <c r="D279" s="6">
        <v>102.19</v>
      </c>
      <c r="E279" s="6" t="s">
        <v>163</v>
      </c>
      <c r="F279" s="6">
        <f>+VLOOKUP(E279,'VI_Legende Reinigungsverz.'!$B$3:$F$22,5,0)</f>
        <v>150.9</v>
      </c>
      <c r="G279" s="6">
        <f>+F279*D279</f>
        <v>15420.471</v>
      </c>
      <c r="H279" s="51"/>
      <c r="I279" s="6">
        <f>IF(ISERROR(G279/H279),0,G279/H279)</f>
        <v>0</v>
      </c>
      <c r="J279" s="51" t="s">
        <v>42</v>
      </c>
      <c r="K279" s="23">
        <f>I279*HLOOKUP(J279,'Auskunft SVS'!$C$2:$AZ$26,17,0)</f>
        <v>0</v>
      </c>
      <c r="L279" s="23">
        <f>+K279/D279</f>
        <v>0</v>
      </c>
    </row>
    <row r="280" spans="1:18" s="15" customFormat="1">
      <c r="A280" s="8" t="s">
        <v>2402</v>
      </c>
      <c r="B280" s="3" t="s">
        <v>224</v>
      </c>
      <c r="C280" s="3" t="s">
        <v>98</v>
      </c>
      <c r="D280" s="10" t="s">
        <v>98</v>
      </c>
      <c r="E280" s="10"/>
      <c r="F280" s="10"/>
      <c r="G280" s="10"/>
      <c r="H280" s="10"/>
      <c r="I280" s="10"/>
      <c r="J280" s="10"/>
      <c r="K280" s="10"/>
      <c r="L280" s="13"/>
      <c r="M280"/>
      <c r="N280"/>
      <c r="O280"/>
      <c r="P280"/>
      <c r="Q280"/>
      <c r="R280"/>
    </row>
    <row r="281" spans="1:18" ht="101.5">
      <c r="A281" s="2" t="s">
        <v>2403</v>
      </c>
      <c r="B281" s="2" t="s">
        <v>226</v>
      </c>
      <c r="C281" s="9" t="s">
        <v>530</v>
      </c>
      <c r="D281" s="6">
        <v>195.16</v>
      </c>
      <c r="E281" s="6" t="s">
        <v>102</v>
      </c>
      <c r="F281" s="6">
        <f>+VLOOKUP(E281,'VI_Legende Reinigungsverz.'!$B$3:$F$22,5,0)</f>
        <v>251.5</v>
      </c>
      <c r="G281" s="6">
        <f t="shared" ref="G281:G282" si="132">+F281*D281</f>
        <v>49082.74</v>
      </c>
      <c r="H281" s="51"/>
      <c r="I281" s="6">
        <f t="shared" ref="I281:I282" si="133">IF(ISERROR(G281/H281),0,G281/H281)</f>
        <v>0</v>
      </c>
      <c r="J281" s="51" t="s">
        <v>42</v>
      </c>
      <c r="K281" s="23">
        <f>I281*HLOOKUP(J281,'Auskunft SVS'!$C$2:$AZ$26,17,0)</f>
        <v>0</v>
      </c>
      <c r="L281" s="23">
        <f t="shared" ref="L281:L282" si="134">+K281/D281</f>
        <v>0</v>
      </c>
    </row>
    <row r="282" spans="1:18" ht="101.5">
      <c r="A282" s="2" t="s">
        <v>2405</v>
      </c>
      <c r="B282" s="2" t="s">
        <v>667</v>
      </c>
      <c r="C282" s="9" t="s">
        <v>328</v>
      </c>
      <c r="D282" s="6">
        <v>2.62</v>
      </c>
      <c r="E282" s="6" t="s">
        <v>102</v>
      </c>
      <c r="F282" s="6">
        <f>+VLOOKUP(E282,'VI_Legende Reinigungsverz.'!$B$3:$F$22,5,0)</f>
        <v>251.5</v>
      </c>
      <c r="G282" s="6">
        <f t="shared" si="132"/>
        <v>658.93000000000006</v>
      </c>
      <c r="H282" s="51"/>
      <c r="I282" s="6">
        <f t="shared" si="133"/>
        <v>0</v>
      </c>
      <c r="J282" s="51" t="s">
        <v>42</v>
      </c>
      <c r="K282" s="23">
        <f>I282*HLOOKUP(J282,'Auskunft SVS'!$C$2:$AZ$26,17,0)</f>
        <v>0</v>
      </c>
      <c r="L282" s="23">
        <f t="shared" si="134"/>
        <v>0</v>
      </c>
    </row>
    <row r="283" spans="1:18" s="15" customFormat="1">
      <c r="A283" s="8" t="s">
        <v>2515</v>
      </c>
      <c r="B283" s="3" t="s">
        <v>232</v>
      </c>
      <c r="C283" s="3" t="s">
        <v>98</v>
      </c>
      <c r="D283" s="10" t="s">
        <v>98</v>
      </c>
      <c r="E283" s="10"/>
      <c r="F283" s="10"/>
      <c r="G283" s="10"/>
      <c r="H283" s="10"/>
      <c r="I283" s="10"/>
      <c r="J283" s="10"/>
      <c r="K283" s="10"/>
      <c r="L283" s="13"/>
      <c r="M283"/>
      <c r="N283"/>
      <c r="O283"/>
      <c r="P283"/>
      <c r="Q283"/>
      <c r="R283"/>
    </row>
    <row r="284" spans="1:18" ht="101.5">
      <c r="A284" s="2" t="s">
        <v>2516</v>
      </c>
      <c r="B284" s="2" t="s">
        <v>234</v>
      </c>
      <c r="C284" s="9" t="s">
        <v>902</v>
      </c>
      <c r="D284" s="6">
        <v>42.47</v>
      </c>
      <c r="E284" s="6" t="s">
        <v>102</v>
      </c>
      <c r="F284" s="6">
        <f>+VLOOKUP(E284,'VI_Legende Reinigungsverz.'!$B$3:$F$22,5,0)</f>
        <v>251.5</v>
      </c>
      <c r="G284" s="6">
        <f t="shared" ref="G284:G287" si="135">+F284*D284</f>
        <v>10681.205</v>
      </c>
      <c r="H284" s="51"/>
      <c r="I284" s="6">
        <f t="shared" ref="I284:I287" si="136">IF(ISERROR(G284/H284),0,G284/H284)</f>
        <v>0</v>
      </c>
      <c r="J284" s="51" t="s">
        <v>42</v>
      </c>
      <c r="K284" s="23">
        <f>I284*HLOOKUP(J284,'Auskunft SVS'!$C$2:$AZ$26,17,0)</f>
        <v>0</v>
      </c>
      <c r="L284" s="23">
        <f t="shared" ref="L284:L287" si="137">+K284/D284</f>
        <v>0</v>
      </c>
    </row>
    <row r="285" spans="1:18" ht="101.5">
      <c r="A285" s="2" t="s">
        <v>2517</v>
      </c>
      <c r="B285" s="2" t="s">
        <v>466</v>
      </c>
      <c r="C285" s="9" t="s">
        <v>451</v>
      </c>
      <c r="D285" s="6">
        <v>10.130000000000001</v>
      </c>
      <c r="E285" s="6" t="s">
        <v>102</v>
      </c>
      <c r="F285" s="6">
        <f>+VLOOKUP(E285,'VI_Legende Reinigungsverz.'!$B$3:$F$22,5,0)</f>
        <v>251.5</v>
      </c>
      <c r="G285" s="6">
        <f t="shared" si="135"/>
        <v>2547.6950000000002</v>
      </c>
      <c r="H285" s="51"/>
      <c r="I285" s="6">
        <f t="shared" si="136"/>
        <v>0</v>
      </c>
      <c r="J285" s="51" t="s">
        <v>42</v>
      </c>
      <c r="K285" s="23">
        <f>I285*HLOOKUP(J285,'Auskunft SVS'!$C$2:$AZ$26,17,0)</f>
        <v>0</v>
      </c>
      <c r="L285" s="23">
        <f t="shared" si="137"/>
        <v>0</v>
      </c>
    </row>
    <row r="286" spans="1:18" ht="101.5">
      <c r="A286" s="2" t="s">
        <v>2518</v>
      </c>
      <c r="B286" s="2" t="s">
        <v>472</v>
      </c>
      <c r="C286" s="9" t="s">
        <v>328</v>
      </c>
      <c r="D286" s="6">
        <v>4.7699999999999996</v>
      </c>
      <c r="E286" s="6" t="s">
        <v>102</v>
      </c>
      <c r="F286" s="6">
        <f>+VLOOKUP(E286,'VI_Legende Reinigungsverz.'!$B$3:$F$22,5,0)</f>
        <v>251.5</v>
      </c>
      <c r="G286" s="6">
        <f t="shared" si="135"/>
        <v>1199.655</v>
      </c>
      <c r="H286" s="51"/>
      <c r="I286" s="6">
        <f t="shared" si="136"/>
        <v>0</v>
      </c>
      <c r="J286" s="51" t="s">
        <v>42</v>
      </c>
      <c r="K286" s="23">
        <f>I286*HLOOKUP(J286,'Auskunft SVS'!$C$2:$AZ$26,17,0)</f>
        <v>0</v>
      </c>
      <c r="L286" s="23">
        <f t="shared" si="137"/>
        <v>0</v>
      </c>
    </row>
    <row r="287" spans="1:18" ht="101.5">
      <c r="A287" s="2" t="s">
        <v>2519</v>
      </c>
      <c r="B287" s="2" t="s">
        <v>239</v>
      </c>
      <c r="C287" s="9" t="s">
        <v>721</v>
      </c>
      <c r="D287" s="6">
        <v>14.76</v>
      </c>
      <c r="E287" s="6" t="s">
        <v>102</v>
      </c>
      <c r="F287" s="6">
        <f>+VLOOKUP(E287,'VI_Legende Reinigungsverz.'!$B$3:$F$22,5,0)</f>
        <v>251.5</v>
      </c>
      <c r="G287" s="6">
        <f t="shared" si="135"/>
        <v>3712.14</v>
      </c>
      <c r="H287" s="51"/>
      <c r="I287" s="6">
        <f t="shared" si="136"/>
        <v>0</v>
      </c>
      <c r="J287" s="51" t="s">
        <v>42</v>
      </c>
      <c r="K287" s="23">
        <f>I287*HLOOKUP(J287,'Auskunft SVS'!$C$2:$AZ$26,17,0)</f>
        <v>0</v>
      </c>
      <c r="L287" s="23">
        <f t="shared" si="137"/>
        <v>0</v>
      </c>
    </row>
    <row r="288" spans="1:18" s="16" customFormat="1" ht="25.5" customHeight="1">
      <c r="A288" s="7" t="s">
        <v>686</v>
      </c>
      <c r="B288" s="17" t="s">
        <v>2520</v>
      </c>
      <c r="C288" s="11" t="s">
        <v>98</v>
      </c>
      <c r="D288" s="18" t="s">
        <v>98</v>
      </c>
      <c r="E288" s="18"/>
      <c r="F288" s="18"/>
      <c r="G288" s="18"/>
      <c r="H288" s="18"/>
      <c r="I288" s="18"/>
      <c r="J288" s="18"/>
      <c r="K288" s="19"/>
      <c r="L288" s="20"/>
      <c r="M288"/>
      <c r="N288"/>
      <c r="O288"/>
      <c r="P288"/>
      <c r="Q288"/>
      <c r="R288"/>
    </row>
    <row r="289" spans="1:18" s="15" customFormat="1">
      <c r="A289" s="8" t="s">
        <v>688</v>
      </c>
      <c r="B289" s="3" t="s">
        <v>95</v>
      </c>
      <c r="C289" s="3" t="s">
        <v>98</v>
      </c>
      <c r="D289" s="10" t="s">
        <v>98</v>
      </c>
      <c r="E289" s="10"/>
      <c r="F289" s="10"/>
      <c r="G289" s="10"/>
      <c r="H289" s="10"/>
      <c r="I289" s="10"/>
      <c r="J289" s="10"/>
      <c r="K289" s="10"/>
      <c r="L289" s="13"/>
      <c r="M289"/>
      <c r="N289"/>
      <c r="O289"/>
      <c r="P289"/>
      <c r="Q289"/>
      <c r="R289"/>
    </row>
    <row r="290" spans="1:18" s="15" customFormat="1">
      <c r="A290" s="8" t="s">
        <v>1372</v>
      </c>
      <c r="B290" s="3" t="s">
        <v>344</v>
      </c>
      <c r="C290" s="3" t="s">
        <v>98</v>
      </c>
      <c r="D290" s="10" t="s">
        <v>98</v>
      </c>
      <c r="E290" s="10"/>
      <c r="F290" s="10"/>
      <c r="G290" s="10"/>
      <c r="H290" s="10"/>
      <c r="I290" s="10"/>
      <c r="J290" s="10"/>
      <c r="K290" s="10"/>
      <c r="L290" s="13"/>
      <c r="M290"/>
      <c r="N290"/>
      <c r="O290"/>
      <c r="P290"/>
      <c r="Q290"/>
      <c r="R290"/>
    </row>
    <row r="291" spans="1:18" ht="101.5">
      <c r="A291" s="2" t="s">
        <v>1373</v>
      </c>
      <c r="B291" s="2" t="s">
        <v>913</v>
      </c>
      <c r="C291" s="9" t="s">
        <v>550</v>
      </c>
      <c r="D291" s="6">
        <v>51.13</v>
      </c>
      <c r="E291" s="6" t="s">
        <v>136</v>
      </c>
      <c r="F291" s="6">
        <f>+VLOOKUP(E291,'VI_Legende Reinigungsverz.'!$B$3:$F$22,5,0)</f>
        <v>52</v>
      </c>
      <c r="G291" s="6">
        <f t="shared" ref="G291:G292" si="138">+F291*D291</f>
        <v>2658.76</v>
      </c>
      <c r="H291" s="51"/>
      <c r="I291" s="6">
        <f t="shared" ref="I291:I292" si="139">IF(ISERROR(G291/H291),0,G291/H291)</f>
        <v>0</v>
      </c>
      <c r="J291" s="51" t="s">
        <v>42</v>
      </c>
      <c r="K291" s="23">
        <f>I291*HLOOKUP(J291,'Auskunft SVS'!$C$2:$AZ$26,17,0)</f>
        <v>0</v>
      </c>
      <c r="L291" s="23">
        <f t="shared" ref="L291:L292" si="140">+K291/D291</f>
        <v>0</v>
      </c>
    </row>
    <row r="292" spans="1:18" ht="101.5">
      <c r="A292" s="2" t="s">
        <v>2521</v>
      </c>
      <c r="B292" s="2" t="s">
        <v>345</v>
      </c>
      <c r="C292" s="9" t="s">
        <v>547</v>
      </c>
      <c r="D292" s="6">
        <v>11.13</v>
      </c>
      <c r="E292" s="6" t="s">
        <v>136</v>
      </c>
      <c r="F292" s="6">
        <f>+VLOOKUP(E292,'VI_Legende Reinigungsverz.'!$B$3:$F$22,5,0)</f>
        <v>52</v>
      </c>
      <c r="G292" s="6">
        <f t="shared" si="138"/>
        <v>578.76</v>
      </c>
      <c r="H292" s="51"/>
      <c r="I292" s="6">
        <f t="shared" si="139"/>
        <v>0</v>
      </c>
      <c r="J292" s="51" t="s">
        <v>42</v>
      </c>
      <c r="K292" s="23">
        <f>I292*HLOOKUP(J292,'Auskunft SVS'!$C$2:$AZ$26,17,0)</f>
        <v>0</v>
      </c>
      <c r="L292" s="23">
        <f t="shared" si="140"/>
        <v>0</v>
      </c>
    </row>
    <row r="293" spans="1:18" s="15" customFormat="1">
      <c r="A293" s="8" t="s">
        <v>2408</v>
      </c>
      <c r="B293" s="3" t="s">
        <v>97</v>
      </c>
      <c r="C293" s="3" t="s">
        <v>98</v>
      </c>
      <c r="D293" s="10" t="s">
        <v>98</v>
      </c>
      <c r="E293" s="10"/>
      <c r="F293" s="10"/>
      <c r="G293" s="10"/>
      <c r="H293" s="10"/>
      <c r="I293" s="10"/>
      <c r="J293" s="10"/>
      <c r="K293" s="10"/>
      <c r="L293" s="13"/>
      <c r="M293"/>
      <c r="N293"/>
      <c r="O293"/>
      <c r="P293"/>
      <c r="Q293"/>
      <c r="R293"/>
    </row>
    <row r="294" spans="1:18" ht="101.5">
      <c r="A294" s="2" t="s">
        <v>2409</v>
      </c>
      <c r="B294" s="2" t="s">
        <v>104</v>
      </c>
      <c r="C294" s="9" t="s">
        <v>554</v>
      </c>
      <c r="D294" s="6">
        <v>98.44</v>
      </c>
      <c r="E294" s="6" t="s">
        <v>136</v>
      </c>
      <c r="F294" s="6">
        <f>+VLOOKUP(E294,'VI_Legende Reinigungsverz.'!$B$3:$F$22,5,0)</f>
        <v>52</v>
      </c>
      <c r="G294" s="6">
        <f t="shared" ref="G294:G295" si="141">+F294*D294</f>
        <v>5118.88</v>
      </c>
      <c r="H294" s="51"/>
      <c r="I294" s="6">
        <f t="shared" ref="I294:I295" si="142">IF(ISERROR(G294/H294),0,G294/H294)</f>
        <v>0</v>
      </c>
      <c r="J294" s="51" t="s">
        <v>42</v>
      </c>
      <c r="K294" s="23">
        <f>I294*HLOOKUP(J294,'Auskunft SVS'!$C$2:$AZ$26,17,0)</f>
        <v>0</v>
      </c>
      <c r="L294" s="23">
        <f t="shared" ref="L294:L295" si="143">+K294/D294</f>
        <v>0</v>
      </c>
    </row>
    <row r="295" spans="1:18" ht="101.5">
      <c r="A295" s="2" t="s">
        <v>2522</v>
      </c>
      <c r="B295" s="2" t="s">
        <v>915</v>
      </c>
      <c r="C295" s="9" t="s">
        <v>554</v>
      </c>
      <c r="D295" s="6">
        <v>126.35</v>
      </c>
      <c r="E295" s="6" t="s">
        <v>136</v>
      </c>
      <c r="F295" s="6">
        <f>+VLOOKUP(E295,'VI_Legende Reinigungsverz.'!$B$3:$F$22,5,0)</f>
        <v>52</v>
      </c>
      <c r="G295" s="6">
        <f t="shared" si="141"/>
        <v>6570.2</v>
      </c>
      <c r="H295" s="51"/>
      <c r="I295" s="6">
        <f t="shared" si="142"/>
        <v>0</v>
      </c>
      <c r="J295" s="51" t="s">
        <v>42</v>
      </c>
      <c r="K295" s="23">
        <f>I295*HLOOKUP(J295,'Auskunft SVS'!$C$2:$AZ$26,17,0)</f>
        <v>0</v>
      </c>
      <c r="L295" s="23">
        <f t="shared" si="143"/>
        <v>0</v>
      </c>
    </row>
    <row r="296" spans="1:18" s="15" customFormat="1">
      <c r="A296" s="8" t="s">
        <v>2411</v>
      </c>
      <c r="B296" s="3" t="s">
        <v>127</v>
      </c>
      <c r="C296" s="3" t="s">
        <v>98</v>
      </c>
      <c r="D296" s="10" t="s">
        <v>98</v>
      </c>
      <c r="E296" s="10"/>
      <c r="F296" s="10"/>
      <c r="G296" s="10"/>
      <c r="H296" s="10"/>
      <c r="I296" s="10"/>
      <c r="J296" s="10"/>
      <c r="K296" s="10"/>
      <c r="L296" s="13"/>
      <c r="M296"/>
      <c r="N296"/>
      <c r="O296"/>
      <c r="P296"/>
      <c r="Q296"/>
      <c r="R296"/>
    </row>
    <row r="297" spans="1:18" ht="101.5">
      <c r="A297" s="2" t="s">
        <v>2412</v>
      </c>
      <c r="B297" s="2" t="s">
        <v>132</v>
      </c>
      <c r="C297" s="9" t="s">
        <v>276</v>
      </c>
      <c r="D297" s="6">
        <v>15.61</v>
      </c>
      <c r="E297" s="6" t="s">
        <v>136</v>
      </c>
      <c r="F297" s="6">
        <f>+VLOOKUP(E297,'VI_Legende Reinigungsverz.'!$B$3:$F$22,5,0)</f>
        <v>52</v>
      </c>
      <c r="G297" s="6">
        <f>+F297*D297</f>
        <v>811.72</v>
      </c>
      <c r="H297" s="51"/>
      <c r="I297" s="6">
        <f>IF(ISERROR(G297/H297),0,G297/H297)</f>
        <v>0</v>
      </c>
      <c r="J297" s="51" t="s">
        <v>42</v>
      </c>
      <c r="K297" s="23">
        <f>I297*HLOOKUP(J297,'Auskunft SVS'!$C$2:$AZ$26,17,0)</f>
        <v>0</v>
      </c>
      <c r="L297" s="23">
        <f>+K297/D297</f>
        <v>0</v>
      </c>
    </row>
    <row r="298" spans="1:18" s="15" customFormat="1">
      <c r="A298" s="8" t="s">
        <v>2413</v>
      </c>
      <c r="B298" s="3" t="s">
        <v>159</v>
      </c>
      <c r="C298" s="3" t="s">
        <v>98</v>
      </c>
      <c r="D298" s="10" t="s">
        <v>98</v>
      </c>
      <c r="E298" s="10"/>
      <c r="F298" s="10"/>
      <c r="G298" s="10"/>
      <c r="H298" s="10"/>
      <c r="I298" s="10"/>
      <c r="J298" s="10"/>
      <c r="K298" s="10"/>
      <c r="L298" s="13"/>
      <c r="M298"/>
      <c r="N298"/>
      <c r="O298"/>
      <c r="P298"/>
      <c r="Q298"/>
      <c r="R298"/>
    </row>
    <row r="299" spans="1:18" ht="101.5">
      <c r="A299" s="2" t="s">
        <v>2414</v>
      </c>
      <c r="B299" s="2" t="s">
        <v>284</v>
      </c>
      <c r="C299" s="9" t="s">
        <v>381</v>
      </c>
      <c r="D299" s="6">
        <v>19.13</v>
      </c>
      <c r="E299" s="6" t="s">
        <v>136</v>
      </c>
      <c r="F299" s="6">
        <f>+VLOOKUP(E299,'VI_Legende Reinigungsverz.'!$B$3:$F$22,5,0)</f>
        <v>52</v>
      </c>
      <c r="G299" s="6">
        <f>+F299*D299</f>
        <v>994.76</v>
      </c>
      <c r="H299" s="51"/>
      <c r="I299" s="6">
        <f>IF(ISERROR(G299/H299),0,G299/H299)</f>
        <v>0</v>
      </c>
      <c r="J299" s="51" t="s">
        <v>42</v>
      </c>
      <c r="K299" s="23">
        <f>I299*HLOOKUP(J299,'Auskunft SVS'!$C$2:$AZ$26,17,0)</f>
        <v>0</v>
      </c>
      <c r="L299" s="23">
        <f>+K299/D299</f>
        <v>0</v>
      </c>
    </row>
    <row r="300" spans="1:18" s="15" customFormat="1">
      <c r="A300" s="8" t="s">
        <v>2416</v>
      </c>
      <c r="B300" s="3" t="s">
        <v>200</v>
      </c>
      <c r="C300" s="3" t="s">
        <v>98</v>
      </c>
      <c r="D300" s="10" t="s">
        <v>98</v>
      </c>
      <c r="E300" s="10"/>
      <c r="F300" s="10"/>
      <c r="G300" s="10"/>
      <c r="H300" s="10"/>
      <c r="I300" s="10"/>
      <c r="J300" s="10"/>
      <c r="K300" s="10"/>
      <c r="L300" s="13"/>
      <c r="M300"/>
      <c r="N300"/>
      <c r="O300"/>
      <c r="P300"/>
      <c r="Q300"/>
      <c r="R300"/>
    </row>
    <row r="301" spans="1:18" ht="101.5">
      <c r="A301" s="2" t="s">
        <v>2417</v>
      </c>
      <c r="B301" s="2" t="s">
        <v>202</v>
      </c>
      <c r="C301" s="9" t="s">
        <v>736</v>
      </c>
      <c r="D301" s="6">
        <v>18.149999999999999</v>
      </c>
      <c r="E301" s="6" t="s">
        <v>136</v>
      </c>
      <c r="F301" s="6">
        <f>+VLOOKUP(E301,'VI_Legende Reinigungsverz.'!$B$3:$F$22,5,0)</f>
        <v>52</v>
      </c>
      <c r="G301" s="6">
        <f>+F301*D301</f>
        <v>943.8</v>
      </c>
      <c r="H301" s="51"/>
      <c r="I301" s="6">
        <f>IF(ISERROR(G301/H301),0,G301/H301)</f>
        <v>0</v>
      </c>
      <c r="J301" s="51" t="s">
        <v>42</v>
      </c>
      <c r="K301" s="23">
        <f>I301*HLOOKUP(J301,'Auskunft SVS'!$C$2:$AZ$26,17,0)</f>
        <v>0</v>
      </c>
      <c r="L301" s="23">
        <f>+K301/D301</f>
        <v>0</v>
      </c>
    </row>
    <row r="302" spans="1:18" s="15" customFormat="1">
      <c r="A302" s="8" t="s">
        <v>2418</v>
      </c>
      <c r="B302" s="3" t="s">
        <v>224</v>
      </c>
      <c r="C302" s="3" t="s">
        <v>98</v>
      </c>
      <c r="D302" s="10" t="s">
        <v>98</v>
      </c>
      <c r="E302" s="10"/>
      <c r="F302" s="10"/>
      <c r="G302" s="10"/>
      <c r="H302" s="10"/>
      <c r="I302" s="10"/>
      <c r="J302" s="10"/>
      <c r="K302" s="10"/>
      <c r="L302" s="13"/>
      <c r="M302"/>
      <c r="N302"/>
      <c r="O302"/>
      <c r="P302"/>
      <c r="Q302"/>
      <c r="R302"/>
    </row>
    <row r="303" spans="1:18" ht="101.5">
      <c r="A303" s="2" t="s">
        <v>2419</v>
      </c>
      <c r="B303" s="2" t="s">
        <v>226</v>
      </c>
      <c r="C303" s="9" t="s">
        <v>441</v>
      </c>
      <c r="D303" s="6">
        <v>9.06</v>
      </c>
      <c r="E303" s="6" t="s">
        <v>136</v>
      </c>
      <c r="F303" s="6">
        <f>+VLOOKUP(E303,'VI_Legende Reinigungsverz.'!$B$3:$F$22,5,0)</f>
        <v>52</v>
      </c>
      <c r="G303" s="6">
        <f t="shared" ref="G303:G305" si="144">+F303*D303</f>
        <v>471.12</v>
      </c>
      <c r="H303" s="51"/>
      <c r="I303" s="6">
        <f t="shared" ref="I303:I305" si="145">IF(ISERROR(G303/H303),0,G303/H303)</f>
        <v>0</v>
      </c>
      <c r="J303" s="51" t="s">
        <v>42</v>
      </c>
      <c r="K303" s="23">
        <f>I303*HLOOKUP(J303,'Auskunft SVS'!$C$2:$AZ$26,17,0)</f>
        <v>0</v>
      </c>
      <c r="L303" s="23">
        <f t="shared" ref="L303:L305" si="146">+K303/D303</f>
        <v>0</v>
      </c>
    </row>
    <row r="304" spans="1:18" ht="101.5">
      <c r="A304" s="2" t="s">
        <v>2523</v>
      </c>
      <c r="B304" s="2" t="s">
        <v>229</v>
      </c>
      <c r="C304" s="9" t="s">
        <v>441</v>
      </c>
      <c r="D304" s="6">
        <v>19.059999999999999</v>
      </c>
      <c r="E304" s="6" t="s">
        <v>136</v>
      </c>
      <c r="F304" s="6">
        <f>+VLOOKUP(E304,'VI_Legende Reinigungsverz.'!$B$3:$F$22,5,0)</f>
        <v>52</v>
      </c>
      <c r="G304" s="6">
        <f t="shared" si="144"/>
        <v>991.11999999999989</v>
      </c>
      <c r="H304" s="51"/>
      <c r="I304" s="6">
        <f t="shared" si="145"/>
        <v>0</v>
      </c>
      <c r="J304" s="51" t="s">
        <v>42</v>
      </c>
      <c r="K304" s="23">
        <f>I304*HLOOKUP(J304,'Auskunft SVS'!$C$2:$AZ$26,17,0)</f>
        <v>0</v>
      </c>
      <c r="L304" s="23">
        <f t="shared" si="146"/>
        <v>0</v>
      </c>
    </row>
    <row r="305" spans="1:18" ht="101.5">
      <c r="A305" s="2" t="s">
        <v>2524</v>
      </c>
      <c r="B305" s="2" t="s">
        <v>453</v>
      </c>
      <c r="C305" s="9" t="s">
        <v>441</v>
      </c>
      <c r="D305" s="6">
        <v>9.9499999999999993</v>
      </c>
      <c r="E305" s="6" t="s">
        <v>136</v>
      </c>
      <c r="F305" s="6">
        <f>+VLOOKUP(E305,'VI_Legende Reinigungsverz.'!$B$3:$F$22,5,0)</f>
        <v>52</v>
      </c>
      <c r="G305" s="6">
        <f t="shared" si="144"/>
        <v>517.4</v>
      </c>
      <c r="H305" s="51"/>
      <c r="I305" s="6">
        <f t="shared" si="145"/>
        <v>0</v>
      </c>
      <c r="J305" s="51" t="s">
        <v>42</v>
      </c>
      <c r="K305" s="23">
        <f>I305*HLOOKUP(J305,'Auskunft SVS'!$C$2:$AZ$26,17,0)</f>
        <v>0</v>
      </c>
      <c r="L305" s="23">
        <f t="shared" si="146"/>
        <v>0</v>
      </c>
    </row>
    <row r="306" spans="1:18" s="15" customFormat="1">
      <c r="A306" s="8" t="s">
        <v>2420</v>
      </c>
      <c r="B306" s="3" t="s">
        <v>232</v>
      </c>
      <c r="C306" s="3" t="s">
        <v>98</v>
      </c>
      <c r="D306" s="10" t="s">
        <v>98</v>
      </c>
      <c r="E306" s="10"/>
      <c r="F306" s="10"/>
      <c r="G306" s="10"/>
      <c r="H306" s="10"/>
      <c r="I306" s="10"/>
      <c r="J306" s="10"/>
      <c r="K306" s="10"/>
      <c r="L306" s="13"/>
      <c r="M306"/>
      <c r="N306"/>
      <c r="O306"/>
      <c r="P306"/>
      <c r="Q306"/>
      <c r="R306"/>
    </row>
    <row r="307" spans="1:18" ht="101.5">
      <c r="A307" s="2" t="s">
        <v>2421</v>
      </c>
      <c r="B307" s="2" t="s">
        <v>466</v>
      </c>
      <c r="C307" s="9" t="s">
        <v>1400</v>
      </c>
      <c r="D307" s="6">
        <v>42.25</v>
      </c>
      <c r="E307" s="6" t="s">
        <v>136</v>
      </c>
      <c r="F307" s="6">
        <f>+VLOOKUP(E307,'VI_Legende Reinigungsverz.'!$B$3:$F$22,5,0)</f>
        <v>52</v>
      </c>
      <c r="G307" s="6">
        <f>+F307*D307</f>
        <v>2197</v>
      </c>
      <c r="H307" s="51"/>
      <c r="I307" s="6">
        <f>IF(ISERROR(G307/H307),0,G307/H307)</f>
        <v>0</v>
      </c>
      <c r="J307" s="51" t="s">
        <v>42</v>
      </c>
      <c r="K307" s="23">
        <f>I307*HLOOKUP(J307,'Auskunft SVS'!$C$2:$AZ$26,17,0)</f>
        <v>0</v>
      </c>
      <c r="L307" s="23">
        <f>+K307/D307</f>
        <v>0</v>
      </c>
    </row>
    <row r="308" spans="1:18" s="16" customFormat="1" ht="25.5" customHeight="1">
      <c r="A308" s="7" t="s">
        <v>689</v>
      </c>
      <c r="B308" s="17" t="s">
        <v>2525</v>
      </c>
      <c r="C308" s="11" t="s">
        <v>98</v>
      </c>
      <c r="D308" s="18" t="s">
        <v>98</v>
      </c>
      <c r="E308" s="18"/>
      <c r="F308" s="18"/>
      <c r="G308" s="18"/>
      <c r="H308" s="18"/>
      <c r="I308" s="18"/>
      <c r="J308" s="18"/>
      <c r="K308" s="19"/>
      <c r="L308" s="20"/>
      <c r="M308"/>
      <c r="N308"/>
      <c r="O308"/>
      <c r="P308"/>
      <c r="Q308"/>
      <c r="R308"/>
    </row>
    <row r="309" spans="1:18" s="15" customFormat="1">
      <c r="A309" s="8" t="s">
        <v>691</v>
      </c>
      <c r="B309" s="3" t="s">
        <v>95</v>
      </c>
      <c r="C309" s="3" t="s">
        <v>98</v>
      </c>
      <c r="D309" s="10" t="s">
        <v>98</v>
      </c>
      <c r="E309" s="10"/>
      <c r="F309" s="10"/>
      <c r="G309" s="10"/>
      <c r="H309" s="10"/>
      <c r="I309" s="10"/>
      <c r="J309" s="10"/>
      <c r="K309" s="10"/>
      <c r="L309" s="13"/>
      <c r="M309"/>
      <c r="N309"/>
      <c r="O309"/>
      <c r="P309"/>
      <c r="Q309"/>
      <c r="R309"/>
    </row>
    <row r="310" spans="1:18" s="15" customFormat="1">
      <c r="A310" s="8" t="s">
        <v>1375</v>
      </c>
      <c r="B310" s="3" t="s">
        <v>97</v>
      </c>
      <c r="C310" s="3" t="s">
        <v>98</v>
      </c>
      <c r="D310" s="10" t="s">
        <v>98</v>
      </c>
      <c r="E310" s="10"/>
      <c r="F310" s="10"/>
      <c r="G310" s="10"/>
      <c r="H310" s="10"/>
      <c r="I310" s="10"/>
      <c r="J310" s="10"/>
      <c r="K310" s="10"/>
      <c r="L310" s="13"/>
      <c r="M310"/>
      <c r="N310"/>
      <c r="O310"/>
      <c r="P310"/>
      <c r="Q310"/>
      <c r="R310"/>
    </row>
    <row r="311" spans="1:18" ht="101.5">
      <c r="A311" s="2" t="s">
        <v>1376</v>
      </c>
      <c r="B311" s="2" t="s">
        <v>104</v>
      </c>
      <c r="C311" s="9" t="s">
        <v>2354</v>
      </c>
      <c r="D311" s="6">
        <v>74.42</v>
      </c>
      <c r="E311" s="6" t="s">
        <v>136</v>
      </c>
      <c r="F311" s="6">
        <f>+VLOOKUP(E311,'VI_Legende Reinigungsverz.'!$B$3:$F$22,5,0)</f>
        <v>52</v>
      </c>
      <c r="G311" s="6">
        <f>+F311*D311</f>
        <v>3869.84</v>
      </c>
      <c r="H311" s="51"/>
      <c r="I311" s="6">
        <f>IF(ISERROR(G311/H311),0,G311/H311)</f>
        <v>0</v>
      </c>
      <c r="J311" s="51" t="s">
        <v>42</v>
      </c>
      <c r="K311" s="23">
        <f>I311*HLOOKUP(J311,'Auskunft SVS'!$C$2:$AZ$26,17,0)</f>
        <v>0</v>
      </c>
      <c r="L311" s="23">
        <f>+K311/D311</f>
        <v>0</v>
      </c>
    </row>
    <row r="312" spans="1:18" s="15" customFormat="1">
      <c r="A312" s="8" t="s">
        <v>1631</v>
      </c>
      <c r="B312" s="3" t="s">
        <v>127</v>
      </c>
      <c r="C312" s="3" t="s">
        <v>98</v>
      </c>
      <c r="D312" s="10" t="s">
        <v>98</v>
      </c>
      <c r="E312" s="10"/>
      <c r="F312" s="10"/>
      <c r="G312" s="10"/>
      <c r="H312" s="10"/>
      <c r="I312" s="10"/>
      <c r="J312" s="10"/>
      <c r="K312" s="10"/>
      <c r="L312" s="13"/>
      <c r="M312"/>
      <c r="N312"/>
      <c r="O312"/>
      <c r="P312"/>
      <c r="Q312"/>
      <c r="R312"/>
    </row>
    <row r="313" spans="1:18" ht="101.5">
      <c r="A313" s="2" t="s">
        <v>1632</v>
      </c>
      <c r="B313" s="2" t="s">
        <v>132</v>
      </c>
      <c r="C313" s="9" t="s">
        <v>2352</v>
      </c>
      <c r="D313" s="6">
        <v>37.630000000000003</v>
      </c>
      <c r="E313" s="6" t="s">
        <v>136</v>
      </c>
      <c r="F313" s="6">
        <f>+VLOOKUP(E313,'VI_Legende Reinigungsverz.'!$B$3:$F$22,5,0)</f>
        <v>52</v>
      </c>
      <c r="G313" s="6">
        <f>+F313*D313</f>
        <v>1956.7600000000002</v>
      </c>
      <c r="H313" s="51"/>
      <c r="I313" s="6">
        <f>IF(ISERROR(G313/H313),0,G313/H313)</f>
        <v>0</v>
      </c>
      <c r="J313" s="51" t="s">
        <v>42</v>
      </c>
      <c r="K313" s="23">
        <f>I313*HLOOKUP(J313,'Auskunft SVS'!$C$2:$AZ$26,17,0)</f>
        <v>0</v>
      </c>
      <c r="L313" s="23">
        <f>+K313/D313</f>
        <v>0</v>
      </c>
    </row>
    <row r="314" spans="1:18" s="15" customFormat="1">
      <c r="A314" s="8" t="s">
        <v>1634</v>
      </c>
      <c r="B314" s="3" t="s">
        <v>159</v>
      </c>
      <c r="C314" s="3" t="s">
        <v>98</v>
      </c>
      <c r="D314" s="10" t="s">
        <v>98</v>
      </c>
      <c r="E314" s="10"/>
      <c r="F314" s="10"/>
      <c r="G314" s="10"/>
      <c r="H314" s="10"/>
      <c r="I314" s="10"/>
      <c r="J314" s="10"/>
      <c r="K314" s="10"/>
      <c r="L314" s="13"/>
      <c r="M314"/>
      <c r="N314"/>
      <c r="O314"/>
      <c r="P314"/>
      <c r="Q314"/>
      <c r="R314"/>
    </row>
    <row r="315" spans="1:18" ht="101.5">
      <c r="A315" s="2" t="s">
        <v>1635</v>
      </c>
      <c r="B315" s="2" t="s">
        <v>284</v>
      </c>
      <c r="C315" s="9" t="s">
        <v>2354</v>
      </c>
      <c r="D315" s="6">
        <v>8.9</v>
      </c>
      <c r="E315" s="6" t="s">
        <v>136</v>
      </c>
      <c r="F315" s="6">
        <f>+VLOOKUP(E315,'VI_Legende Reinigungsverz.'!$B$3:$F$22,5,0)</f>
        <v>52</v>
      </c>
      <c r="G315" s="6">
        <f>+F315*D315</f>
        <v>462.8</v>
      </c>
      <c r="H315" s="51"/>
      <c r="I315" s="6">
        <f>IF(ISERROR(G315/H315),0,G315/H315)</f>
        <v>0</v>
      </c>
      <c r="J315" s="51" t="s">
        <v>42</v>
      </c>
      <c r="K315" s="23">
        <f>I315*HLOOKUP(J315,'Auskunft SVS'!$C$2:$AZ$26,17,0)</f>
        <v>0</v>
      </c>
      <c r="L315" s="23">
        <f>+K315/D315</f>
        <v>0</v>
      </c>
    </row>
    <row r="316" spans="1:18" s="15" customFormat="1">
      <c r="A316" s="8" t="s">
        <v>1636</v>
      </c>
      <c r="B316" s="3" t="s">
        <v>200</v>
      </c>
      <c r="C316" s="3" t="s">
        <v>98</v>
      </c>
      <c r="D316" s="10" t="s">
        <v>98</v>
      </c>
      <c r="E316" s="10"/>
      <c r="F316" s="10"/>
      <c r="G316" s="10"/>
      <c r="H316" s="10"/>
      <c r="I316" s="10"/>
      <c r="J316" s="10"/>
      <c r="K316" s="10"/>
      <c r="L316" s="13"/>
      <c r="M316"/>
      <c r="N316"/>
      <c r="O316"/>
      <c r="P316"/>
      <c r="Q316"/>
      <c r="R316"/>
    </row>
    <row r="317" spans="1:18" ht="101.5">
      <c r="A317" s="2" t="s">
        <v>1637</v>
      </c>
      <c r="B317" s="2" t="s">
        <v>202</v>
      </c>
      <c r="C317" s="9" t="s">
        <v>2390</v>
      </c>
      <c r="D317" s="6">
        <v>53.55</v>
      </c>
      <c r="E317" s="6" t="s">
        <v>136</v>
      </c>
      <c r="F317" s="6">
        <f>+VLOOKUP(E317,'VI_Legende Reinigungsverz.'!$B$3:$F$22,5,0)</f>
        <v>52</v>
      </c>
      <c r="G317" s="6">
        <f>+F317*D317</f>
        <v>2784.6</v>
      </c>
      <c r="H317" s="51"/>
      <c r="I317" s="6">
        <f>IF(ISERROR(G317/H317),0,G317/H317)</f>
        <v>0</v>
      </c>
      <c r="J317" s="51" t="s">
        <v>42</v>
      </c>
      <c r="K317" s="23">
        <f>I317*HLOOKUP(J317,'Auskunft SVS'!$C$2:$AZ$26,17,0)</f>
        <v>0</v>
      </c>
      <c r="L317" s="23">
        <f>+K317/D317</f>
        <v>0</v>
      </c>
    </row>
    <row r="318" spans="1:18" s="15" customFormat="1">
      <c r="A318" s="8" t="s">
        <v>1639</v>
      </c>
      <c r="B318" s="3" t="s">
        <v>224</v>
      </c>
      <c r="C318" s="3" t="s">
        <v>98</v>
      </c>
      <c r="D318" s="10" t="s">
        <v>98</v>
      </c>
      <c r="E318" s="10"/>
      <c r="F318" s="10"/>
      <c r="G318" s="10"/>
      <c r="H318" s="10"/>
      <c r="I318" s="10"/>
      <c r="J318" s="10"/>
      <c r="K318" s="10"/>
      <c r="L318" s="13"/>
      <c r="M318"/>
      <c r="N318"/>
      <c r="O318"/>
      <c r="P318"/>
      <c r="Q318"/>
      <c r="R318"/>
    </row>
    <row r="319" spans="1:18" ht="101.5">
      <c r="A319" s="2" t="s">
        <v>1640</v>
      </c>
      <c r="B319" s="2" t="s">
        <v>226</v>
      </c>
      <c r="C319" s="9" t="s">
        <v>2526</v>
      </c>
      <c r="D319" s="6">
        <v>74.040000000000006</v>
      </c>
      <c r="E319" s="6" t="s">
        <v>136</v>
      </c>
      <c r="F319" s="6">
        <f>+VLOOKUP(E319,'VI_Legende Reinigungsverz.'!$B$3:$F$22,5,0)</f>
        <v>52</v>
      </c>
      <c r="G319" s="6">
        <f>+F319*D319</f>
        <v>3850.0800000000004</v>
      </c>
      <c r="H319" s="51"/>
      <c r="I319" s="6">
        <f>IF(ISERROR(G319/H319),0,G319/H319)</f>
        <v>0</v>
      </c>
      <c r="J319" s="51" t="s">
        <v>42</v>
      </c>
      <c r="K319" s="23">
        <f>I319*HLOOKUP(J319,'Auskunft SVS'!$C$2:$AZ$26,17,0)</f>
        <v>0</v>
      </c>
      <c r="L319" s="23">
        <f>+K319/D319</f>
        <v>0</v>
      </c>
    </row>
    <row r="320" spans="1:18" s="15" customFormat="1">
      <c r="A320" s="8" t="s">
        <v>1642</v>
      </c>
      <c r="B320" s="3" t="s">
        <v>232</v>
      </c>
      <c r="C320" s="3" t="s">
        <v>98</v>
      </c>
      <c r="D320" s="10" t="s">
        <v>98</v>
      </c>
      <c r="E320" s="10"/>
      <c r="F320" s="10"/>
      <c r="G320" s="10"/>
      <c r="H320" s="10"/>
      <c r="I320" s="10"/>
      <c r="J320" s="10"/>
      <c r="K320" s="10"/>
      <c r="L320" s="13"/>
      <c r="M320"/>
      <c r="N320"/>
      <c r="O320"/>
      <c r="P320"/>
      <c r="Q320"/>
      <c r="R320"/>
    </row>
    <row r="321" spans="1:18" ht="101.5">
      <c r="A321" s="2" t="s">
        <v>1643</v>
      </c>
      <c r="B321" s="2" t="s">
        <v>234</v>
      </c>
      <c r="C321" s="9" t="s">
        <v>2352</v>
      </c>
      <c r="D321" s="6">
        <v>26.05</v>
      </c>
      <c r="E321" s="6" t="s">
        <v>136</v>
      </c>
      <c r="F321" s="6">
        <f>+VLOOKUP(E321,'VI_Legende Reinigungsverz.'!$B$3:$F$22,5,0)</f>
        <v>52</v>
      </c>
      <c r="G321" s="6">
        <f t="shared" ref="G321:G323" si="147">+F321*D321</f>
        <v>1354.6000000000001</v>
      </c>
      <c r="H321" s="51"/>
      <c r="I321" s="6">
        <f t="shared" ref="I321:I323" si="148">IF(ISERROR(G321/H321),0,G321/H321)</f>
        <v>0</v>
      </c>
      <c r="J321" s="51" t="s">
        <v>42</v>
      </c>
      <c r="K321" s="23">
        <f>I321*HLOOKUP(J321,'Auskunft SVS'!$C$2:$AZ$26,17,0)</f>
        <v>0</v>
      </c>
      <c r="L321" s="23">
        <f t="shared" ref="L321:L323" si="149">+K321/D321</f>
        <v>0</v>
      </c>
    </row>
    <row r="322" spans="1:18" ht="101.5">
      <c r="A322" s="2" t="s">
        <v>2527</v>
      </c>
      <c r="B322" s="2" t="s">
        <v>466</v>
      </c>
      <c r="C322" s="9" t="s">
        <v>2354</v>
      </c>
      <c r="D322" s="6">
        <v>1.72</v>
      </c>
      <c r="E322" s="6" t="s">
        <v>136</v>
      </c>
      <c r="F322" s="6">
        <f>+VLOOKUP(E322,'VI_Legende Reinigungsverz.'!$B$3:$F$22,5,0)</f>
        <v>52</v>
      </c>
      <c r="G322" s="6">
        <f t="shared" si="147"/>
        <v>89.44</v>
      </c>
      <c r="H322" s="51"/>
      <c r="I322" s="6">
        <f t="shared" si="148"/>
        <v>0</v>
      </c>
      <c r="J322" s="51" t="s">
        <v>42</v>
      </c>
      <c r="K322" s="23">
        <f>I322*HLOOKUP(J322,'Auskunft SVS'!$C$2:$AZ$26,17,0)</f>
        <v>0</v>
      </c>
      <c r="L322" s="23">
        <f t="shared" si="149"/>
        <v>0</v>
      </c>
    </row>
    <row r="323" spans="1:18" ht="101.5">
      <c r="A323" s="2" t="s">
        <v>2528</v>
      </c>
      <c r="B323" s="2" t="s">
        <v>472</v>
      </c>
      <c r="C323" s="9" t="s">
        <v>2354</v>
      </c>
      <c r="D323" s="6">
        <v>4.2699999999999996</v>
      </c>
      <c r="E323" s="6" t="s">
        <v>136</v>
      </c>
      <c r="F323" s="6">
        <f>+VLOOKUP(E323,'VI_Legende Reinigungsverz.'!$B$3:$F$22,5,0)</f>
        <v>52</v>
      </c>
      <c r="G323" s="6">
        <f t="shared" si="147"/>
        <v>222.03999999999996</v>
      </c>
      <c r="H323" s="51"/>
      <c r="I323" s="6">
        <f t="shared" si="148"/>
        <v>0</v>
      </c>
      <c r="J323" s="51" t="s">
        <v>42</v>
      </c>
      <c r="K323" s="23">
        <f>I323*HLOOKUP(J323,'Auskunft SVS'!$C$2:$AZ$26,17,0)</f>
        <v>0</v>
      </c>
      <c r="L323" s="23">
        <f t="shared" si="149"/>
        <v>0</v>
      </c>
    </row>
    <row r="324" spans="1:18" s="16" customFormat="1" ht="25.5" customHeight="1">
      <c r="A324" s="7" t="s">
        <v>692</v>
      </c>
      <c r="B324" s="17" t="s">
        <v>2529</v>
      </c>
      <c r="C324" s="11" t="s">
        <v>98</v>
      </c>
      <c r="D324" s="18" t="s">
        <v>98</v>
      </c>
      <c r="E324" s="18"/>
      <c r="F324" s="18"/>
      <c r="G324" s="18"/>
      <c r="H324" s="18"/>
      <c r="I324" s="18"/>
      <c r="J324" s="18"/>
      <c r="K324" s="19"/>
      <c r="L324" s="20"/>
      <c r="M324"/>
      <c r="N324"/>
      <c r="O324"/>
      <c r="P324"/>
      <c r="Q324"/>
      <c r="R324"/>
    </row>
    <row r="325" spans="1:18" s="15" customFormat="1">
      <c r="A325" s="8" t="s">
        <v>694</v>
      </c>
      <c r="B325" s="3" t="s">
        <v>95</v>
      </c>
      <c r="C325" s="3" t="s">
        <v>98</v>
      </c>
      <c r="D325" s="10" t="s">
        <v>98</v>
      </c>
      <c r="E325" s="10"/>
      <c r="F325" s="10"/>
      <c r="G325" s="10"/>
      <c r="H325" s="10"/>
      <c r="I325" s="10"/>
      <c r="J325" s="10"/>
      <c r="K325" s="10"/>
      <c r="L325" s="13"/>
      <c r="M325"/>
      <c r="N325"/>
      <c r="O325"/>
      <c r="P325"/>
      <c r="Q325"/>
      <c r="R325"/>
    </row>
    <row r="326" spans="1:18" s="15" customFormat="1">
      <c r="A326" s="8" t="s">
        <v>695</v>
      </c>
      <c r="B326" s="3" t="s">
        <v>97</v>
      </c>
      <c r="C326" s="3" t="s">
        <v>98</v>
      </c>
      <c r="D326" s="10" t="s">
        <v>98</v>
      </c>
      <c r="E326" s="10"/>
      <c r="F326" s="10"/>
      <c r="G326" s="10"/>
      <c r="H326" s="10"/>
      <c r="I326" s="10"/>
      <c r="J326" s="10"/>
      <c r="K326" s="10"/>
      <c r="L326" s="13"/>
      <c r="M326"/>
      <c r="N326"/>
      <c r="O326"/>
      <c r="P326"/>
      <c r="Q326"/>
      <c r="R326"/>
    </row>
    <row r="327" spans="1:18" ht="101.5">
      <c r="A327" s="2" t="s">
        <v>696</v>
      </c>
      <c r="B327" s="2" t="s">
        <v>104</v>
      </c>
      <c r="C327" s="9" t="s">
        <v>554</v>
      </c>
      <c r="D327" s="6">
        <v>75.010000000000005</v>
      </c>
      <c r="E327" s="6" t="s">
        <v>136</v>
      </c>
      <c r="F327" s="6">
        <f>+VLOOKUP(E327,'VI_Legende Reinigungsverz.'!$B$3:$F$22,5,0)</f>
        <v>52</v>
      </c>
      <c r="G327" s="6">
        <f>+F327*D327</f>
        <v>3900.5200000000004</v>
      </c>
      <c r="H327" s="51"/>
      <c r="I327" s="6">
        <f>IF(ISERROR(G327/H327),0,G327/H327)</f>
        <v>0</v>
      </c>
      <c r="J327" s="51" t="s">
        <v>42</v>
      </c>
      <c r="K327" s="23">
        <f>I327*HLOOKUP(J327,'Auskunft SVS'!$C$2:$AZ$26,17,0)</f>
        <v>0</v>
      </c>
      <c r="L327" s="23">
        <f>+K327/D327</f>
        <v>0</v>
      </c>
    </row>
    <row r="328" spans="1:18" s="15" customFormat="1">
      <c r="A328" s="8" t="s">
        <v>1681</v>
      </c>
      <c r="B328" s="3" t="s">
        <v>107</v>
      </c>
      <c r="C328" s="3" t="s">
        <v>98</v>
      </c>
      <c r="D328" s="10" t="s">
        <v>98</v>
      </c>
      <c r="E328" s="10"/>
      <c r="F328" s="10"/>
      <c r="G328" s="10"/>
      <c r="H328" s="10"/>
      <c r="I328" s="10"/>
      <c r="J328" s="10"/>
      <c r="K328" s="10"/>
      <c r="L328" s="13"/>
      <c r="M328"/>
      <c r="N328"/>
      <c r="O328"/>
      <c r="P328"/>
      <c r="Q328"/>
      <c r="R328"/>
    </row>
    <row r="329" spans="1:18" ht="101.5">
      <c r="A329" s="2" t="s">
        <v>1682</v>
      </c>
      <c r="B329" s="2" t="s">
        <v>549</v>
      </c>
      <c r="C329" s="9" t="s">
        <v>778</v>
      </c>
      <c r="D329" s="6">
        <v>25.24</v>
      </c>
      <c r="E329" s="6" t="s">
        <v>163</v>
      </c>
      <c r="F329" s="6">
        <f>+VLOOKUP(E329,'VI_Legende Reinigungsverz.'!$B$3:$F$22,5,0)</f>
        <v>150.9</v>
      </c>
      <c r="G329" s="6">
        <f>+F329*D329</f>
        <v>3808.7159999999999</v>
      </c>
      <c r="H329" s="51"/>
      <c r="I329" s="6">
        <f>IF(ISERROR(G329/H329),0,G329/H329)</f>
        <v>0</v>
      </c>
      <c r="J329" s="51" t="s">
        <v>42</v>
      </c>
      <c r="K329" s="23">
        <f>I329*HLOOKUP(J329,'Auskunft SVS'!$C$2:$AZ$26,17,0)</f>
        <v>0</v>
      </c>
      <c r="L329" s="23">
        <f>+K329/D329</f>
        <v>0</v>
      </c>
    </row>
    <row r="330" spans="1:18" s="15" customFormat="1">
      <c r="A330" s="8" t="s">
        <v>1686</v>
      </c>
      <c r="B330" s="3" t="s">
        <v>127</v>
      </c>
      <c r="C330" s="3" t="s">
        <v>98</v>
      </c>
      <c r="D330" s="10" t="s">
        <v>98</v>
      </c>
      <c r="E330" s="10"/>
      <c r="F330" s="10"/>
      <c r="G330" s="10"/>
      <c r="H330" s="10"/>
      <c r="I330" s="10"/>
      <c r="J330" s="10"/>
      <c r="K330" s="10"/>
      <c r="L330" s="13"/>
      <c r="M330"/>
      <c r="N330"/>
      <c r="O330"/>
      <c r="P330"/>
      <c r="Q330"/>
      <c r="R330"/>
    </row>
    <row r="331" spans="1:18" ht="101.5">
      <c r="A331" s="2" t="s">
        <v>1687</v>
      </c>
      <c r="B331" s="2" t="s">
        <v>132</v>
      </c>
      <c r="C331" s="9" t="s">
        <v>135</v>
      </c>
      <c r="D331" s="6">
        <v>37.85</v>
      </c>
      <c r="E331" s="6" t="s">
        <v>136</v>
      </c>
      <c r="F331" s="6">
        <f>+VLOOKUP(E331,'VI_Legende Reinigungsverz.'!$B$3:$F$22,5,0)</f>
        <v>52</v>
      </c>
      <c r="G331" s="6">
        <f t="shared" ref="G331:G332" si="150">+F331*D331</f>
        <v>1968.2</v>
      </c>
      <c r="H331" s="51"/>
      <c r="I331" s="6">
        <f t="shared" ref="I331:I332" si="151">IF(ISERROR(G331/H331),0,G331/H331)</f>
        <v>0</v>
      </c>
      <c r="J331" s="51" t="s">
        <v>42</v>
      </c>
      <c r="K331" s="23">
        <f>I331*HLOOKUP(J331,'Auskunft SVS'!$C$2:$AZ$26,17,0)</f>
        <v>0</v>
      </c>
      <c r="L331" s="23">
        <f t="shared" ref="L331:L332" si="152">+K331/D331</f>
        <v>0</v>
      </c>
    </row>
    <row r="332" spans="1:18" ht="101.5">
      <c r="A332" s="2" t="s">
        <v>2530</v>
      </c>
      <c r="B332" s="2" t="s">
        <v>129</v>
      </c>
      <c r="C332" s="9" t="s">
        <v>272</v>
      </c>
      <c r="D332" s="6">
        <v>23.77</v>
      </c>
      <c r="E332" s="6" t="s">
        <v>163</v>
      </c>
      <c r="F332" s="6">
        <f>+VLOOKUP(E332,'VI_Legende Reinigungsverz.'!$B$3:$F$22,5,0)</f>
        <v>150.9</v>
      </c>
      <c r="G332" s="6">
        <f t="shared" si="150"/>
        <v>3586.893</v>
      </c>
      <c r="H332" s="51"/>
      <c r="I332" s="6">
        <f t="shared" si="151"/>
        <v>0</v>
      </c>
      <c r="J332" s="51" t="s">
        <v>42</v>
      </c>
      <c r="K332" s="23">
        <f>I332*HLOOKUP(J332,'Auskunft SVS'!$C$2:$AZ$26,17,0)</f>
        <v>0</v>
      </c>
      <c r="L332" s="23">
        <f t="shared" si="152"/>
        <v>0</v>
      </c>
    </row>
    <row r="333" spans="1:18" s="15" customFormat="1">
      <c r="A333" s="8" t="s">
        <v>1688</v>
      </c>
      <c r="B333" s="3" t="s">
        <v>159</v>
      </c>
      <c r="C333" s="3" t="s">
        <v>98</v>
      </c>
      <c r="D333" s="10" t="s">
        <v>98</v>
      </c>
      <c r="E333" s="10"/>
      <c r="F333" s="10"/>
      <c r="G333" s="10"/>
      <c r="H333" s="10"/>
      <c r="I333" s="10"/>
      <c r="J333" s="10"/>
      <c r="K333" s="10"/>
      <c r="L333" s="13"/>
      <c r="M333"/>
      <c r="N333"/>
      <c r="O333"/>
      <c r="P333"/>
      <c r="Q333"/>
      <c r="R333"/>
    </row>
    <row r="334" spans="1:18" ht="101.5">
      <c r="A334" s="2" t="s">
        <v>1689</v>
      </c>
      <c r="B334" s="2" t="s">
        <v>284</v>
      </c>
      <c r="C334" s="9" t="s">
        <v>821</v>
      </c>
      <c r="D334" s="6">
        <v>6.24</v>
      </c>
      <c r="E334" s="6" t="s">
        <v>163</v>
      </c>
      <c r="F334" s="6">
        <f>+VLOOKUP(E334,'VI_Legende Reinigungsverz.'!$B$3:$F$22,5,0)</f>
        <v>150.9</v>
      </c>
      <c r="G334" s="6">
        <f t="shared" ref="G334:G335" si="153">+F334*D334</f>
        <v>941.6160000000001</v>
      </c>
      <c r="H334" s="51"/>
      <c r="I334" s="6">
        <f t="shared" ref="I334:I335" si="154">IF(ISERROR(G334/H334),0,G334/H334)</f>
        <v>0</v>
      </c>
      <c r="J334" s="51" t="s">
        <v>42</v>
      </c>
      <c r="K334" s="23">
        <f>I334*HLOOKUP(J334,'Auskunft SVS'!$C$2:$AZ$26,17,0)</f>
        <v>0</v>
      </c>
      <c r="L334" s="23">
        <f t="shared" ref="L334:L335" si="155">+K334/D334</f>
        <v>0</v>
      </c>
    </row>
    <row r="335" spans="1:18" ht="101.5">
      <c r="A335" s="2" t="s">
        <v>2531</v>
      </c>
      <c r="B335" s="2" t="s">
        <v>161</v>
      </c>
      <c r="C335" s="9" t="s">
        <v>381</v>
      </c>
      <c r="D335" s="6">
        <v>8.27</v>
      </c>
      <c r="E335" s="6" t="s">
        <v>136</v>
      </c>
      <c r="F335" s="6">
        <f>+VLOOKUP(E335,'VI_Legende Reinigungsverz.'!$B$3:$F$22,5,0)</f>
        <v>52</v>
      </c>
      <c r="G335" s="6">
        <f t="shared" si="153"/>
        <v>430.03999999999996</v>
      </c>
      <c r="H335" s="51"/>
      <c r="I335" s="6">
        <f t="shared" si="154"/>
        <v>0</v>
      </c>
      <c r="J335" s="51" t="s">
        <v>42</v>
      </c>
      <c r="K335" s="23">
        <f>I335*HLOOKUP(J335,'Auskunft SVS'!$C$2:$AZ$26,17,0)</f>
        <v>0</v>
      </c>
      <c r="L335" s="23">
        <f t="shared" si="155"/>
        <v>0</v>
      </c>
    </row>
    <row r="336" spans="1:18" s="15" customFormat="1">
      <c r="A336" s="8" t="s">
        <v>1690</v>
      </c>
      <c r="B336" s="3" t="s">
        <v>200</v>
      </c>
      <c r="C336" s="3" t="s">
        <v>98</v>
      </c>
      <c r="D336" s="10" t="s">
        <v>98</v>
      </c>
      <c r="E336" s="10"/>
      <c r="F336" s="10"/>
      <c r="G336" s="10"/>
      <c r="H336" s="10"/>
      <c r="I336" s="10"/>
      <c r="J336" s="10"/>
      <c r="K336" s="10"/>
      <c r="L336" s="13"/>
      <c r="M336"/>
      <c r="N336"/>
      <c r="O336"/>
      <c r="P336"/>
      <c r="Q336"/>
      <c r="R336"/>
    </row>
    <row r="337" spans="1:18" ht="101.5">
      <c r="A337" s="2" t="s">
        <v>1691</v>
      </c>
      <c r="B337" s="2" t="s">
        <v>307</v>
      </c>
      <c r="C337" s="9" t="s">
        <v>308</v>
      </c>
      <c r="D337" s="6">
        <v>3.3</v>
      </c>
      <c r="E337" s="6" t="s">
        <v>163</v>
      </c>
      <c r="F337" s="6">
        <f>+VLOOKUP(E337,'VI_Legende Reinigungsverz.'!$B$3:$F$22,5,0)</f>
        <v>150.9</v>
      </c>
      <c r="G337" s="6">
        <f t="shared" ref="G337:G339" si="156">+F337*D337</f>
        <v>497.96999999999997</v>
      </c>
      <c r="H337" s="51"/>
      <c r="I337" s="6">
        <f t="shared" ref="I337:I339" si="157">IF(ISERROR(G337/H337),0,G337/H337)</f>
        <v>0</v>
      </c>
      <c r="J337" s="51" t="s">
        <v>42</v>
      </c>
      <c r="K337" s="23">
        <f>I337*HLOOKUP(J337,'Auskunft SVS'!$C$2:$AZ$26,17,0)</f>
        <v>0</v>
      </c>
      <c r="L337" s="23">
        <f t="shared" ref="L337:L339" si="158">+K337/D337</f>
        <v>0</v>
      </c>
    </row>
    <row r="338" spans="1:18" ht="101.5">
      <c r="A338" s="2" t="s">
        <v>2445</v>
      </c>
      <c r="B338" s="2" t="s">
        <v>202</v>
      </c>
      <c r="C338" s="9" t="s">
        <v>878</v>
      </c>
      <c r="D338" s="6">
        <v>16.16</v>
      </c>
      <c r="E338" s="6" t="s">
        <v>136</v>
      </c>
      <c r="F338" s="6">
        <f>+VLOOKUP(E338,'VI_Legende Reinigungsverz.'!$B$3:$F$22,5,0)</f>
        <v>52</v>
      </c>
      <c r="G338" s="6">
        <f t="shared" si="156"/>
        <v>840.32</v>
      </c>
      <c r="H338" s="51"/>
      <c r="I338" s="6">
        <f t="shared" si="157"/>
        <v>0</v>
      </c>
      <c r="J338" s="51" t="s">
        <v>42</v>
      </c>
      <c r="K338" s="23">
        <f>I338*HLOOKUP(J338,'Auskunft SVS'!$C$2:$AZ$26,17,0)</f>
        <v>0</v>
      </c>
      <c r="L338" s="23">
        <f t="shared" si="158"/>
        <v>0</v>
      </c>
    </row>
    <row r="339" spans="1:18" ht="101.5">
      <c r="A339" s="2" t="s">
        <v>2532</v>
      </c>
      <c r="B339" s="2" t="s">
        <v>202</v>
      </c>
      <c r="C339" s="9" t="s">
        <v>1057</v>
      </c>
      <c r="D339" s="6">
        <v>37.67</v>
      </c>
      <c r="E339" s="6" t="s">
        <v>163</v>
      </c>
      <c r="F339" s="6">
        <f>+VLOOKUP(E339,'VI_Legende Reinigungsverz.'!$B$3:$F$22,5,0)</f>
        <v>150.9</v>
      </c>
      <c r="G339" s="6">
        <f t="shared" si="156"/>
        <v>5684.4030000000002</v>
      </c>
      <c r="H339" s="51"/>
      <c r="I339" s="6">
        <f t="shared" si="157"/>
        <v>0</v>
      </c>
      <c r="J339" s="51" t="s">
        <v>42</v>
      </c>
      <c r="K339" s="23">
        <f>I339*HLOOKUP(J339,'Auskunft SVS'!$C$2:$AZ$26,17,0)</f>
        <v>0</v>
      </c>
      <c r="L339" s="23">
        <f t="shared" si="158"/>
        <v>0</v>
      </c>
    </row>
    <row r="340" spans="1:18" s="15" customFormat="1">
      <c r="A340" s="8" t="s">
        <v>1693</v>
      </c>
      <c r="B340" s="3" t="s">
        <v>206</v>
      </c>
      <c r="C340" s="3" t="s">
        <v>98</v>
      </c>
      <c r="D340" s="10" t="s">
        <v>98</v>
      </c>
      <c r="E340" s="10"/>
      <c r="F340" s="10"/>
      <c r="G340" s="10"/>
      <c r="H340" s="10"/>
      <c r="I340" s="10"/>
      <c r="J340" s="10"/>
      <c r="K340" s="10"/>
      <c r="L340" s="13"/>
      <c r="M340"/>
      <c r="N340"/>
      <c r="O340"/>
      <c r="P340"/>
      <c r="Q340"/>
      <c r="R340"/>
    </row>
    <row r="341" spans="1:18" ht="101.5">
      <c r="A341" s="2" t="s">
        <v>1694</v>
      </c>
      <c r="B341" s="2" t="s">
        <v>208</v>
      </c>
      <c r="C341" s="9" t="s">
        <v>741</v>
      </c>
      <c r="D341" s="6">
        <v>6.3</v>
      </c>
      <c r="E341" s="6" t="s">
        <v>136</v>
      </c>
      <c r="F341" s="6">
        <f>+VLOOKUP(E341,'VI_Legende Reinigungsverz.'!$B$3:$F$22,5,0)</f>
        <v>52</v>
      </c>
      <c r="G341" s="6">
        <f t="shared" ref="G341:G343" si="159">+F341*D341</f>
        <v>327.59999999999997</v>
      </c>
      <c r="H341" s="51"/>
      <c r="I341" s="6">
        <f t="shared" ref="I341:I343" si="160">IF(ISERROR(G341/H341),0,G341/H341)</f>
        <v>0</v>
      </c>
      <c r="J341" s="51" t="s">
        <v>42</v>
      </c>
      <c r="K341" s="23">
        <f>I341*HLOOKUP(J341,'Auskunft SVS'!$C$2:$AZ$26,17,0)</f>
        <v>0</v>
      </c>
      <c r="L341" s="23">
        <f t="shared" ref="L341:L343" si="161">+K341/D341</f>
        <v>0</v>
      </c>
    </row>
    <row r="342" spans="1:18" ht="101.5">
      <c r="A342" s="2" t="s">
        <v>2533</v>
      </c>
      <c r="B342" s="2" t="s">
        <v>208</v>
      </c>
      <c r="C342" s="9" t="s">
        <v>308</v>
      </c>
      <c r="D342" s="6">
        <v>27.4</v>
      </c>
      <c r="E342" s="6" t="s">
        <v>163</v>
      </c>
      <c r="F342" s="6">
        <f>+VLOOKUP(E342,'VI_Legende Reinigungsverz.'!$B$3:$F$22,5,0)</f>
        <v>150.9</v>
      </c>
      <c r="G342" s="6">
        <f t="shared" si="159"/>
        <v>4134.66</v>
      </c>
      <c r="H342" s="51"/>
      <c r="I342" s="6">
        <f t="shared" si="160"/>
        <v>0</v>
      </c>
      <c r="J342" s="51" t="s">
        <v>42</v>
      </c>
      <c r="K342" s="23">
        <f>I342*HLOOKUP(J342,'Auskunft SVS'!$C$2:$AZ$26,17,0)</f>
        <v>0</v>
      </c>
      <c r="L342" s="23">
        <f t="shared" si="161"/>
        <v>0</v>
      </c>
    </row>
    <row r="343" spans="1:18" ht="101.5">
      <c r="A343" s="2" t="s">
        <v>2534</v>
      </c>
      <c r="B343" s="2" t="s">
        <v>212</v>
      </c>
      <c r="C343" s="9" t="s">
        <v>741</v>
      </c>
      <c r="D343" s="6">
        <v>6.92</v>
      </c>
      <c r="E343" s="6" t="s">
        <v>136</v>
      </c>
      <c r="F343" s="6">
        <f>+VLOOKUP(E343,'VI_Legende Reinigungsverz.'!$B$3:$F$22,5,0)</f>
        <v>52</v>
      </c>
      <c r="G343" s="6">
        <f t="shared" si="159"/>
        <v>359.84</v>
      </c>
      <c r="H343" s="51"/>
      <c r="I343" s="6">
        <f t="shared" si="160"/>
        <v>0</v>
      </c>
      <c r="J343" s="51" t="s">
        <v>42</v>
      </c>
      <c r="K343" s="23">
        <f>I343*HLOOKUP(J343,'Auskunft SVS'!$C$2:$AZ$26,17,0)</f>
        <v>0</v>
      </c>
      <c r="L343" s="23">
        <f t="shared" si="161"/>
        <v>0</v>
      </c>
    </row>
    <row r="344" spans="1:18" s="15" customFormat="1">
      <c r="A344" s="8" t="s">
        <v>1695</v>
      </c>
      <c r="B344" s="3" t="s">
        <v>224</v>
      </c>
      <c r="C344" s="3" t="s">
        <v>98</v>
      </c>
      <c r="D344" s="10" t="s">
        <v>98</v>
      </c>
      <c r="E344" s="10"/>
      <c r="F344" s="10"/>
      <c r="G344" s="10"/>
      <c r="H344" s="10"/>
      <c r="I344" s="10"/>
      <c r="J344" s="10"/>
      <c r="K344" s="10"/>
      <c r="L344" s="13"/>
      <c r="M344"/>
      <c r="N344"/>
      <c r="O344"/>
      <c r="P344"/>
      <c r="Q344"/>
      <c r="R344"/>
    </row>
    <row r="345" spans="1:18" ht="101.5">
      <c r="A345" s="2" t="s">
        <v>1696</v>
      </c>
      <c r="B345" s="2" t="s">
        <v>226</v>
      </c>
      <c r="C345" s="9" t="s">
        <v>763</v>
      </c>
      <c r="D345" s="6">
        <v>61.44</v>
      </c>
      <c r="E345" s="6" t="s">
        <v>136</v>
      </c>
      <c r="F345" s="6">
        <f>+VLOOKUP(E345,'VI_Legende Reinigungsverz.'!$B$3:$F$22,5,0)</f>
        <v>52</v>
      </c>
      <c r="G345" s="6">
        <f t="shared" ref="G345:G347" si="162">+F345*D345</f>
        <v>3194.88</v>
      </c>
      <c r="H345" s="51"/>
      <c r="I345" s="6">
        <f t="shared" ref="I345:I347" si="163">IF(ISERROR(G345/H345),0,G345/H345)</f>
        <v>0</v>
      </c>
      <c r="J345" s="51" t="s">
        <v>42</v>
      </c>
      <c r="K345" s="23">
        <f>I345*HLOOKUP(J345,'Auskunft SVS'!$C$2:$AZ$26,17,0)</f>
        <v>0</v>
      </c>
      <c r="L345" s="23">
        <f t="shared" ref="L345:L347" si="164">+K345/D345</f>
        <v>0</v>
      </c>
    </row>
    <row r="346" spans="1:18" ht="101.5">
      <c r="A346" s="2" t="s">
        <v>2447</v>
      </c>
      <c r="B346" s="2" t="s">
        <v>226</v>
      </c>
      <c r="C346" s="9" t="s">
        <v>326</v>
      </c>
      <c r="D346" s="6">
        <v>13.28</v>
      </c>
      <c r="E346" s="6" t="s">
        <v>163</v>
      </c>
      <c r="F346" s="6">
        <f>+VLOOKUP(E346,'VI_Legende Reinigungsverz.'!$B$3:$F$22,5,0)</f>
        <v>150.9</v>
      </c>
      <c r="G346" s="6">
        <f t="shared" si="162"/>
        <v>2003.952</v>
      </c>
      <c r="H346" s="51"/>
      <c r="I346" s="6">
        <f t="shared" si="163"/>
        <v>0</v>
      </c>
      <c r="J346" s="51" t="s">
        <v>42</v>
      </c>
      <c r="K346" s="23">
        <f>I346*HLOOKUP(J346,'Auskunft SVS'!$C$2:$AZ$26,17,0)</f>
        <v>0</v>
      </c>
      <c r="L346" s="23">
        <f t="shared" si="164"/>
        <v>0</v>
      </c>
    </row>
    <row r="347" spans="1:18" ht="101.5">
      <c r="A347" s="2" t="s">
        <v>2535</v>
      </c>
      <c r="B347" s="2" t="s">
        <v>667</v>
      </c>
      <c r="C347" s="9" t="s">
        <v>326</v>
      </c>
      <c r="D347" s="6">
        <v>7.42</v>
      </c>
      <c r="E347" s="6" t="s">
        <v>163</v>
      </c>
      <c r="F347" s="6">
        <f>+VLOOKUP(E347,'VI_Legende Reinigungsverz.'!$B$3:$F$22,5,0)</f>
        <v>150.9</v>
      </c>
      <c r="G347" s="6">
        <f t="shared" si="162"/>
        <v>1119.6780000000001</v>
      </c>
      <c r="H347" s="51"/>
      <c r="I347" s="6">
        <f t="shared" si="163"/>
        <v>0</v>
      </c>
      <c r="J347" s="51" t="s">
        <v>42</v>
      </c>
      <c r="K347" s="23">
        <f>I347*HLOOKUP(J347,'Auskunft SVS'!$C$2:$AZ$26,17,0)</f>
        <v>0</v>
      </c>
      <c r="L347" s="23">
        <f t="shared" si="164"/>
        <v>0</v>
      </c>
    </row>
    <row r="348" spans="1:18" s="15" customFormat="1">
      <c r="A348" s="8" t="s">
        <v>1697</v>
      </c>
      <c r="B348" s="3" t="s">
        <v>232</v>
      </c>
      <c r="C348" s="3" t="s">
        <v>98</v>
      </c>
      <c r="D348" s="10" t="s">
        <v>98</v>
      </c>
      <c r="E348" s="10"/>
      <c r="F348" s="10"/>
      <c r="G348" s="10"/>
      <c r="H348" s="10"/>
      <c r="I348" s="10"/>
      <c r="J348" s="10"/>
      <c r="K348" s="10"/>
      <c r="L348" s="13"/>
      <c r="M348"/>
      <c r="N348"/>
      <c r="O348"/>
      <c r="P348"/>
      <c r="Q348"/>
      <c r="R348"/>
    </row>
    <row r="349" spans="1:18" ht="101.5">
      <c r="A349" s="2" t="s">
        <v>1698</v>
      </c>
      <c r="B349" s="2" t="s">
        <v>234</v>
      </c>
      <c r="C349" s="9" t="s">
        <v>441</v>
      </c>
      <c r="D349" s="6">
        <v>12.85</v>
      </c>
      <c r="E349" s="6" t="s">
        <v>136</v>
      </c>
      <c r="F349" s="6">
        <f>+VLOOKUP(E349,'VI_Legende Reinigungsverz.'!$B$3:$F$22,5,0)</f>
        <v>52</v>
      </c>
      <c r="G349" s="6">
        <f t="shared" ref="G349:G351" si="165">+F349*D349</f>
        <v>668.19999999999993</v>
      </c>
      <c r="H349" s="51"/>
      <c r="I349" s="6">
        <f t="shared" ref="I349:I351" si="166">IF(ISERROR(G349/H349),0,G349/H349)</f>
        <v>0</v>
      </c>
      <c r="J349" s="51" t="s">
        <v>42</v>
      </c>
      <c r="K349" s="23">
        <f>I349*HLOOKUP(J349,'Auskunft SVS'!$C$2:$AZ$26,17,0)</f>
        <v>0</v>
      </c>
      <c r="L349" s="23">
        <f t="shared" ref="L349:L351" si="167">+K349/D349</f>
        <v>0</v>
      </c>
    </row>
    <row r="350" spans="1:18" ht="101.5">
      <c r="A350" s="2" t="s">
        <v>2450</v>
      </c>
      <c r="B350" s="2" t="s">
        <v>234</v>
      </c>
      <c r="C350" s="9" t="s">
        <v>326</v>
      </c>
      <c r="D350" s="6">
        <v>12.93</v>
      </c>
      <c r="E350" s="6" t="s">
        <v>163</v>
      </c>
      <c r="F350" s="6">
        <f>+VLOOKUP(E350,'VI_Legende Reinigungsverz.'!$B$3:$F$22,5,0)</f>
        <v>150.9</v>
      </c>
      <c r="G350" s="6">
        <f t="shared" si="165"/>
        <v>1951.1369999999999</v>
      </c>
      <c r="H350" s="51"/>
      <c r="I350" s="6">
        <f t="shared" si="166"/>
        <v>0</v>
      </c>
      <c r="J350" s="51" t="s">
        <v>42</v>
      </c>
      <c r="K350" s="23">
        <f>I350*HLOOKUP(J350,'Auskunft SVS'!$C$2:$AZ$26,17,0)</f>
        <v>0</v>
      </c>
      <c r="L350" s="23">
        <f t="shared" si="167"/>
        <v>0</v>
      </c>
    </row>
    <row r="351" spans="1:18" ht="101.5">
      <c r="A351" s="2" t="s">
        <v>2536</v>
      </c>
      <c r="B351" s="2" t="s">
        <v>466</v>
      </c>
      <c r="C351" s="9" t="s">
        <v>245</v>
      </c>
      <c r="D351" s="6">
        <v>11.73</v>
      </c>
      <c r="E351" s="6" t="s">
        <v>136</v>
      </c>
      <c r="F351" s="6">
        <f>+VLOOKUP(E351,'VI_Legende Reinigungsverz.'!$B$3:$F$22,5,0)</f>
        <v>52</v>
      </c>
      <c r="G351" s="6">
        <f t="shared" si="165"/>
        <v>609.96</v>
      </c>
      <c r="H351" s="51"/>
      <c r="I351" s="6">
        <f t="shared" si="166"/>
        <v>0</v>
      </c>
      <c r="J351" s="51" t="s">
        <v>42</v>
      </c>
      <c r="K351" s="23">
        <f>I351*HLOOKUP(J351,'Auskunft SVS'!$C$2:$AZ$26,17,0)</f>
        <v>0</v>
      </c>
      <c r="L351" s="23">
        <f t="shared" si="167"/>
        <v>0</v>
      </c>
    </row>
    <row r="352" spans="1:18" s="16" customFormat="1" ht="25.5" customHeight="1">
      <c r="A352" s="7" t="s">
        <v>1378</v>
      </c>
      <c r="B352" s="17" t="s">
        <v>2537</v>
      </c>
      <c r="C352" s="11" t="s">
        <v>98</v>
      </c>
      <c r="D352" s="18" t="s">
        <v>98</v>
      </c>
      <c r="E352" s="18"/>
      <c r="F352" s="18"/>
      <c r="G352" s="18"/>
      <c r="H352" s="18"/>
      <c r="I352" s="18"/>
      <c r="J352" s="18"/>
      <c r="K352" s="19"/>
      <c r="L352" s="20"/>
      <c r="M352"/>
      <c r="N352"/>
      <c r="O352"/>
      <c r="P352"/>
      <c r="Q352"/>
      <c r="R352"/>
    </row>
    <row r="353" spans="1:18" s="15" customFormat="1">
      <c r="A353" s="8" t="s">
        <v>1380</v>
      </c>
      <c r="B353" s="3" t="s">
        <v>95</v>
      </c>
      <c r="C353" s="3" t="s">
        <v>98</v>
      </c>
      <c r="D353" s="10" t="s">
        <v>98</v>
      </c>
      <c r="E353" s="10"/>
      <c r="F353" s="10"/>
      <c r="G353" s="10"/>
      <c r="H353" s="10"/>
      <c r="I353" s="10"/>
      <c r="J353" s="10"/>
      <c r="K353" s="10"/>
      <c r="L353" s="13"/>
      <c r="M353"/>
      <c r="N353"/>
      <c r="O353"/>
      <c r="P353"/>
      <c r="Q353"/>
      <c r="R353"/>
    </row>
    <row r="354" spans="1:18" s="15" customFormat="1">
      <c r="A354" s="8" t="s">
        <v>1381</v>
      </c>
      <c r="B354" s="3" t="s">
        <v>97</v>
      </c>
      <c r="C354" s="3" t="s">
        <v>98</v>
      </c>
      <c r="D354" s="10" t="s">
        <v>98</v>
      </c>
      <c r="E354" s="10"/>
      <c r="F354" s="10"/>
      <c r="G354" s="10"/>
      <c r="H354" s="10"/>
      <c r="I354" s="10"/>
      <c r="J354" s="10"/>
      <c r="K354" s="10"/>
      <c r="L354" s="13"/>
      <c r="M354"/>
      <c r="N354"/>
      <c r="O354"/>
      <c r="P354"/>
      <c r="Q354"/>
      <c r="R354"/>
    </row>
    <row r="355" spans="1:18" ht="101.5">
      <c r="A355" s="2" t="s">
        <v>1382</v>
      </c>
      <c r="B355" s="2" t="s">
        <v>104</v>
      </c>
      <c r="C355" s="9" t="s">
        <v>2348</v>
      </c>
      <c r="D355" s="6">
        <v>75.11</v>
      </c>
      <c r="E355" s="6" t="s">
        <v>163</v>
      </c>
      <c r="F355" s="6">
        <f>+VLOOKUP(E355,'VI_Legende Reinigungsverz.'!$B$3:$F$22,5,0)</f>
        <v>150.9</v>
      </c>
      <c r="G355" s="6">
        <f>+F355*D355</f>
        <v>11334.099</v>
      </c>
      <c r="H355" s="51"/>
      <c r="I355" s="6">
        <f>IF(ISERROR(G355/H355),0,G355/H355)</f>
        <v>0</v>
      </c>
      <c r="J355" s="51" t="s">
        <v>42</v>
      </c>
      <c r="K355" s="23">
        <f>I355*HLOOKUP(J355,'Auskunft SVS'!$C$2:$AZ$26,17,0)</f>
        <v>0</v>
      </c>
      <c r="L355" s="23">
        <f>+K355/D355</f>
        <v>0</v>
      </c>
    </row>
    <row r="356" spans="1:18" s="15" customFormat="1">
      <c r="A356" s="8" t="s">
        <v>1712</v>
      </c>
      <c r="B356" s="3" t="s">
        <v>127</v>
      </c>
      <c r="C356" s="3" t="s">
        <v>98</v>
      </c>
      <c r="D356" s="10" t="s">
        <v>98</v>
      </c>
      <c r="E356" s="10"/>
      <c r="F356" s="10"/>
      <c r="G356" s="10"/>
      <c r="H356" s="10"/>
      <c r="I356" s="10"/>
      <c r="J356" s="10"/>
      <c r="K356" s="10"/>
      <c r="L356" s="13"/>
      <c r="M356"/>
      <c r="N356"/>
      <c r="O356"/>
      <c r="P356"/>
      <c r="Q356"/>
      <c r="R356"/>
    </row>
    <row r="357" spans="1:18" ht="101.5">
      <c r="A357" s="2" t="s">
        <v>1713</v>
      </c>
      <c r="B357" s="2" t="s">
        <v>132</v>
      </c>
      <c r="C357" s="9" t="s">
        <v>2351</v>
      </c>
      <c r="D357" s="6">
        <v>38.880000000000003</v>
      </c>
      <c r="E357" s="6" t="s">
        <v>163</v>
      </c>
      <c r="F357" s="6">
        <f>+VLOOKUP(E357,'VI_Legende Reinigungsverz.'!$B$3:$F$22,5,0)</f>
        <v>150.9</v>
      </c>
      <c r="G357" s="6">
        <f>+F357*D357</f>
        <v>5866.9920000000002</v>
      </c>
      <c r="H357" s="51"/>
      <c r="I357" s="6">
        <f>IF(ISERROR(G357/H357),0,G357/H357)</f>
        <v>0</v>
      </c>
      <c r="J357" s="51" t="s">
        <v>42</v>
      </c>
      <c r="K357" s="23">
        <f>I357*HLOOKUP(J357,'Auskunft SVS'!$C$2:$AZ$26,17,0)</f>
        <v>0</v>
      </c>
      <c r="L357" s="23">
        <f>+K357/D357</f>
        <v>0</v>
      </c>
    </row>
    <row r="358" spans="1:18" s="15" customFormat="1">
      <c r="A358" s="8" t="s">
        <v>1714</v>
      </c>
      <c r="B358" s="3" t="s">
        <v>159</v>
      </c>
      <c r="C358" s="3" t="s">
        <v>98</v>
      </c>
      <c r="D358" s="10" t="s">
        <v>98</v>
      </c>
      <c r="E358" s="10"/>
      <c r="F358" s="10"/>
      <c r="G358" s="10"/>
      <c r="H358" s="10"/>
      <c r="I358" s="10"/>
      <c r="J358" s="10"/>
      <c r="K358" s="10"/>
      <c r="L358" s="13"/>
      <c r="M358"/>
      <c r="N358"/>
      <c r="O358"/>
      <c r="P358"/>
      <c r="Q358"/>
      <c r="R358"/>
    </row>
    <row r="359" spans="1:18" ht="101.5">
      <c r="A359" s="2" t="s">
        <v>1715</v>
      </c>
      <c r="B359" s="2" t="s">
        <v>161</v>
      </c>
      <c r="C359" s="9" t="s">
        <v>2348</v>
      </c>
      <c r="D359" s="6">
        <v>9.1999999999999993</v>
      </c>
      <c r="E359" s="6" t="s">
        <v>163</v>
      </c>
      <c r="F359" s="6">
        <f>+VLOOKUP(E359,'VI_Legende Reinigungsverz.'!$B$3:$F$22,5,0)</f>
        <v>150.9</v>
      </c>
      <c r="G359" s="6">
        <f>+F359*D359</f>
        <v>1388.28</v>
      </c>
      <c r="H359" s="51"/>
      <c r="I359" s="6">
        <f>IF(ISERROR(G359/H359),0,G359/H359)</f>
        <v>0</v>
      </c>
      <c r="J359" s="51" t="s">
        <v>42</v>
      </c>
      <c r="K359" s="23">
        <f>I359*HLOOKUP(J359,'Auskunft SVS'!$C$2:$AZ$26,17,0)</f>
        <v>0</v>
      </c>
      <c r="L359" s="23">
        <f>+K359/D359</f>
        <v>0</v>
      </c>
    </row>
    <row r="360" spans="1:18" s="15" customFormat="1">
      <c r="A360" s="8" t="s">
        <v>1716</v>
      </c>
      <c r="B360" s="3" t="s">
        <v>200</v>
      </c>
      <c r="C360" s="3" t="s">
        <v>98</v>
      </c>
      <c r="D360" s="10" t="s">
        <v>98</v>
      </c>
      <c r="E360" s="10"/>
      <c r="F360" s="10"/>
      <c r="G360" s="10"/>
      <c r="H360" s="10"/>
      <c r="I360" s="10"/>
      <c r="J360" s="10"/>
      <c r="K360" s="10"/>
      <c r="L360" s="13"/>
      <c r="M360"/>
      <c r="N360"/>
      <c r="O360"/>
      <c r="P360"/>
      <c r="Q360"/>
      <c r="R360"/>
    </row>
    <row r="361" spans="1:18" ht="101.5">
      <c r="A361" s="2" t="s">
        <v>1717</v>
      </c>
      <c r="B361" s="2" t="s">
        <v>202</v>
      </c>
      <c r="C361" s="9" t="s">
        <v>2350</v>
      </c>
      <c r="D361" s="6">
        <v>45.75</v>
      </c>
      <c r="E361" s="6" t="s">
        <v>163</v>
      </c>
      <c r="F361" s="6">
        <f>+VLOOKUP(E361,'VI_Legende Reinigungsverz.'!$B$3:$F$22,5,0)</f>
        <v>150.9</v>
      </c>
      <c r="G361" s="6">
        <f>+F361*D361</f>
        <v>6903.6750000000002</v>
      </c>
      <c r="H361" s="51"/>
      <c r="I361" s="6">
        <f>IF(ISERROR(G361/H361),0,G361/H361)</f>
        <v>0</v>
      </c>
      <c r="J361" s="51" t="s">
        <v>42</v>
      </c>
      <c r="K361" s="23">
        <f>I361*HLOOKUP(J361,'Auskunft SVS'!$C$2:$AZ$26,17,0)</f>
        <v>0</v>
      </c>
      <c r="L361" s="23">
        <f>+K361/D361</f>
        <v>0</v>
      </c>
    </row>
    <row r="362" spans="1:18" s="15" customFormat="1">
      <c r="A362" s="8" t="s">
        <v>1718</v>
      </c>
      <c r="B362" s="3" t="s">
        <v>206</v>
      </c>
      <c r="C362" s="3" t="s">
        <v>98</v>
      </c>
      <c r="D362" s="10" t="s">
        <v>98</v>
      </c>
      <c r="E362" s="10"/>
      <c r="F362" s="10"/>
      <c r="G362" s="10"/>
      <c r="H362" s="10"/>
      <c r="I362" s="10"/>
      <c r="J362" s="10"/>
      <c r="K362" s="10"/>
      <c r="L362" s="13"/>
      <c r="M362"/>
      <c r="N362"/>
      <c r="O362"/>
      <c r="P362"/>
      <c r="Q362"/>
      <c r="R362"/>
    </row>
    <row r="363" spans="1:18" ht="101.5">
      <c r="A363" s="2" t="s">
        <v>1719</v>
      </c>
      <c r="B363" s="2" t="s">
        <v>870</v>
      </c>
      <c r="C363" s="9" t="s">
        <v>2353</v>
      </c>
      <c r="D363" s="6">
        <v>45.09</v>
      </c>
      <c r="E363" s="6" t="s">
        <v>163</v>
      </c>
      <c r="F363" s="6">
        <f>+VLOOKUP(E363,'VI_Legende Reinigungsverz.'!$B$3:$F$22,5,0)</f>
        <v>150.9</v>
      </c>
      <c r="G363" s="6">
        <f t="shared" ref="G363:G364" si="168">+F363*D363</f>
        <v>6804.081000000001</v>
      </c>
      <c r="H363" s="51"/>
      <c r="I363" s="6">
        <f t="shared" ref="I363:I364" si="169">IF(ISERROR(G363/H363),0,G363/H363)</f>
        <v>0</v>
      </c>
      <c r="J363" s="51" t="s">
        <v>42</v>
      </c>
      <c r="K363" s="23">
        <f>I363*HLOOKUP(J363,'Auskunft SVS'!$C$2:$AZ$26,17,0)</f>
        <v>0</v>
      </c>
      <c r="L363" s="23">
        <f t="shared" ref="L363:L364" si="170">+K363/D363</f>
        <v>0</v>
      </c>
    </row>
    <row r="364" spans="1:18" ht="101.5">
      <c r="A364" s="2" t="s">
        <v>2538</v>
      </c>
      <c r="B364" s="2" t="s">
        <v>212</v>
      </c>
      <c r="C364" s="9" t="s">
        <v>2348</v>
      </c>
      <c r="D364" s="6">
        <v>19.96</v>
      </c>
      <c r="E364" s="6" t="s">
        <v>163</v>
      </c>
      <c r="F364" s="6">
        <f>+VLOOKUP(E364,'VI_Legende Reinigungsverz.'!$B$3:$F$22,5,0)</f>
        <v>150.9</v>
      </c>
      <c r="G364" s="6">
        <f t="shared" si="168"/>
        <v>3011.9640000000004</v>
      </c>
      <c r="H364" s="51"/>
      <c r="I364" s="6">
        <f t="shared" si="169"/>
        <v>0</v>
      </c>
      <c r="J364" s="51" t="s">
        <v>42</v>
      </c>
      <c r="K364" s="23">
        <f>I364*HLOOKUP(J364,'Auskunft SVS'!$C$2:$AZ$26,17,0)</f>
        <v>0</v>
      </c>
      <c r="L364" s="23">
        <f t="shared" si="170"/>
        <v>0</v>
      </c>
    </row>
    <row r="365" spans="1:18" s="15" customFormat="1">
      <c r="A365" s="8" t="s">
        <v>1721</v>
      </c>
      <c r="B365" s="3" t="s">
        <v>224</v>
      </c>
      <c r="C365" s="3" t="s">
        <v>98</v>
      </c>
      <c r="D365" s="10" t="s">
        <v>98</v>
      </c>
      <c r="E365" s="10"/>
      <c r="F365" s="10"/>
      <c r="G365" s="10"/>
      <c r="H365" s="10"/>
      <c r="I365" s="10"/>
      <c r="J365" s="10"/>
      <c r="K365" s="10"/>
      <c r="L365" s="13"/>
      <c r="M365"/>
      <c r="N365"/>
      <c r="O365"/>
      <c r="P365"/>
      <c r="Q365"/>
      <c r="R365"/>
    </row>
    <row r="366" spans="1:18" ht="101.5">
      <c r="A366" s="2" t="s">
        <v>1722</v>
      </c>
      <c r="B366" s="2" t="s">
        <v>226</v>
      </c>
      <c r="C366" s="9" t="s">
        <v>2348</v>
      </c>
      <c r="D366" s="6">
        <v>27.03</v>
      </c>
      <c r="E366" s="6" t="s">
        <v>163</v>
      </c>
      <c r="F366" s="6">
        <f>+VLOOKUP(E366,'VI_Legende Reinigungsverz.'!$B$3:$F$22,5,0)</f>
        <v>150.9</v>
      </c>
      <c r="G366" s="6">
        <f t="shared" ref="G366:G368" si="171">+F366*D366</f>
        <v>4078.8270000000002</v>
      </c>
      <c r="H366" s="51"/>
      <c r="I366" s="6">
        <f t="shared" ref="I366:I368" si="172">IF(ISERROR(G366/H366),0,G366/H366)</f>
        <v>0</v>
      </c>
      <c r="J366" s="51" t="s">
        <v>42</v>
      </c>
      <c r="K366" s="23">
        <f>I366*HLOOKUP(J366,'Auskunft SVS'!$C$2:$AZ$26,17,0)</f>
        <v>0</v>
      </c>
      <c r="L366" s="23">
        <f t="shared" ref="L366:L368" si="173">+K366/D366</f>
        <v>0</v>
      </c>
    </row>
    <row r="367" spans="1:18" ht="101.5">
      <c r="A367" s="2" t="s">
        <v>2539</v>
      </c>
      <c r="B367" s="2" t="s">
        <v>229</v>
      </c>
      <c r="C367" s="9" t="s">
        <v>2351</v>
      </c>
      <c r="D367" s="6">
        <v>3.62</v>
      </c>
      <c r="E367" s="6" t="s">
        <v>163</v>
      </c>
      <c r="F367" s="6">
        <f>+VLOOKUP(E367,'VI_Legende Reinigungsverz.'!$B$3:$F$22,5,0)</f>
        <v>150.9</v>
      </c>
      <c r="G367" s="6">
        <f t="shared" si="171"/>
        <v>546.25800000000004</v>
      </c>
      <c r="H367" s="51"/>
      <c r="I367" s="6">
        <f t="shared" si="172"/>
        <v>0</v>
      </c>
      <c r="J367" s="51" t="s">
        <v>42</v>
      </c>
      <c r="K367" s="23">
        <f>I367*HLOOKUP(J367,'Auskunft SVS'!$C$2:$AZ$26,17,0)</f>
        <v>0</v>
      </c>
      <c r="L367" s="23">
        <f t="shared" si="173"/>
        <v>0</v>
      </c>
    </row>
    <row r="368" spans="1:18" ht="101.5">
      <c r="A368" s="2" t="s">
        <v>2540</v>
      </c>
      <c r="B368" s="2" t="s">
        <v>453</v>
      </c>
      <c r="C368" s="9" t="s">
        <v>2356</v>
      </c>
      <c r="D368" s="6">
        <v>40.78</v>
      </c>
      <c r="E368" s="6" t="s">
        <v>163</v>
      </c>
      <c r="F368" s="6">
        <f>+VLOOKUP(E368,'VI_Legende Reinigungsverz.'!$B$3:$F$22,5,0)</f>
        <v>150.9</v>
      </c>
      <c r="G368" s="6">
        <f t="shared" si="171"/>
        <v>6153.7020000000002</v>
      </c>
      <c r="H368" s="51"/>
      <c r="I368" s="6">
        <f t="shared" si="172"/>
        <v>0</v>
      </c>
      <c r="J368" s="51" t="s">
        <v>42</v>
      </c>
      <c r="K368" s="23">
        <f>I368*HLOOKUP(J368,'Auskunft SVS'!$C$2:$AZ$26,17,0)</f>
        <v>0</v>
      </c>
      <c r="L368" s="23">
        <f t="shared" si="173"/>
        <v>0</v>
      </c>
    </row>
    <row r="369" spans="1:18" s="15" customFormat="1">
      <c r="A369" s="8" t="s">
        <v>1724</v>
      </c>
      <c r="B369" s="3" t="s">
        <v>232</v>
      </c>
      <c r="C369" s="3" t="s">
        <v>98</v>
      </c>
      <c r="D369" s="10" t="s">
        <v>98</v>
      </c>
      <c r="E369" s="10"/>
      <c r="F369" s="10"/>
      <c r="G369" s="10"/>
      <c r="H369" s="10"/>
      <c r="I369" s="10"/>
      <c r="J369" s="10"/>
      <c r="K369" s="10"/>
      <c r="L369" s="13"/>
      <c r="M369"/>
      <c r="N369"/>
      <c r="O369"/>
      <c r="P369"/>
      <c r="Q369"/>
      <c r="R369"/>
    </row>
    <row r="370" spans="1:18" ht="101.5">
      <c r="A370" s="2" t="s">
        <v>1725</v>
      </c>
      <c r="B370" s="2" t="s">
        <v>466</v>
      </c>
      <c r="C370" s="9" t="s">
        <v>2352</v>
      </c>
      <c r="D370" s="6">
        <v>25.8</v>
      </c>
      <c r="E370" s="6" t="s">
        <v>136</v>
      </c>
      <c r="F370" s="6">
        <f>+VLOOKUP(E370,'VI_Legende Reinigungsverz.'!$B$3:$F$22,5,0)</f>
        <v>52</v>
      </c>
      <c r="G370" s="6">
        <f t="shared" ref="G370:G372" si="174">+F370*D370</f>
        <v>1341.6000000000001</v>
      </c>
      <c r="H370" s="51"/>
      <c r="I370" s="6">
        <f t="shared" ref="I370:I372" si="175">IF(ISERROR(G370/H370),0,G370/H370)</f>
        <v>0</v>
      </c>
      <c r="J370" s="51" t="s">
        <v>42</v>
      </c>
      <c r="K370" s="23">
        <f>I370*HLOOKUP(J370,'Auskunft SVS'!$C$2:$AZ$26,17,0)</f>
        <v>0</v>
      </c>
      <c r="L370" s="23">
        <f t="shared" ref="L370:L372" si="176">+K370/D370</f>
        <v>0</v>
      </c>
    </row>
    <row r="371" spans="1:18" ht="101.5">
      <c r="A371" s="2" t="s">
        <v>2541</v>
      </c>
      <c r="B371" s="2" t="s">
        <v>466</v>
      </c>
      <c r="C371" s="9" t="s">
        <v>2351</v>
      </c>
      <c r="D371" s="6">
        <v>4.59</v>
      </c>
      <c r="E371" s="6" t="s">
        <v>163</v>
      </c>
      <c r="F371" s="6">
        <f>+VLOOKUP(E371,'VI_Legende Reinigungsverz.'!$B$3:$F$22,5,0)</f>
        <v>150.9</v>
      </c>
      <c r="G371" s="6">
        <f t="shared" si="174"/>
        <v>692.63099999999997</v>
      </c>
      <c r="H371" s="51"/>
      <c r="I371" s="6">
        <f t="shared" si="175"/>
        <v>0</v>
      </c>
      <c r="J371" s="51" t="s">
        <v>42</v>
      </c>
      <c r="K371" s="23">
        <f>I371*HLOOKUP(J371,'Auskunft SVS'!$C$2:$AZ$26,17,0)</f>
        <v>0</v>
      </c>
      <c r="L371" s="23">
        <f t="shared" si="176"/>
        <v>0</v>
      </c>
    </row>
    <row r="372" spans="1:18" ht="101.5">
      <c r="A372" s="2" t="s">
        <v>2542</v>
      </c>
      <c r="B372" s="2" t="s">
        <v>472</v>
      </c>
      <c r="C372" s="9" t="s">
        <v>2348</v>
      </c>
      <c r="D372" s="6">
        <v>10.93</v>
      </c>
      <c r="E372" s="6" t="s">
        <v>163</v>
      </c>
      <c r="F372" s="6">
        <f>+VLOOKUP(E372,'VI_Legende Reinigungsverz.'!$B$3:$F$22,5,0)</f>
        <v>150.9</v>
      </c>
      <c r="G372" s="6">
        <f t="shared" si="174"/>
        <v>1649.337</v>
      </c>
      <c r="H372" s="51"/>
      <c r="I372" s="6">
        <f t="shared" si="175"/>
        <v>0</v>
      </c>
      <c r="J372" s="51" t="s">
        <v>42</v>
      </c>
      <c r="K372" s="23">
        <f>I372*HLOOKUP(J372,'Auskunft SVS'!$C$2:$AZ$26,17,0)</f>
        <v>0</v>
      </c>
      <c r="L372" s="23">
        <f t="shared" si="176"/>
        <v>0</v>
      </c>
    </row>
  </sheetData>
  <sheetProtection algorithmName="SHA-512" hashValue="WOw92Tb3nlLDUEJKkzDOKWHKYeq/qcbrapna3dgx4kC6jQD94wkzz4z9bPbvIZFvVee73J79E/GQM6hxapmDcQ==" saltValue="CsRLPtZ+dpBwy85ZiNqF/w==" spinCount="100000" sheet="1" autoFilter="0"/>
  <autoFilter ref="A7:L372"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1334428-F814-432F-85C1-7D0D1A031319}">
          <x14:formula1>
            <xm:f>'Auskunft SVS'!$C$2:$AZ$2</xm:f>
          </x14:formula1>
          <xm:sqref>J12 J14 J16 J18 J20:J21 J23:J26 J30:J31 J33 J35:J36 J38 J40 J42 J44 J46 J48 J50:J51 J53 J55:J57 J59:J60 J64 J66 J68 J70 J72:J73 J75:J77 J79 J83 J85 J87 J89 J91 J93 J95 J97:J99 J103 J105:J106 J108 J110:J111 J113:J114 J116:J117 J119:J122 J124:J125 J129:J130 J132:J135 J137 J139:J141 J143 J145:J146 J148:J149 J151:J152 J154 J156 J158:J159 J161 J163:J165 J167:J172 J174:J178 J180:J181 J185 J187:J188 J190 J192:J193 J195 J197 J199 J201:J202 J204 J206:J209 J211:J212 J214:J215 J217:J221 J225:J226 J228 J230:J231 J233 J235 J237 J239:J240 J242 J244:J245 J247:J248 J250:J252 J254:J255 J257:J261 J265:J266 J268 J270 J272:J273 J275 J277 J279 J281:J282 J284:J287 J291:J292 J294:J295 J297 J299 J301 J303:J305 J307 J311 J313 J315 J317 J319 J321:J323 J327 J329 J331:J332 J334:J335 J337:J339 J341:J343 J345:J347 J349:J351 J355 J357 J359 J361 J363:J364 J366:J368 J370:J372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8080-1151-4519-A6CE-4F2754F8216E}">
  <sheetPr>
    <tabColor theme="4" tint="0.79998168889431442"/>
  </sheetPr>
  <dimension ref="A2:R305"/>
  <sheetViews>
    <sheetView showGridLines="0" topLeftCell="B1" zoomScale="80" zoomScaleNormal="80" workbookViewId="0">
      <selection activeCell="E12" sqref="E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33</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+SUM(D12:D305)</f>
        <v>10695.509999999995</v>
      </c>
      <c r="E8" s="5"/>
      <c r="F8" s="66"/>
      <c r="G8" s="12">
        <f>+SUM(G12:G305)</f>
        <v>1833553.7770000002</v>
      </c>
      <c r="H8" s="65"/>
      <c r="I8" s="29">
        <f>+SUM(I12:I305)</f>
        <v>0</v>
      </c>
      <c r="J8" s="5"/>
      <c r="K8" s="56"/>
      <c r="L8" s="56"/>
      <c r="M8"/>
      <c r="N8"/>
      <c r="O8"/>
      <c r="P8"/>
      <c r="Q8"/>
      <c r="R8"/>
    </row>
    <row r="9" spans="1:18" s="16" customFormat="1" ht="25.5" customHeight="1">
      <c r="A9" s="7" t="s">
        <v>92</v>
      </c>
      <c r="B9" s="17" t="s">
        <v>2543</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2442</v>
      </c>
      <c r="D12" s="6">
        <v>143.52000000000001</v>
      </c>
      <c r="E12" s="6" t="s">
        <v>163</v>
      </c>
      <c r="F12" s="6">
        <f>+VLOOKUP(E12,'VI_Legende Reinigungsverz.'!$B$3:$F$22,5,0)</f>
        <v>150.9</v>
      </c>
      <c r="G12" s="6">
        <f>+F12*D12</f>
        <v>21657.168000000001</v>
      </c>
      <c r="H12" s="51"/>
      <c r="I12" s="6">
        <f>IF(ISERROR(G12/H12),0,G12/H12)</f>
        <v>0</v>
      </c>
      <c r="J12" s="51" t="s">
        <v>42</v>
      </c>
      <c r="K12" s="23">
        <f>I12*HLOOKUP(J12,'Auskunft SVS'!$C$2:$AZ$26,17,0)</f>
        <v>0</v>
      </c>
      <c r="L12" s="23">
        <f>+K12/D12</f>
        <v>0</v>
      </c>
    </row>
    <row r="13" spans="1:18" s="15" customFormat="1">
      <c r="A13" s="8" t="s">
        <v>106</v>
      </c>
      <c r="B13" s="3" t="s">
        <v>107</v>
      </c>
      <c r="C13" s="3" t="s">
        <v>98</v>
      </c>
      <c r="D13" s="10" t="s">
        <v>98</v>
      </c>
      <c r="E13" s="10"/>
      <c r="F13" s="10"/>
      <c r="G13" s="10"/>
      <c r="H13" s="10"/>
      <c r="I13" s="10"/>
      <c r="J13" s="10"/>
      <c r="K13" s="10"/>
      <c r="L13" s="13"/>
      <c r="M13"/>
      <c r="N13"/>
      <c r="O13"/>
      <c r="P13"/>
      <c r="Q13"/>
      <c r="R13"/>
    </row>
    <row r="14" spans="1:18" ht="101.5">
      <c r="A14" s="2" t="s">
        <v>108</v>
      </c>
      <c r="B14" s="2" t="s">
        <v>109</v>
      </c>
      <c r="C14" s="9" t="s">
        <v>2410</v>
      </c>
      <c r="D14" s="6">
        <v>216.34</v>
      </c>
      <c r="E14" s="6" t="s">
        <v>163</v>
      </c>
      <c r="F14" s="6">
        <f>+VLOOKUP(E14,'VI_Legende Reinigungsverz.'!$B$3:$F$22,5,0)</f>
        <v>150.9</v>
      </c>
      <c r="G14" s="6">
        <f>+F14*D14</f>
        <v>32645.706000000002</v>
      </c>
      <c r="H14" s="51"/>
      <c r="I14" s="6">
        <f>IF(ISERROR(G14/H14),0,G14/H14)</f>
        <v>0</v>
      </c>
      <c r="J14" s="51" t="s">
        <v>42</v>
      </c>
      <c r="K14" s="23">
        <f>I14*HLOOKUP(J14,'Auskunft SVS'!$C$2:$AZ$26,17,0)</f>
        <v>0</v>
      </c>
      <c r="L14" s="23">
        <f>+K14/D14</f>
        <v>0</v>
      </c>
    </row>
    <row r="15" spans="1:18" s="15" customFormat="1">
      <c r="A15" s="8" t="s">
        <v>111</v>
      </c>
      <c r="B15" s="3" t="s">
        <v>127</v>
      </c>
      <c r="C15" s="3" t="s">
        <v>98</v>
      </c>
      <c r="D15" s="10" t="s">
        <v>98</v>
      </c>
      <c r="E15" s="10"/>
      <c r="F15" s="10"/>
      <c r="G15" s="10"/>
      <c r="H15" s="10"/>
      <c r="I15" s="10"/>
      <c r="J15" s="10"/>
      <c r="K15" s="10"/>
      <c r="L15" s="13"/>
      <c r="M15"/>
      <c r="N15"/>
      <c r="O15"/>
      <c r="P15"/>
      <c r="Q15"/>
      <c r="R15"/>
    </row>
    <row r="16" spans="1:18" ht="101.5">
      <c r="A16" s="2" t="s">
        <v>113</v>
      </c>
      <c r="B16" s="2" t="s">
        <v>132</v>
      </c>
      <c r="C16" s="9" t="s">
        <v>2486</v>
      </c>
      <c r="D16" s="6">
        <v>113.53</v>
      </c>
      <c r="E16" s="6" t="s">
        <v>163</v>
      </c>
      <c r="F16" s="6">
        <f>+VLOOKUP(E16,'VI_Legende Reinigungsverz.'!$B$3:$F$22,5,0)</f>
        <v>150.9</v>
      </c>
      <c r="G16" s="6">
        <f t="shared" ref="G16:G17" si="0">+F16*D16</f>
        <v>17131.677</v>
      </c>
      <c r="H16" s="51"/>
      <c r="I16" s="6">
        <f t="shared" ref="I16:I17" si="1">IF(ISERROR(G16/H16),0,G16/H16)</f>
        <v>0</v>
      </c>
      <c r="J16" s="51" t="s">
        <v>42</v>
      </c>
      <c r="K16" s="23">
        <f>I16*HLOOKUP(J16,'Auskunft SVS'!$C$2:$AZ$26,17,0)</f>
        <v>0</v>
      </c>
      <c r="L16" s="23">
        <f t="shared" ref="L16:L17" si="2">+K16/D16</f>
        <v>0</v>
      </c>
    </row>
    <row r="17" spans="1:18" ht="101.5">
      <c r="A17" s="2" t="s">
        <v>700</v>
      </c>
      <c r="B17" s="2" t="s">
        <v>129</v>
      </c>
      <c r="C17" s="9" t="s">
        <v>932</v>
      </c>
      <c r="D17" s="6">
        <v>132.4</v>
      </c>
      <c r="E17" s="6" t="s">
        <v>163</v>
      </c>
      <c r="F17" s="6">
        <f>+VLOOKUP(E17,'VI_Legende Reinigungsverz.'!$B$3:$F$22,5,0)</f>
        <v>150.9</v>
      </c>
      <c r="G17" s="6">
        <f t="shared" si="0"/>
        <v>19979.16</v>
      </c>
      <c r="H17" s="51"/>
      <c r="I17" s="6">
        <f t="shared" si="1"/>
        <v>0</v>
      </c>
      <c r="J17" s="51" t="s">
        <v>42</v>
      </c>
      <c r="K17" s="23">
        <f>I17*HLOOKUP(J17,'Auskunft SVS'!$C$2:$AZ$26,17,0)</f>
        <v>0</v>
      </c>
      <c r="L17" s="23">
        <f t="shared" si="2"/>
        <v>0</v>
      </c>
    </row>
    <row r="18" spans="1:18" s="15" customFormat="1">
      <c r="A18" s="8" t="s">
        <v>116</v>
      </c>
      <c r="B18" s="3" t="s">
        <v>138</v>
      </c>
      <c r="C18" s="3" t="s">
        <v>98</v>
      </c>
      <c r="D18" s="10" t="s">
        <v>98</v>
      </c>
      <c r="E18" s="10"/>
      <c r="F18" s="10"/>
      <c r="G18" s="10"/>
      <c r="H18" s="10"/>
      <c r="I18" s="10"/>
      <c r="J18" s="10"/>
      <c r="K18" s="10"/>
      <c r="L18" s="13"/>
      <c r="M18"/>
      <c r="N18"/>
      <c r="O18"/>
      <c r="P18"/>
      <c r="Q18"/>
      <c r="R18"/>
    </row>
    <row r="19" spans="1:18" ht="101.5">
      <c r="A19" s="2" t="s">
        <v>118</v>
      </c>
      <c r="B19" s="2" t="s">
        <v>146</v>
      </c>
      <c r="C19" s="9" t="s">
        <v>272</v>
      </c>
      <c r="D19" s="6">
        <v>21.42</v>
      </c>
      <c r="E19" s="6" t="s">
        <v>163</v>
      </c>
      <c r="F19" s="6">
        <f>+VLOOKUP(E19,'VI_Legende Reinigungsverz.'!$B$3:$F$22,5,0)</f>
        <v>150.9</v>
      </c>
      <c r="G19" s="6">
        <f>+F19*D19</f>
        <v>3232.2780000000002</v>
      </c>
      <c r="H19" s="51"/>
      <c r="I19" s="6">
        <f>IF(ISERROR(G19/H19),0,G19/H19)</f>
        <v>0</v>
      </c>
      <c r="J19" s="51" t="s">
        <v>42</v>
      </c>
      <c r="K19" s="23">
        <f>I19*HLOOKUP(J19,'Auskunft SVS'!$C$2:$AZ$26,17,0)</f>
        <v>0</v>
      </c>
      <c r="L19" s="23">
        <f>+K19/D19</f>
        <v>0</v>
      </c>
    </row>
    <row r="20" spans="1:18" s="15" customFormat="1">
      <c r="A20" s="8" t="s">
        <v>121</v>
      </c>
      <c r="B20" s="3" t="s">
        <v>278</v>
      </c>
      <c r="C20" s="3" t="s">
        <v>98</v>
      </c>
      <c r="D20" s="10" t="s">
        <v>98</v>
      </c>
      <c r="E20" s="10"/>
      <c r="F20" s="10"/>
      <c r="G20" s="10"/>
      <c r="H20" s="10"/>
      <c r="I20" s="10"/>
      <c r="J20" s="10"/>
      <c r="K20" s="10"/>
      <c r="L20" s="13"/>
      <c r="M20"/>
      <c r="N20"/>
      <c r="O20"/>
      <c r="P20"/>
      <c r="Q20"/>
      <c r="R20"/>
    </row>
    <row r="21" spans="1:18" ht="101.5">
      <c r="A21" s="2" t="s">
        <v>123</v>
      </c>
      <c r="B21" s="2" t="s">
        <v>151</v>
      </c>
      <c r="C21" s="9" t="s">
        <v>272</v>
      </c>
      <c r="D21" s="6">
        <v>23.15</v>
      </c>
      <c r="E21" s="6" t="s">
        <v>163</v>
      </c>
      <c r="F21" s="6">
        <f>+VLOOKUP(E21,'VI_Legende Reinigungsverz.'!$B$3:$F$22,5,0)</f>
        <v>150.9</v>
      </c>
      <c r="G21" s="6">
        <f>+F21*D21</f>
        <v>3493.335</v>
      </c>
      <c r="H21" s="51"/>
      <c r="I21" s="6">
        <f>IF(ISERROR(G21/H21),0,G21/H21)</f>
        <v>0</v>
      </c>
      <c r="J21" s="51" t="s">
        <v>42</v>
      </c>
      <c r="K21" s="23">
        <f>I21*HLOOKUP(J21,'Auskunft SVS'!$C$2:$AZ$26,17,0)</f>
        <v>0</v>
      </c>
      <c r="L21" s="23">
        <f>+K21/D21</f>
        <v>0</v>
      </c>
    </row>
    <row r="22" spans="1:18" s="15" customFormat="1">
      <c r="A22" s="8" t="s">
        <v>126</v>
      </c>
      <c r="B22" s="3" t="s">
        <v>159</v>
      </c>
      <c r="C22" s="3" t="s">
        <v>98</v>
      </c>
      <c r="D22" s="10" t="s">
        <v>98</v>
      </c>
      <c r="E22" s="10"/>
      <c r="F22" s="10"/>
      <c r="G22" s="10"/>
      <c r="H22" s="10"/>
      <c r="I22" s="10"/>
      <c r="J22" s="10"/>
      <c r="K22" s="10"/>
      <c r="L22" s="13"/>
      <c r="M22"/>
      <c r="N22"/>
      <c r="O22"/>
      <c r="P22"/>
      <c r="Q22"/>
      <c r="R22"/>
    </row>
    <row r="23" spans="1:18" ht="101.5">
      <c r="A23" s="2" t="s">
        <v>128</v>
      </c>
      <c r="B23" s="2" t="s">
        <v>284</v>
      </c>
      <c r="C23" s="9" t="s">
        <v>584</v>
      </c>
      <c r="D23" s="6">
        <v>25.21</v>
      </c>
      <c r="E23" s="6" t="s">
        <v>102</v>
      </c>
      <c r="F23" s="6">
        <f>+VLOOKUP(E23,'VI_Legende Reinigungsverz.'!$B$3:$F$22,5,0)</f>
        <v>251.5</v>
      </c>
      <c r="G23" s="6">
        <f t="shared" ref="G23:G25" si="3">+F23*D23</f>
        <v>6340.3150000000005</v>
      </c>
      <c r="H23" s="51"/>
      <c r="I23" s="6">
        <f t="shared" ref="I23:I25" si="4">IF(ISERROR(G23/H23),0,G23/H23)</f>
        <v>0</v>
      </c>
      <c r="J23" s="51" t="s">
        <v>42</v>
      </c>
      <c r="K23" s="23">
        <f>I23*HLOOKUP(J23,'Auskunft SVS'!$C$2:$AZ$26,17,0)</f>
        <v>0</v>
      </c>
      <c r="L23" s="23">
        <f t="shared" ref="L23:L25" si="5">+K23/D23</f>
        <v>0</v>
      </c>
    </row>
    <row r="24" spans="1:18" ht="101.5">
      <c r="A24" s="2" t="s">
        <v>131</v>
      </c>
      <c r="B24" s="2" t="s">
        <v>161</v>
      </c>
      <c r="C24" s="9" t="s">
        <v>821</v>
      </c>
      <c r="D24" s="6">
        <v>8.17</v>
      </c>
      <c r="E24" s="6" t="s">
        <v>163</v>
      </c>
      <c r="F24" s="6">
        <f>+VLOOKUP(E24,'VI_Legende Reinigungsverz.'!$B$3:$F$22,5,0)</f>
        <v>150.9</v>
      </c>
      <c r="G24" s="6">
        <f t="shared" si="3"/>
        <v>1232.8530000000001</v>
      </c>
      <c r="H24" s="51"/>
      <c r="I24" s="6">
        <f t="shared" si="4"/>
        <v>0</v>
      </c>
      <c r="J24" s="51" t="s">
        <v>42</v>
      </c>
      <c r="K24" s="23">
        <f>I24*HLOOKUP(J24,'Auskunft SVS'!$C$2:$AZ$26,17,0)</f>
        <v>0</v>
      </c>
      <c r="L24" s="23">
        <f t="shared" si="5"/>
        <v>0</v>
      </c>
    </row>
    <row r="25" spans="1:18" ht="101.5">
      <c r="A25" s="2" t="s">
        <v>134</v>
      </c>
      <c r="B25" s="2" t="s">
        <v>161</v>
      </c>
      <c r="C25" s="9" t="s">
        <v>584</v>
      </c>
      <c r="D25" s="6">
        <v>15</v>
      </c>
      <c r="E25" s="6" t="s">
        <v>102</v>
      </c>
      <c r="F25" s="6">
        <f>+VLOOKUP(E25,'VI_Legende Reinigungsverz.'!$B$3:$F$22,5,0)</f>
        <v>251.5</v>
      </c>
      <c r="G25" s="6">
        <f t="shared" si="3"/>
        <v>3772.5</v>
      </c>
      <c r="H25" s="51"/>
      <c r="I25" s="6">
        <f t="shared" si="4"/>
        <v>0</v>
      </c>
      <c r="J25" s="51" t="s">
        <v>42</v>
      </c>
      <c r="K25" s="23">
        <f>I25*HLOOKUP(J25,'Auskunft SVS'!$C$2:$AZ$26,17,0)</f>
        <v>0</v>
      </c>
      <c r="L25" s="23">
        <f t="shared" si="5"/>
        <v>0</v>
      </c>
    </row>
    <row r="26" spans="1:18" s="15" customFormat="1">
      <c r="A26" s="8" t="s">
        <v>137</v>
      </c>
      <c r="B26" s="3" t="s">
        <v>586</v>
      </c>
      <c r="C26" s="3" t="s">
        <v>98</v>
      </c>
      <c r="D26" s="10" t="s">
        <v>98</v>
      </c>
      <c r="E26" s="10"/>
      <c r="F26" s="10"/>
      <c r="G26" s="10"/>
      <c r="H26" s="10"/>
      <c r="I26" s="10"/>
      <c r="J26" s="10"/>
      <c r="K26" s="10"/>
      <c r="L26" s="13"/>
      <c r="M26"/>
      <c r="N26"/>
      <c r="O26"/>
      <c r="P26"/>
      <c r="Q26"/>
      <c r="R26"/>
    </row>
    <row r="27" spans="1:18" ht="101.5">
      <c r="A27" s="2" t="s">
        <v>139</v>
      </c>
      <c r="B27" s="2" t="s">
        <v>588</v>
      </c>
      <c r="C27" s="9" t="s">
        <v>1778</v>
      </c>
      <c r="D27" s="6">
        <v>24.78</v>
      </c>
      <c r="E27" s="6" t="s">
        <v>340</v>
      </c>
      <c r="F27" s="6">
        <f>+VLOOKUP(E27,'VI_Legende Reinigungsverz.'!$B$3:$F$22,5,0)</f>
        <v>12</v>
      </c>
      <c r="G27" s="6">
        <f>+F27*D27</f>
        <v>297.36</v>
      </c>
      <c r="H27" s="51"/>
      <c r="I27" s="6">
        <f>IF(ISERROR(G27/H27),0,G27/H27)</f>
        <v>0</v>
      </c>
      <c r="J27" s="51" t="s">
        <v>42</v>
      </c>
      <c r="K27" s="23">
        <f>I27*HLOOKUP(J27,'Auskunft SVS'!$C$2:$AZ$26,17,0)</f>
        <v>0</v>
      </c>
      <c r="L27" s="23">
        <f>+K27/D27</f>
        <v>0</v>
      </c>
    </row>
    <row r="28" spans="1:18" s="15" customFormat="1">
      <c r="A28" s="8" t="s">
        <v>148</v>
      </c>
      <c r="B28" s="3" t="s">
        <v>614</v>
      </c>
      <c r="C28" s="3" t="s">
        <v>98</v>
      </c>
      <c r="D28" s="10" t="s">
        <v>98</v>
      </c>
      <c r="E28" s="10"/>
      <c r="F28" s="10"/>
      <c r="G28" s="10"/>
      <c r="H28" s="10"/>
      <c r="I28" s="10"/>
      <c r="J28" s="10"/>
      <c r="K28" s="10"/>
      <c r="L28" s="13"/>
      <c r="M28"/>
      <c r="N28"/>
      <c r="O28"/>
      <c r="P28"/>
      <c r="Q28"/>
      <c r="R28"/>
    </row>
    <row r="29" spans="1:18" ht="101.5">
      <c r="A29" s="2" t="s">
        <v>150</v>
      </c>
      <c r="B29" s="2" t="s">
        <v>180</v>
      </c>
      <c r="C29" s="9" t="s">
        <v>846</v>
      </c>
      <c r="D29" s="6">
        <v>47.9</v>
      </c>
      <c r="E29" s="6" t="s">
        <v>163</v>
      </c>
      <c r="F29" s="6">
        <f>+VLOOKUP(E29,'VI_Legende Reinigungsverz.'!$B$3:$F$22,5,0)</f>
        <v>150.9</v>
      </c>
      <c r="G29" s="6">
        <f t="shared" ref="G29:G30" si="6">+F29*D29</f>
        <v>7228.11</v>
      </c>
      <c r="H29" s="51"/>
      <c r="I29" s="6">
        <f t="shared" ref="I29:I30" si="7">IF(ISERROR(G29/H29),0,G29/H29)</f>
        <v>0</v>
      </c>
      <c r="J29" s="51" t="s">
        <v>42</v>
      </c>
      <c r="K29" s="23">
        <f>I29*HLOOKUP(J29,'Auskunft SVS'!$C$2:$AZ$26,17,0)</f>
        <v>0</v>
      </c>
      <c r="L29" s="23">
        <f t="shared" ref="L29:L30" si="8">+K29/D29</f>
        <v>0</v>
      </c>
    </row>
    <row r="30" spans="1:18" ht="101.5">
      <c r="A30" s="2" t="s">
        <v>711</v>
      </c>
      <c r="B30" s="2" t="s">
        <v>839</v>
      </c>
      <c r="C30" s="9" t="s">
        <v>846</v>
      </c>
      <c r="D30" s="6">
        <v>47.81</v>
      </c>
      <c r="E30" s="6" t="s">
        <v>163</v>
      </c>
      <c r="F30" s="6">
        <f>+VLOOKUP(E30,'VI_Legende Reinigungsverz.'!$B$3:$F$22,5,0)</f>
        <v>150.9</v>
      </c>
      <c r="G30" s="6">
        <f t="shared" si="6"/>
        <v>7214.5290000000005</v>
      </c>
      <c r="H30" s="51"/>
      <c r="I30" s="6">
        <f t="shared" si="7"/>
        <v>0</v>
      </c>
      <c r="J30" s="51" t="s">
        <v>42</v>
      </c>
      <c r="K30" s="23">
        <f>I30*HLOOKUP(J30,'Auskunft SVS'!$C$2:$AZ$26,17,0)</f>
        <v>0</v>
      </c>
      <c r="L30" s="23">
        <f t="shared" si="8"/>
        <v>0</v>
      </c>
    </row>
    <row r="31" spans="1:18" s="15" customFormat="1">
      <c r="A31" s="8" t="s">
        <v>153</v>
      </c>
      <c r="B31" s="3" t="s">
        <v>842</v>
      </c>
      <c r="C31" s="3" t="s">
        <v>98</v>
      </c>
      <c r="D31" s="10" t="s">
        <v>98</v>
      </c>
      <c r="E31" s="10"/>
      <c r="F31" s="10"/>
      <c r="G31" s="10"/>
      <c r="H31" s="10"/>
      <c r="I31" s="10"/>
      <c r="J31" s="10"/>
      <c r="K31" s="10"/>
      <c r="L31" s="13"/>
      <c r="M31"/>
      <c r="N31"/>
      <c r="O31"/>
      <c r="P31"/>
      <c r="Q31"/>
      <c r="R31"/>
    </row>
    <row r="32" spans="1:18" ht="101.5">
      <c r="A32" s="2" t="s">
        <v>155</v>
      </c>
      <c r="B32" s="2" t="s">
        <v>844</v>
      </c>
      <c r="C32" s="9" t="s">
        <v>198</v>
      </c>
      <c r="D32" s="6">
        <v>152.49</v>
      </c>
      <c r="E32" s="6" t="s">
        <v>136</v>
      </c>
      <c r="F32" s="6">
        <f>+VLOOKUP(E32,'VI_Legende Reinigungsverz.'!$B$3:$F$22,5,0)</f>
        <v>52</v>
      </c>
      <c r="G32" s="6">
        <f>+F32*D32</f>
        <v>7929.4800000000005</v>
      </c>
      <c r="H32" s="51"/>
      <c r="I32" s="6">
        <f>IF(ISERROR(G32/H32),0,G32/H32)</f>
        <v>0</v>
      </c>
      <c r="J32" s="51" t="s">
        <v>42</v>
      </c>
      <c r="K32" s="23">
        <f>I32*HLOOKUP(J32,'Auskunft SVS'!$C$2:$AZ$26,17,0)</f>
        <v>0</v>
      </c>
      <c r="L32" s="23">
        <f>+K32/D32</f>
        <v>0</v>
      </c>
    </row>
    <row r="33" spans="1:18" s="15" customFormat="1">
      <c r="A33" s="8" t="s">
        <v>158</v>
      </c>
      <c r="B33" s="3" t="s">
        <v>848</v>
      </c>
      <c r="C33" s="3" t="s">
        <v>98</v>
      </c>
      <c r="D33" s="10" t="s">
        <v>98</v>
      </c>
      <c r="E33" s="10"/>
      <c r="F33" s="10"/>
      <c r="G33" s="10"/>
      <c r="H33" s="10"/>
      <c r="I33" s="10"/>
      <c r="J33" s="10"/>
      <c r="K33" s="10"/>
      <c r="L33" s="13"/>
      <c r="M33"/>
      <c r="N33"/>
      <c r="O33"/>
      <c r="P33"/>
      <c r="Q33"/>
      <c r="R33"/>
    </row>
    <row r="34" spans="1:18" ht="101.5">
      <c r="A34" s="2" t="s">
        <v>160</v>
      </c>
      <c r="B34" s="2" t="s">
        <v>1001</v>
      </c>
      <c r="C34" s="9" t="s">
        <v>2367</v>
      </c>
      <c r="D34" s="6">
        <v>63.03</v>
      </c>
      <c r="E34" s="6" t="s">
        <v>163</v>
      </c>
      <c r="F34" s="6">
        <f>+VLOOKUP(E34,'VI_Legende Reinigungsverz.'!$B$3:$F$22,5,0)</f>
        <v>150.9</v>
      </c>
      <c r="G34" s="6">
        <f t="shared" ref="G34:G35" si="9">+F34*D34</f>
        <v>9511.2270000000008</v>
      </c>
      <c r="H34" s="51"/>
      <c r="I34" s="6">
        <f t="shared" ref="I34:I35" si="10">IF(ISERROR(G34/H34),0,G34/H34)</f>
        <v>0</v>
      </c>
      <c r="J34" s="51" t="s">
        <v>42</v>
      </c>
      <c r="K34" s="23">
        <f>I34*HLOOKUP(J34,'Auskunft SVS'!$C$2:$AZ$26,17,0)</f>
        <v>0</v>
      </c>
      <c r="L34" s="23">
        <f t="shared" ref="L34:L35" si="11">+K34/D34</f>
        <v>0</v>
      </c>
    </row>
    <row r="35" spans="1:18" ht="101.5">
      <c r="A35" s="2" t="s">
        <v>164</v>
      </c>
      <c r="B35" s="2" t="s">
        <v>516</v>
      </c>
      <c r="C35" s="9" t="s">
        <v>2367</v>
      </c>
      <c r="D35" s="6">
        <v>15.22</v>
      </c>
      <c r="E35" s="6" t="s">
        <v>163</v>
      </c>
      <c r="F35" s="6">
        <f>+VLOOKUP(E35,'VI_Legende Reinigungsverz.'!$B$3:$F$22,5,0)</f>
        <v>150.9</v>
      </c>
      <c r="G35" s="6">
        <f t="shared" si="9"/>
        <v>2296.6980000000003</v>
      </c>
      <c r="H35" s="51"/>
      <c r="I35" s="6">
        <f t="shared" si="10"/>
        <v>0</v>
      </c>
      <c r="J35" s="51" t="s">
        <v>42</v>
      </c>
      <c r="K35" s="23">
        <f>I35*HLOOKUP(J35,'Auskunft SVS'!$C$2:$AZ$26,17,0)</f>
        <v>0</v>
      </c>
      <c r="L35" s="23">
        <f t="shared" si="11"/>
        <v>0</v>
      </c>
    </row>
    <row r="36" spans="1:18" s="15" customFormat="1">
      <c r="A36" s="8" t="s">
        <v>166</v>
      </c>
      <c r="B36" s="3" t="s">
        <v>196</v>
      </c>
      <c r="C36" s="3" t="s">
        <v>98</v>
      </c>
      <c r="D36" s="10" t="s">
        <v>98</v>
      </c>
      <c r="E36" s="10"/>
      <c r="F36" s="10"/>
      <c r="G36" s="10"/>
      <c r="H36" s="10"/>
      <c r="I36" s="10"/>
      <c r="J36" s="10"/>
      <c r="K36" s="10"/>
      <c r="L36" s="13"/>
      <c r="M36"/>
      <c r="N36"/>
      <c r="O36"/>
      <c r="P36"/>
      <c r="Q36"/>
      <c r="R36"/>
    </row>
    <row r="37" spans="1:18" ht="101.5">
      <c r="A37" s="2" t="s">
        <v>168</v>
      </c>
      <c r="B37" s="2" t="s">
        <v>298</v>
      </c>
      <c r="C37" s="9" t="s">
        <v>1309</v>
      </c>
      <c r="D37" s="6">
        <v>22.35</v>
      </c>
      <c r="E37" s="6" t="s">
        <v>163</v>
      </c>
      <c r="F37" s="6">
        <f>+VLOOKUP(E37,'VI_Legende Reinigungsverz.'!$B$3:$F$22,5,0)</f>
        <v>150.9</v>
      </c>
      <c r="G37" s="6">
        <f>+F37*D37</f>
        <v>3372.6150000000002</v>
      </c>
      <c r="H37" s="51"/>
      <c r="I37" s="6">
        <f>IF(ISERROR(G37/H37),0,G37/H37)</f>
        <v>0</v>
      </c>
      <c r="J37" s="51" t="s">
        <v>42</v>
      </c>
      <c r="K37" s="23">
        <f>I37*HLOOKUP(J37,'Auskunft SVS'!$C$2:$AZ$26,17,0)</f>
        <v>0</v>
      </c>
      <c r="L37" s="23">
        <f>+K37/D37</f>
        <v>0</v>
      </c>
    </row>
    <row r="38" spans="1:18" s="15" customFormat="1">
      <c r="A38" s="8" t="s">
        <v>177</v>
      </c>
      <c r="B38" s="3" t="s">
        <v>200</v>
      </c>
      <c r="C38" s="3" t="s">
        <v>98</v>
      </c>
      <c r="D38" s="10" t="s">
        <v>98</v>
      </c>
      <c r="E38" s="10"/>
      <c r="F38" s="10"/>
      <c r="G38" s="10"/>
      <c r="H38" s="10"/>
      <c r="I38" s="10"/>
      <c r="J38" s="10"/>
      <c r="K38" s="10"/>
      <c r="L38" s="13"/>
      <c r="M38"/>
      <c r="N38"/>
      <c r="O38"/>
      <c r="P38"/>
      <c r="Q38"/>
      <c r="R38"/>
    </row>
    <row r="39" spans="1:18" ht="101.5">
      <c r="A39" s="2" t="s">
        <v>179</v>
      </c>
      <c r="B39" s="2" t="s">
        <v>307</v>
      </c>
      <c r="C39" s="9" t="s">
        <v>421</v>
      </c>
      <c r="D39" s="6">
        <v>6.48</v>
      </c>
      <c r="E39" s="6" t="s">
        <v>102</v>
      </c>
      <c r="F39" s="6">
        <f>+VLOOKUP(E39,'VI_Legende Reinigungsverz.'!$B$3:$F$22,5,0)</f>
        <v>251.5</v>
      </c>
      <c r="G39" s="6">
        <f t="shared" ref="G39:G40" si="12">+F39*D39</f>
        <v>1629.72</v>
      </c>
      <c r="H39" s="51"/>
      <c r="I39" s="6">
        <f t="shared" ref="I39:I40" si="13">IF(ISERROR(G39/H39),0,G39/H39)</f>
        <v>0</v>
      </c>
      <c r="J39" s="51" t="s">
        <v>42</v>
      </c>
      <c r="K39" s="23">
        <f>I39*HLOOKUP(J39,'Auskunft SVS'!$C$2:$AZ$26,17,0)</f>
        <v>0</v>
      </c>
      <c r="L39" s="23">
        <f t="shared" ref="L39:L40" si="14">+K39/D39</f>
        <v>0</v>
      </c>
    </row>
    <row r="40" spans="1:18" ht="101.5">
      <c r="A40" s="2" t="s">
        <v>943</v>
      </c>
      <c r="B40" s="2" t="s">
        <v>202</v>
      </c>
      <c r="C40" s="9" t="s">
        <v>2487</v>
      </c>
      <c r="D40" s="6">
        <v>116.19</v>
      </c>
      <c r="E40" s="6" t="s">
        <v>102</v>
      </c>
      <c r="F40" s="6">
        <f>+VLOOKUP(E40,'VI_Legende Reinigungsverz.'!$B$3:$F$22,5,0)</f>
        <v>251.5</v>
      </c>
      <c r="G40" s="6">
        <f t="shared" si="12"/>
        <v>29221.785</v>
      </c>
      <c r="H40" s="51"/>
      <c r="I40" s="6">
        <f t="shared" si="13"/>
        <v>0</v>
      </c>
      <c r="J40" s="51" t="s">
        <v>42</v>
      </c>
      <c r="K40" s="23">
        <f>I40*HLOOKUP(J40,'Auskunft SVS'!$C$2:$AZ$26,17,0)</f>
        <v>0</v>
      </c>
      <c r="L40" s="23">
        <f t="shared" si="14"/>
        <v>0</v>
      </c>
    </row>
    <row r="41" spans="1:18" s="15" customFormat="1">
      <c r="A41" s="8" t="s">
        <v>182</v>
      </c>
      <c r="B41" s="3" t="s">
        <v>206</v>
      </c>
      <c r="C41" s="3" t="s">
        <v>98</v>
      </c>
      <c r="D41" s="10" t="s">
        <v>98</v>
      </c>
      <c r="E41" s="10"/>
      <c r="F41" s="10"/>
      <c r="G41" s="10"/>
      <c r="H41" s="10"/>
      <c r="I41" s="10"/>
      <c r="J41" s="10"/>
      <c r="K41" s="10"/>
      <c r="L41" s="13"/>
      <c r="M41"/>
      <c r="N41"/>
      <c r="O41"/>
      <c r="P41"/>
      <c r="Q41"/>
      <c r="R41"/>
    </row>
    <row r="42" spans="1:18" ht="101.5">
      <c r="A42" s="2" t="s">
        <v>184</v>
      </c>
      <c r="B42" s="2" t="s">
        <v>208</v>
      </c>
      <c r="C42" s="9" t="s">
        <v>2060</v>
      </c>
      <c r="D42" s="6">
        <v>98.27</v>
      </c>
      <c r="E42" s="6" t="s">
        <v>163</v>
      </c>
      <c r="F42" s="6">
        <f>+VLOOKUP(E42,'VI_Legende Reinigungsverz.'!$B$3:$F$22,5,0)</f>
        <v>150.9</v>
      </c>
      <c r="G42" s="6">
        <f t="shared" ref="G42:G44" si="15">+F42*D42</f>
        <v>14828.942999999999</v>
      </c>
      <c r="H42" s="51"/>
      <c r="I42" s="6">
        <f t="shared" ref="I42:I44" si="16">IF(ISERROR(G42/H42),0,G42/H42)</f>
        <v>0</v>
      </c>
      <c r="J42" s="51" t="s">
        <v>42</v>
      </c>
      <c r="K42" s="23">
        <f>I42*HLOOKUP(J42,'Auskunft SVS'!$C$2:$AZ$26,17,0)</f>
        <v>0</v>
      </c>
      <c r="L42" s="23">
        <f t="shared" ref="L42:L44" si="17">+K42/D42</f>
        <v>0</v>
      </c>
    </row>
    <row r="43" spans="1:18" ht="101.5">
      <c r="A43" s="2" t="s">
        <v>947</v>
      </c>
      <c r="B43" s="2" t="s">
        <v>423</v>
      </c>
      <c r="C43" s="9" t="s">
        <v>308</v>
      </c>
      <c r="D43" s="6">
        <v>21.25</v>
      </c>
      <c r="E43" s="6" t="s">
        <v>163</v>
      </c>
      <c r="F43" s="6">
        <f>+VLOOKUP(E43,'VI_Legende Reinigungsverz.'!$B$3:$F$22,5,0)</f>
        <v>150.9</v>
      </c>
      <c r="G43" s="6">
        <f t="shared" si="15"/>
        <v>3206.625</v>
      </c>
      <c r="H43" s="51"/>
      <c r="I43" s="6">
        <f t="shared" si="16"/>
        <v>0</v>
      </c>
      <c r="J43" s="51" t="s">
        <v>42</v>
      </c>
      <c r="K43" s="23">
        <f>I43*HLOOKUP(J43,'Auskunft SVS'!$C$2:$AZ$26,17,0)</f>
        <v>0</v>
      </c>
      <c r="L43" s="23">
        <f t="shared" si="17"/>
        <v>0</v>
      </c>
    </row>
    <row r="44" spans="1:18" ht="101.5">
      <c r="A44" s="2" t="s">
        <v>948</v>
      </c>
      <c r="B44" s="2" t="s">
        <v>870</v>
      </c>
      <c r="C44" s="9" t="s">
        <v>308</v>
      </c>
      <c r="D44" s="6">
        <v>125.27</v>
      </c>
      <c r="E44" s="6" t="s">
        <v>163</v>
      </c>
      <c r="F44" s="6">
        <f>+VLOOKUP(E44,'VI_Legende Reinigungsverz.'!$B$3:$F$22,5,0)</f>
        <v>150.9</v>
      </c>
      <c r="G44" s="6">
        <f t="shared" si="15"/>
        <v>18903.242999999999</v>
      </c>
      <c r="H44" s="51"/>
      <c r="I44" s="6">
        <f t="shared" si="16"/>
        <v>0</v>
      </c>
      <c r="J44" s="51" t="s">
        <v>42</v>
      </c>
      <c r="K44" s="23">
        <f>I44*HLOOKUP(J44,'Auskunft SVS'!$C$2:$AZ$26,17,0)</f>
        <v>0</v>
      </c>
      <c r="L44" s="23">
        <f t="shared" si="17"/>
        <v>0</v>
      </c>
    </row>
    <row r="45" spans="1:18" s="15" customFormat="1">
      <c r="A45" s="8" t="s">
        <v>186</v>
      </c>
      <c r="B45" s="3" t="s">
        <v>219</v>
      </c>
      <c r="C45" s="3" t="s">
        <v>98</v>
      </c>
      <c r="D45" s="10" t="s">
        <v>98</v>
      </c>
      <c r="E45" s="10"/>
      <c r="F45" s="10"/>
      <c r="G45" s="10"/>
      <c r="H45" s="10"/>
      <c r="I45" s="10"/>
      <c r="J45" s="10"/>
      <c r="K45" s="10"/>
      <c r="L45" s="13"/>
      <c r="M45"/>
      <c r="N45"/>
      <c r="O45"/>
      <c r="P45"/>
      <c r="Q45"/>
      <c r="R45"/>
    </row>
    <row r="46" spans="1:18" ht="101.5">
      <c r="A46" s="2" t="s">
        <v>188</v>
      </c>
      <c r="B46" s="2" t="s">
        <v>221</v>
      </c>
      <c r="C46" s="9" t="s">
        <v>308</v>
      </c>
      <c r="D46" s="6">
        <v>10.050000000000001</v>
      </c>
      <c r="E46" s="6" t="s">
        <v>163</v>
      </c>
      <c r="F46" s="6">
        <f>+VLOOKUP(E46,'VI_Legende Reinigungsverz.'!$B$3:$F$22,5,0)</f>
        <v>150.9</v>
      </c>
      <c r="G46" s="6">
        <f>+F46*D46</f>
        <v>1516.5450000000001</v>
      </c>
      <c r="H46" s="51"/>
      <c r="I46" s="6">
        <f>IF(ISERROR(G46/H46),0,G46/H46)</f>
        <v>0</v>
      </c>
      <c r="J46" s="51" t="s">
        <v>42</v>
      </c>
      <c r="K46" s="23">
        <f>I46*HLOOKUP(J46,'Auskunft SVS'!$C$2:$AZ$26,17,0)</f>
        <v>0</v>
      </c>
      <c r="L46" s="23">
        <f>+K46/D46</f>
        <v>0</v>
      </c>
    </row>
    <row r="47" spans="1:18" s="15" customFormat="1">
      <c r="A47" s="8" t="s">
        <v>190</v>
      </c>
      <c r="B47" s="3" t="s">
        <v>224</v>
      </c>
      <c r="C47" s="3" t="s">
        <v>98</v>
      </c>
      <c r="D47" s="10" t="s">
        <v>98</v>
      </c>
      <c r="E47" s="10"/>
      <c r="F47" s="10"/>
      <c r="G47" s="10"/>
      <c r="H47" s="10"/>
      <c r="I47" s="10"/>
      <c r="J47" s="10"/>
      <c r="K47" s="10"/>
      <c r="L47" s="13"/>
      <c r="M47"/>
      <c r="N47"/>
      <c r="O47"/>
      <c r="P47"/>
      <c r="Q47"/>
      <c r="R47"/>
    </row>
    <row r="48" spans="1:18" ht="101.5">
      <c r="A48" s="2" t="s">
        <v>192</v>
      </c>
      <c r="B48" s="2" t="s">
        <v>226</v>
      </c>
      <c r="C48" s="9" t="s">
        <v>900</v>
      </c>
      <c r="D48" s="6">
        <v>13.86</v>
      </c>
      <c r="E48" s="6" t="s">
        <v>163</v>
      </c>
      <c r="F48" s="6">
        <f>+VLOOKUP(E48,'VI_Legende Reinigungsverz.'!$B$3:$F$22,5,0)</f>
        <v>150.9</v>
      </c>
      <c r="G48" s="6">
        <f t="shared" ref="G48:G54" si="18">+F48*D48</f>
        <v>2091.4740000000002</v>
      </c>
      <c r="H48" s="51"/>
      <c r="I48" s="6">
        <f t="shared" ref="I48:I54" si="19">IF(ISERROR(G48/H48),0,G48/H48)</f>
        <v>0</v>
      </c>
      <c r="J48" s="51" t="s">
        <v>42</v>
      </c>
      <c r="K48" s="23">
        <f>I48*HLOOKUP(J48,'Auskunft SVS'!$C$2:$AZ$26,17,0)</f>
        <v>0</v>
      </c>
      <c r="L48" s="23">
        <f t="shared" ref="L48:L54" si="20">+K48/D48</f>
        <v>0</v>
      </c>
    </row>
    <row r="49" spans="1:18" ht="101.5">
      <c r="A49" s="2" t="s">
        <v>953</v>
      </c>
      <c r="B49" s="2" t="s">
        <v>226</v>
      </c>
      <c r="C49" s="9" t="s">
        <v>721</v>
      </c>
      <c r="D49" s="6">
        <v>174.75</v>
      </c>
      <c r="E49" s="6" t="s">
        <v>102</v>
      </c>
      <c r="F49" s="6">
        <f>+VLOOKUP(E49,'VI_Legende Reinigungsverz.'!$B$3:$F$22,5,0)</f>
        <v>251.5</v>
      </c>
      <c r="G49" s="6">
        <f t="shared" si="18"/>
        <v>43949.625</v>
      </c>
      <c r="H49" s="51"/>
      <c r="I49" s="6">
        <f t="shared" si="19"/>
        <v>0</v>
      </c>
      <c r="J49" s="51" t="s">
        <v>42</v>
      </c>
      <c r="K49" s="23">
        <f>I49*HLOOKUP(J49,'Auskunft SVS'!$C$2:$AZ$26,17,0)</f>
        <v>0</v>
      </c>
      <c r="L49" s="23">
        <f t="shared" si="20"/>
        <v>0</v>
      </c>
    </row>
    <row r="50" spans="1:18" ht="101.5">
      <c r="A50" s="2" t="s">
        <v>955</v>
      </c>
      <c r="B50" s="2" t="s">
        <v>229</v>
      </c>
      <c r="C50" s="9" t="s">
        <v>441</v>
      </c>
      <c r="D50" s="6">
        <v>10.32</v>
      </c>
      <c r="E50" s="6" t="s">
        <v>136</v>
      </c>
      <c r="F50" s="6">
        <f>+VLOOKUP(E50,'VI_Legende Reinigungsverz.'!$B$3:$F$22,5,0)</f>
        <v>52</v>
      </c>
      <c r="G50" s="6">
        <f t="shared" si="18"/>
        <v>536.64</v>
      </c>
      <c r="H50" s="51"/>
      <c r="I50" s="6">
        <f t="shared" si="19"/>
        <v>0</v>
      </c>
      <c r="J50" s="51" t="s">
        <v>42</v>
      </c>
      <c r="K50" s="23">
        <f>I50*HLOOKUP(J50,'Auskunft SVS'!$C$2:$AZ$26,17,0)</f>
        <v>0</v>
      </c>
      <c r="L50" s="23">
        <f t="shared" si="20"/>
        <v>0</v>
      </c>
    </row>
    <row r="51" spans="1:18" ht="101.5">
      <c r="A51" s="2" t="s">
        <v>957</v>
      </c>
      <c r="B51" s="2" t="s">
        <v>229</v>
      </c>
      <c r="C51" s="9" t="s">
        <v>328</v>
      </c>
      <c r="D51" s="6">
        <v>26.03</v>
      </c>
      <c r="E51" s="6" t="s">
        <v>102</v>
      </c>
      <c r="F51" s="6">
        <f>+VLOOKUP(E51,'VI_Legende Reinigungsverz.'!$B$3:$F$22,5,0)</f>
        <v>251.5</v>
      </c>
      <c r="G51" s="6">
        <f t="shared" si="18"/>
        <v>6546.5450000000001</v>
      </c>
      <c r="H51" s="51"/>
      <c r="I51" s="6">
        <f t="shared" si="19"/>
        <v>0</v>
      </c>
      <c r="J51" s="51" t="s">
        <v>42</v>
      </c>
      <c r="K51" s="23">
        <f>I51*HLOOKUP(J51,'Auskunft SVS'!$C$2:$AZ$26,17,0)</f>
        <v>0</v>
      </c>
      <c r="L51" s="23">
        <f t="shared" si="20"/>
        <v>0</v>
      </c>
    </row>
    <row r="52" spans="1:18" ht="101.5">
      <c r="A52" s="2" t="s">
        <v>959</v>
      </c>
      <c r="B52" s="2" t="s">
        <v>453</v>
      </c>
      <c r="C52" s="9" t="s">
        <v>663</v>
      </c>
      <c r="D52" s="6">
        <v>41.43</v>
      </c>
      <c r="E52" s="6" t="s">
        <v>136</v>
      </c>
      <c r="F52" s="6">
        <f>+VLOOKUP(E52,'VI_Legende Reinigungsverz.'!$B$3:$F$22,5,0)</f>
        <v>52</v>
      </c>
      <c r="G52" s="6">
        <f t="shared" si="18"/>
        <v>2154.36</v>
      </c>
      <c r="H52" s="51"/>
      <c r="I52" s="6">
        <f t="shared" si="19"/>
        <v>0</v>
      </c>
      <c r="J52" s="51" t="s">
        <v>42</v>
      </c>
      <c r="K52" s="23">
        <f>I52*HLOOKUP(J52,'Auskunft SVS'!$C$2:$AZ$26,17,0)</f>
        <v>0</v>
      </c>
      <c r="L52" s="23">
        <f t="shared" si="20"/>
        <v>0</v>
      </c>
    </row>
    <row r="53" spans="1:18" ht="101.5">
      <c r="A53" s="2" t="s">
        <v>961</v>
      </c>
      <c r="B53" s="2" t="s">
        <v>667</v>
      </c>
      <c r="C53" s="9" t="s">
        <v>326</v>
      </c>
      <c r="D53" s="6">
        <v>16.59</v>
      </c>
      <c r="E53" s="6" t="s">
        <v>163</v>
      </c>
      <c r="F53" s="6">
        <f>+VLOOKUP(E53,'VI_Legende Reinigungsverz.'!$B$3:$F$22,5,0)</f>
        <v>150.9</v>
      </c>
      <c r="G53" s="6">
        <f t="shared" si="18"/>
        <v>2503.431</v>
      </c>
      <c r="H53" s="51"/>
      <c r="I53" s="6">
        <f t="shared" si="19"/>
        <v>0</v>
      </c>
      <c r="J53" s="51" t="s">
        <v>42</v>
      </c>
      <c r="K53" s="23">
        <f>I53*HLOOKUP(J53,'Auskunft SVS'!$C$2:$AZ$26,17,0)</f>
        <v>0</v>
      </c>
      <c r="L53" s="23">
        <f t="shared" si="20"/>
        <v>0</v>
      </c>
    </row>
    <row r="54" spans="1:18" ht="101.5">
      <c r="A54" s="2" t="s">
        <v>962</v>
      </c>
      <c r="B54" s="2" t="s">
        <v>667</v>
      </c>
      <c r="C54" s="9" t="s">
        <v>530</v>
      </c>
      <c r="D54" s="6">
        <v>43.04</v>
      </c>
      <c r="E54" s="6" t="s">
        <v>102</v>
      </c>
      <c r="F54" s="6">
        <f>+VLOOKUP(E54,'VI_Legende Reinigungsverz.'!$B$3:$F$22,5,0)</f>
        <v>251.5</v>
      </c>
      <c r="G54" s="6">
        <f t="shared" si="18"/>
        <v>10824.56</v>
      </c>
      <c r="H54" s="51"/>
      <c r="I54" s="6">
        <f t="shared" si="19"/>
        <v>0</v>
      </c>
      <c r="J54" s="51" t="s">
        <v>42</v>
      </c>
      <c r="K54" s="23">
        <f>I54*HLOOKUP(J54,'Auskunft SVS'!$C$2:$AZ$26,17,0)</f>
        <v>0</v>
      </c>
      <c r="L54" s="23">
        <f t="shared" si="20"/>
        <v>0</v>
      </c>
    </row>
    <row r="55" spans="1:18" s="15" customFormat="1">
      <c r="A55" s="8" t="s">
        <v>195</v>
      </c>
      <c r="B55" s="3" t="s">
        <v>232</v>
      </c>
      <c r="C55" s="3" t="s">
        <v>98</v>
      </c>
      <c r="D55" s="10" t="s">
        <v>98</v>
      </c>
      <c r="E55" s="10"/>
      <c r="F55" s="10"/>
      <c r="G55" s="10"/>
      <c r="H55" s="10"/>
      <c r="I55" s="10"/>
      <c r="J55" s="10"/>
      <c r="K55" s="10"/>
      <c r="L55" s="13"/>
      <c r="M55"/>
      <c r="N55"/>
      <c r="O55"/>
      <c r="P55"/>
      <c r="Q55"/>
      <c r="R55"/>
    </row>
    <row r="56" spans="1:18" ht="101.5">
      <c r="A56" s="2" t="s">
        <v>197</v>
      </c>
      <c r="B56" s="2" t="s">
        <v>466</v>
      </c>
      <c r="C56" s="9" t="s">
        <v>763</v>
      </c>
      <c r="D56" s="6">
        <v>76.59</v>
      </c>
      <c r="E56" s="6" t="s">
        <v>136</v>
      </c>
      <c r="F56" s="6">
        <f>+VLOOKUP(E56,'VI_Legende Reinigungsverz.'!$B$3:$F$22,5,0)</f>
        <v>52</v>
      </c>
      <c r="G56" s="6">
        <f t="shared" ref="G56:G60" si="21">+F56*D56</f>
        <v>3982.6800000000003</v>
      </c>
      <c r="H56" s="51"/>
      <c r="I56" s="6">
        <f t="shared" ref="I56:I60" si="22">IF(ISERROR(G56/H56),0,G56/H56)</f>
        <v>0</v>
      </c>
      <c r="J56" s="51" t="s">
        <v>42</v>
      </c>
      <c r="K56" s="23">
        <f>I56*HLOOKUP(J56,'Auskunft SVS'!$C$2:$AZ$26,17,0)</f>
        <v>0</v>
      </c>
      <c r="L56" s="23">
        <f t="shared" ref="L56:L60" si="23">+K56/D56</f>
        <v>0</v>
      </c>
    </row>
    <row r="57" spans="1:18" ht="101.5">
      <c r="A57" s="2" t="s">
        <v>723</v>
      </c>
      <c r="B57" s="2" t="s">
        <v>466</v>
      </c>
      <c r="C57" s="9" t="s">
        <v>326</v>
      </c>
      <c r="D57" s="6">
        <v>9.52</v>
      </c>
      <c r="E57" s="6" t="s">
        <v>163</v>
      </c>
      <c r="F57" s="6">
        <f>+VLOOKUP(E57,'VI_Legende Reinigungsverz.'!$B$3:$F$22,5,0)</f>
        <v>150.9</v>
      </c>
      <c r="G57" s="6">
        <f t="shared" si="21"/>
        <v>1436.568</v>
      </c>
      <c r="H57" s="51"/>
      <c r="I57" s="6">
        <f t="shared" si="22"/>
        <v>0</v>
      </c>
      <c r="J57" s="51" t="s">
        <v>42</v>
      </c>
      <c r="K57" s="23">
        <f>I57*HLOOKUP(J57,'Auskunft SVS'!$C$2:$AZ$26,17,0)</f>
        <v>0</v>
      </c>
      <c r="L57" s="23">
        <f t="shared" si="23"/>
        <v>0</v>
      </c>
    </row>
    <row r="58" spans="1:18" ht="101.5">
      <c r="A58" s="2" t="s">
        <v>970</v>
      </c>
      <c r="B58" s="2" t="s">
        <v>466</v>
      </c>
      <c r="C58" s="9" t="s">
        <v>530</v>
      </c>
      <c r="D58" s="6">
        <v>52.27</v>
      </c>
      <c r="E58" s="6" t="s">
        <v>102</v>
      </c>
      <c r="F58" s="6">
        <f>+VLOOKUP(E58,'VI_Legende Reinigungsverz.'!$B$3:$F$22,5,0)</f>
        <v>251.5</v>
      </c>
      <c r="G58" s="6">
        <f t="shared" si="21"/>
        <v>13145.905000000001</v>
      </c>
      <c r="H58" s="51"/>
      <c r="I58" s="6">
        <f t="shared" si="22"/>
        <v>0</v>
      </c>
      <c r="J58" s="51" t="s">
        <v>42</v>
      </c>
      <c r="K58" s="23">
        <f>I58*HLOOKUP(J58,'Auskunft SVS'!$C$2:$AZ$26,17,0)</f>
        <v>0</v>
      </c>
      <c r="L58" s="23">
        <f t="shared" si="23"/>
        <v>0</v>
      </c>
    </row>
    <row r="59" spans="1:18" ht="101.5">
      <c r="A59" s="2" t="s">
        <v>1737</v>
      </c>
      <c r="B59" s="2" t="s">
        <v>472</v>
      </c>
      <c r="C59" s="9" t="s">
        <v>441</v>
      </c>
      <c r="D59" s="6">
        <v>7.25</v>
      </c>
      <c r="E59" s="6" t="s">
        <v>136</v>
      </c>
      <c r="F59" s="6">
        <f>+VLOOKUP(E59,'VI_Legende Reinigungsverz.'!$B$3:$F$22,5,0)</f>
        <v>52</v>
      </c>
      <c r="G59" s="6">
        <f t="shared" si="21"/>
        <v>377</v>
      </c>
      <c r="H59" s="51"/>
      <c r="I59" s="6">
        <f t="shared" si="22"/>
        <v>0</v>
      </c>
      <c r="J59" s="51" t="s">
        <v>42</v>
      </c>
      <c r="K59" s="23">
        <f>I59*HLOOKUP(J59,'Auskunft SVS'!$C$2:$AZ$26,17,0)</f>
        <v>0</v>
      </c>
      <c r="L59" s="23">
        <f t="shared" si="23"/>
        <v>0</v>
      </c>
    </row>
    <row r="60" spans="1:18" ht="101.5">
      <c r="A60" s="2" t="s">
        <v>1738</v>
      </c>
      <c r="B60" s="2" t="s">
        <v>472</v>
      </c>
      <c r="C60" s="9" t="s">
        <v>530</v>
      </c>
      <c r="D60" s="6">
        <v>26.11</v>
      </c>
      <c r="E60" s="6" t="s">
        <v>102</v>
      </c>
      <c r="F60" s="6">
        <f>+VLOOKUP(E60,'VI_Legende Reinigungsverz.'!$B$3:$F$22,5,0)</f>
        <v>251.5</v>
      </c>
      <c r="G60" s="6">
        <f t="shared" si="21"/>
        <v>6566.665</v>
      </c>
      <c r="H60" s="51"/>
      <c r="I60" s="6">
        <f t="shared" si="22"/>
        <v>0</v>
      </c>
      <c r="J60" s="51" t="s">
        <v>42</v>
      </c>
      <c r="K60" s="23">
        <f>I60*HLOOKUP(J60,'Auskunft SVS'!$C$2:$AZ$26,17,0)</f>
        <v>0</v>
      </c>
      <c r="L60" s="23">
        <f t="shared" si="23"/>
        <v>0</v>
      </c>
    </row>
    <row r="61" spans="1:18" s="15" customFormat="1">
      <c r="A61" s="8" t="s">
        <v>199</v>
      </c>
      <c r="B61" s="3" t="s">
        <v>249</v>
      </c>
      <c r="C61" s="3" t="s">
        <v>98</v>
      </c>
      <c r="D61" s="10" t="s">
        <v>98</v>
      </c>
      <c r="E61" s="10"/>
      <c r="F61" s="10"/>
      <c r="G61" s="10"/>
      <c r="H61" s="10"/>
      <c r="I61" s="10"/>
      <c r="J61" s="10"/>
      <c r="K61" s="10"/>
      <c r="L61" s="13"/>
      <c r="M61"/>
      <c r="N61"/>
      <c r="O61"/>
      <c r="P61"/>
      <c r="Q61"/>
      <c r="R61"/>
    </row>
    <row r="62" spans="1:18" ht="101.5">
      <c r="A62" s="2" t="s">
        <v>201</v>
      </c>
      <c r="B62" s="2" t="s">
        <v>1404</v>
      </c>
      <c r="C62" s="9" t="s">
        <v>326</v>
      </c>
      <c r="D62" s="6">
        <v>6.37</v>
      </c>
      <c r="E62" s="6" t="s">
        <v>163</v>
      </c>
      <c r="F62" s="6">
        <f>+VLOOKUP(E62,'VI_Legende Reinigungsverz.'!$B$3:$F$22,5,0)</f>
        <v>150.9</v>
      </c>
      <c r="G62" s="6">
        <f>+F62*D62</f>
        <v>961.23300000000006</v>
      </c>
      <c r="H62" s="51"/>
      <c r="I62" s="6">
        <f>IF(ISERROR(G62/H62),0,G62/H62)</f>
        <v>0</v>
      </c>
      <c r="J62" s="51" t="s">
        <v>42</v>
      </c>
      <c r="K62" s="23">
        <f>I62*HLOOKUP(J62,'Auskunft SVS'!$C$2:$AZ$26,17,0)</f>
        <v>0</v>
      </c>
      <c r="L62" s="23">
        <f>+K62/D62</f>
        <v>0</v>
      </c>
    </row>
    <row r="63" spans="1:18" s="16" customFormat="1" ht="25.5" customHeight="1">
      <c r="A63" s="7" t="s">
        <v>254</v>
      </c>
      <c r="B63" s="17" t="s">
        <v>2544</v>
      </c>
      <c r="C63" s="11" t="s">
        <v>98</v>
      </c>
      <c r="D63" s="18" t="s">
        <v>98</v>
      </c>
      <c r="E63" s="18"/>
      <c r="F63" s="18"/>
      <c r="G63" s="18"/>
      <c r="H63" s="18"/>
      <c r="I63" s="18"/>
      <c r="J63" s="18"/>
      <c r="K63" s="19"/>
      <c r="L63" s="20"/>
      <c r="M63"/>
      <c r="N63"/>
      <c r="O63"/>
      <c r="P63"/>
      <c r="Q63"/>
      <c r="R63"/>
    </row>
    <row r="64" spans="1:18" s="15" customFormat="1">
      <c r="A64" s="8" t="s">
        <v>256</v>
      </c>
      <c r="B64" s="3" t="s">
        <v>95</v>
      </c>
      <c r="C64" s="3" t="s">
        <v>98</v>
      </c>
      <c r="D64" s="10" t="s">
        <v>98</v>
      </c>
      <c r="E64" s="10"/>
      <c r="F64" s="10"/>
      <c r="G64" s="10"/>
      <c r="H64" s="10"/>
      <c r="I64" s="10"/>
      <c r="J64" s="10"/>
      <c r="K64" s="10"/>
      <c r="L64" s="13"/>
      <c r="M64"/>
      <c r="N64"/>
      <c r="O64"/>
      <c r="P64"/>
      <c r="Q64"/>
      <c r="R64"/>
    </row>
    <row r="65" spans="1:18" s="15" customFormat="1">
      <c r="A65" s="8" t="s">
        <v>257</v>
      </c>
      <c r="B65" s="3" t="s">
        <v>344</v>
      </c>
      <c r="C65" s="3" t="s">
        <v>98</v>
      </c>
      <c r="D65" s="10" t="s">
        <v>98</v>
      </c>
      <c r="E65" s="10"/>
      <c r="F65" s="10"/>
      <c r="G65" s="10"/>
      <c r="H65" s="10"/>
      <c r="I65" s="10"/>
      <c r="J65" s="10"/>
      <c r="K65" s="10"/>
      <c r="L65" s="13"/>
      <c r="M65"/>
      <c r="N65"/>
      <c r="O65"/>
      <c r="P65"/>
      <c r="Q65"/>
      <c r="R65"/>
    </row>
    <row r="66" spans="1:18" ht="101.5">
      <c r="A66" s="2" t="s">
        <v>258</v>
      </c>
      <c r="B66" s="2" t="s">
        <v>913</v>
      </c>
      <c r="C66" s="9" t="s">
        <v>2335</v>
      </c>
      <c r="D66" s="6">
        <v>99.39</v>
      </c>
      <c r="E66" s="6" t="s">
        <v>163</v>
      </c>
      <c r="F66" s="6">
        <f>+VLOOKUP(E66,'VI_Legende Reinigungsverz.'!$B$3:$F$22,5,0)</f>
        <v>150.9</v>
      </c>
      <c r="G66" s="6">
        <f t="shared" ref="G66:G67" si="24">+F66*D66</f>
        <v>14997.951000000001</v>
      </c>
      <c r="H66" s="51"/>
      <c r="I66" s="6">
        <f t="shared" ref="I66:I67" si="25">IF(ISERROR(G66/H66),0,G66/H66)</f>
        <v>0</v>
      </c>
      <c r="J66" s="51" t="s">
        <v>42</v>
      </c>
      <c r="K66" s="23">
        <f>I66*HLOOKUP(J66,'Auskunft SVS'!$C$2:$AZ$26,17,0)</f>
        <v>0</v>
      </c>
      <c r="L66" s="23">
        <f t="shared" ref="L66:L67" si="26">+K66/D66</f>
        <v>0</v>
      </c>
    </row>
    <row r="67" spans="1:18" ht="101.5">
      <c r="A67" s="2" t="s">
        <v>347</v>
      </c>
      <c r="B67" s="2" t="s">
        <v>345</v>
      </c>
      <c r="C67" s="9" t="s">
        <v>120</v>
      </c>
      <c r="D67" s="6">
        <v>5.13</v>
      </c>
      <c r="E67" s="6" t="s">
        <v>102</v>
      </c>
      <c r="F67" s="6">
        <f>+VLOOKUP(E67,'VI_Legende Reinigungsverz.'!$B$3:$F$22,5,0)</f>
        <v>251.5</v>
      </c>
      <c r="G67" s="6">
        <f t="shared" si="24"/>
        <v>1290.1949999999999</v>
      </c>
      <c r="H67" s="51"/>
      <c r="I67" s="6">
        <f t="shared" si="25"/>
        <v>0</v>
      </c>
      <c r="J67" s="51" t="s">
        <v>42</v>
      </c>
      <c r="K67" s="23">
        <f>I67*HLOOKUP(J67,'Auskunft SVS'!$C$2:$AZ$26,17,0)</f>
        <v>0</v>
      </c>
      <c r="L67" s="23">
        <f t="shared" si="26"/>
        <v>0</v>
      </c>
    </row>
    <row r="68" spans="1:18" s="15" customFormat="1">
      <c r="A68" s="8" t="s">
        <v>260</v>
      </c>
      <c r="B68" s="3" t="s">
        <v>97</v>
      </c>
      <c r="C68" s="3" t="s">
        <v>98</v>
      </c>
      <c r="D68" s="10" t="s">
        <v>98</v>
      </c>
      <c r="E68" s="10"/>
      <c r="F68" s="10"/>
      <c r="G68" s="10"/>
      <c r="H68" s="10"/>
      <c r="I68" s="10"/>
      <c r="J68" s="10"/>
      <c r="K68" s="10"/>
      <c r="L68" s="13"/>
      <c r="M68"/>
      <c r="N68"/>
      <c r="O68"/>
      <c r="P68"/>
      <c r="Q68"/>
      <c r="R68"/>
    </row>
    <row r="69" spans="1:18" ht="101.5">
      <c r="A69" s="2" t="s">
        <v>261</v>
      </c>
      <c r="B69" s="2" t="s">
        <v>104</v>
      </c>
      <c r="C69" s="9" t="s">
        <v>554</v>
      </c>
      <c r="D69" s="6">
        <v>44.13</v>
      </c>
      <c r="E69" s="6" t="s">
        <v>136</v>
      </c>
      <c r="F69" s="6">
        <f>+VLOOKUP(E69,'VI_Legende Reinigungsverz.'!$B$3:$F$22,5,0)</f>
        <v>52</v>
      </c>
      <c r="G69" s="6">
        <f t="shared" ref="G69:G71" si="27">+F69*D69</f>
        <v>2294.7600000000002</v>
      </c>
      <c r="H69" s="51"/>
      <c r="I69" s="6">
        <f t="shared" ref="I69:I71" si="28">IF(ISERROR(G69/H69),0,G69/H69)</f>
        <v>0</v>
      </c>
      <c r="J69" s="51" t="s">
        <v>42</v>
      </c>
      <c r="K69" s="23">
        <f>I69*HLOOKUP(J69,'Auskunft SVS'!$C$2:$AZ$26,17,0)</f>
        <v>0</v>
      </c>
      <c r="L69" s="23">
        <f t="shared" ref="L69:L71" si="29">+K69/D69</f>
        <v>0</v>
      </c>
    </row>
    <row r="70" spans="1:18" ht="101.5">
      <c r="A70" s="2" t="s">
        <v>357</v>
      </c>
      <c r="B70" s="2" t="s">
        <v>104</v>
      </c>
      <c r="C70" s="9" t="s">
        <v>2407</v>
      </c>
      <c r="D70" s="6">
        <v>102.15</v>
      </c>
      <c r="E70" s="6" t="s">
        <v>163</v>
      </c>
      <c r="F70" s="6">
        <f>+VLOOKUP(E70,'VI_Legende Reinigungsverz.'!$B$3:$F$22,5,0)</f>
        <v>150.9</v>
      </c>
      <c r="G70" s="6">
        <f t="shared" si="27"/>
        <v>15414.435000000001</v>
      </c>
      <c r="H70" s="51"/>
      <c r="I70" s="6">
        <f t="shared" si="28"/>
        <v>0</v>
      </c>
      <c r="J70" s="51" t="s">
        <v>42</v>
      </c>
      <c r="K70" s="23">
        <f>I70*HLOOKUP(J70,'Auskunft SVS'!$C$2:$AZ$26,17,0)</f>
        <v>0</v>
      </c>
      <c r="L70" s="23">
        <f t="shared" si="29"/>
        <v>0</v>
      </c>
    </row>
    <row r="71" spans="1:18" ht="101.5">
      <c r="A71" s="2" t="s">
        <v>1742</v>
      </c>
      <c r="B71" s="2" t="s">
        <v>2545</v>
      </c>
      <c r="C71" s="9" t="s">
        <v>916</v>
      </c>
      <c r="D71" s="6">
        <v>112.42</v>
      </c>
      <c r="E71" s="6" t="s">
        <v>163</v>
      </c>
      <c r="F71" s="6">
        <f>+VLOOKUP(E71,'VI_Legende Reinigungsverz.'!$B$3:$F$22,5,0)</f>
        <v>150.9</v>
      </c>
      <c r="G71" s="6">
        <f t="shared" si="27"/>
        <v>16964.178</v>
      </c>
      <c r="H71" s="51"/>
      <c r="I71" s="6">
        <f t="shared" si="28"/>
        <v>0</v>
      </c>
      <c r="J71" s="51" t="s">
        <v>42</v>
      </c>
      <c r="K71" s="23">
        <f>I71*HLOOKUP(J71,'Auskunft SVS'!$C$2:$AZ$26,17,0)</f>
        <v>0</v>
      </c>
      <c r="L71" s="23">
        <f t="shared" si="29"/>
        <v>0</v>
      </c>
    </row>
    <row r="72" spans="1:18" s="15" customFormat="1">
      <c r="A72" s="8" t="s">
        <v>263</v>
      </c>
      <c r="B72" s="3" t="s">
        <v>107</v>
      </c>
      <c r="C72" s="3" t="s">
        <v>98</v>
      </c>
      <c r="D72" s="10" t="s">
        <v>98</v>
      </c>
      <c r="E72" s="10"/>
      <c r="F72" s="10"/>
      <c r="G72" s="10"/>
      <c r="H72" s="10"/>
      <c r="I72" s="10"/>
      <c r="J72" s="10"/>
      <c r="K72" s="10"/>
      <c r="L72" s="13"/>
      <c r="M72"/>
      <c r="N72"/>
      <c r="O72"/>
      <c r="P72"/>
      <c r="Q72"/>
      <c r="R72"/>
    </row>
    <row r="73" spans="1:18" ht="101.5">
      <c r="A73" s="2" t="s">
        <v>264</v>
      </c>
      <c r="B73" s="2" t="s">
        <v>109</v>
      </c>
      <c r="C73" s="9" t="s">
        <v>1411</v>
      </c>
      <c r="D73" s="6">
        <v>51.9</v>
      </c>
      <c r="E73" s="6" t="s">
        <v>136</v>
      </c>
      <c r="F73" s="6">
        <f>+VLOOKUP(E73,'VI_Legende Reinigungsverz.'!$B$3:$F$22,5,0)</f>
        <v>52</v>
      </c>
      <c r="G73" s="6">
        <f t="shared" ref="G73:G74" si="30">+F73*D73</f>
        <v>2698.7999999999997</v>
      </c>
      <c r="H73" s="51"/>
      <c r="I73" s="6">
        <f t="shared" ref="I73:I74" si="31">IF(ISERROR(G73/H73),0,G73/H73)</f>
        <v>0</v>
      </c>
      <c r="J73" s="51" t="s">
        <v>42</v>
      </c>
      <c r="K73" s="23">
        <f>I73*HLOOKUP(J73,'Auskunft SVS'!$C$2:$AZ$26,17,0)</f>
        <v>0</v>
      </c>
      <c r="L73" s="23">
        <f t="shared" ref="L73:L74" si="32">+K73/D73</f>
        <v>0</v>
      </c>
    </row>
    <row r="74" spans="1:18" ht="101.5">
      <c r="A74" s="2" t="s">
        <v>267</v>
      </c>
      <c r="B74" s="2" t="s">
        <v>109</v>
      </c>
      <c r="C74" s="9" t="s">
        <v>2546</v>
      </c>
      <c r="D74" s="6">
        <v>246.73</v>
      </c>
      <c r="E74" s="6" t="s">
        <v>163</v>
      </c>
      <c r="F74" s="6">
        <f>+VLOOKUP(E74,'VI_Legende Reinigungsverz.'!$B$3:$F$22,5,0)</f>
        <v>150.9</v>
      </c>
      <c r="G74" s="6">
        <f t="shared" si="30"/>
        <v>37231.557000000001</v>
      </c>
      <c r="H74" s="51"/>
      <c r="I74" s="6">
        <f t="shared" si="31"/>
        <v>0</v>
      </c>
      <c r="J74" s="51" t="s">
        <v>42</v>
      </c>
      <c r="K74" s="23">
        <f>I74*HLOOKUP(J74,'Auskunft SVS'!$C$2:$AZ$26,17,0)</f>
        <v>0</v>
      </c>
      <c r="L74" s="23">
        <f t="shared" si="32"/>
        <v>0</v>
      </c>
    </row>
    <row r="75" spans="1:18" s="15" customFormat="1">
      <c r="A75" s="8" t="s">
        <v>277</v>
      </c>
      <c r="B75" s="3" t="s">
        <v>117</v>
      </c>
      <c r="C75" s="3" t="s">
        <v>98</v>
      </c>
      <c r="D75" s="10" t="s">
        <v>98</v>
      </c>
      <c r="E75" s="10"/>
      <c r="F75" s="10"/>
      <c r="G75" s="10"/>
      <c r="H75" s="10"/>
      <c r="I75" s="10"/>
      <c r="J75" s="10"/>
      <c r="K75" s="10"/>
      <c r="L75" s="13"/>
      <c r="M75"/>
      <c r="N75"/>
      <c r="O75"/>
      <c r="P75"/>
      <c r="Q75"/>
      <c r="R75"/>
    </row>
    <row r="76" spans="1:18" ht="101.5">
      <c r="A76" s="2" t="s">
        <v>279</v>
      </c>
      <c r="B76" s="2" t="s">
        <v>920</v>
      </c>
      <c r="C76" s="9" t="s">
        <v>120</v>
      </c>
      <c r="D76" s="6">
        <v>54.22</v>
      </c>
      <c r="E76" s="6" t="s">
        <v>102</v>
      </c>
      <c r="F76" s="6">
        <f>+VLOOKUP(E76,'VI_Legende Reinigungsverz.'!$B$3:$F$22,5,0)</f>
        <v>251.5</v>
      </c>
      <c r="G76" s="6">
        <f>+F76*D76</f>
        <v>13636.33</v>
      </c>
      <c r="H76" s="51"/>
      <c r="I76" s="6">
        <f>IF(ISERROR(G76/H76),0,G76/H76)</f>
        <v>0</v>
      </c>
      <c r="J76" s="51" t="s">
        <v>42</v>
      </c>
      <c r="K76" s="23">
        <f>I76*HLOOKUP(J76,'Auskunft SVS'!$C$2:$AZ$26,17,0)</f>
        <v>0</v>
      </c>
      <c r="L76" s="23">
        <f>+K76/D76</f>
        <v>0</v>
      </c>
    </row>
    <row r="77" spans="1:18" s="15" customFormat="1">
      <c r="A77" s="8" t="s">
        <v>280</v>
      </c>
      <c r="B77" s="3" t="s">
        <v>127</v>
      </c>
      <c r="C77" s="3" t="s">
        <v>98</v>
      </c>
      <c r="D77" s="10" t="s">
        <v>98</v>
      </c>
      <c r="E77" s="10"/>
      <c r="F77" s="10"/>
      <c r="G77" s="10"/>
      <c r="H77" s="10"/>
      <c r="I77" s="10"/>
      <c r="J77" s="10"/>
      <c r="K77" s="10"/>
      <c r="L77" s="13"/>
      <c r="M77"/>
      <c r="N77"/>
      <c r="O77"/>
      <c r="P77"/>
      <c r="Q77"/>
      <c r="R77"/>
    </row>
    <row r="78" spans="1:18" ht="101.5">
      <c r="A78" s="2" t="s">
        <v>281</v>
      </c>
      <c r="B78" s="2" t="s">
        <v>132</v>
      </c>
      <c r="C78" s="9" t="s">
        <v>276</v>
      </c>
      <c r="D78" s="6">
        <v>20.32</v>
      </c>
      <c r="E78" s="6" t="s">
        <v>136</v>
      </c>
      <c r="F78" s="6">
        <f>+VLOOKUP(E78,'VI_Legende Reinigungsverz.'!$B$3:$F$22,5,0)</f>
        <v>52</v>
      </c>
      <c r="G78" s="6">
        <f t="shared" ref="G78:G79" si="33">+F78*D78</f>
        <v>1056.6400000000001</v>
      </c>
      <c r="H78" s="51"/>
      <c r="I78" s="6">
        <f t="shared" ref="I78:I79" si="34">IF(ISERROR(G78/H78),0,G78/H78)</f>
        <v>0</v>
      </c>
      <c r="J78" s="51" t="s">
        <v>42</v>
      </c>
      <c r="K78" s="23">
        <f>I78*HLOOKUP(J78,'Auskunft SVS'!$C$2:$AZ$26,17,0)</f>
        <v>0</v>
      </c>
      <c r="L78" s="23">
        <f t="shared" ref="L78:L79" si="35">+K78/D78</f>
        <v>0</v>
      </c>
    </row>
    <row r="79" spans="1:18" ht="101.5">
      <c r="A79" s="2" t="s">
        <v>363</v>
      </c>
      <c r="B79" s="2" t="s">
        <v>132</v>
      </c>
      <c r="C79" s="9" t="s">
        <v>2547</v>
      </c>
      <c r="D79" s="6">
        <v>210.09</v>
      </c>
      <c r="E79" s="6" t="s">
        <v>163</v>
      </c>
      <c r="F79" s="6">
        <f>+VLOOKUP(E79,'VI_Legende Reinigungsverz.'!$B$3:$F$22,5,0)</f>
        <v>150.9</v>
      </c>
      <c r="G79" s="6">
        <f t="shared" si="33"/>
        <v>31702.581000000002</v>
      </c>
      <c r="H79" s="51"/>
      <c r="I79" s="6">
        <f t="shared" si="34"/>
        <v>0</v>
      </c>
      <c r="J79" s="51" t="s">
        <v>42</v>
      </c>
      <c r="K79" s="23">
        <f>I79*HLOOKUP(J79,'Auskunft SVS'!$C$2:$AZ$26,17,0)</f>
        <v>0</v>
      </c>
      <c r="L79" s="23">
        <f t="shared" si="35"/>
        <v>0</v>
      </c>
    </row>
    <row r="80" spans="1:18" s="15" customFormat="1">
      <c r="A80" s="8" t="s">
        <v>282</v>
      </c>
      <c r="B80" s="3" t="s">
        <v>278</v>
      </c>
      <c r="C80" s="3" t="s">
        <v>98</v>
      </c>
      <c r="D80" s="10" t="s">
        <v>98</v>
      </c>
      <c r="E80" s="10"/>
      <c r="F80" s="10"/>
      <c r="G80" s="10"/>
      <c r="H80" s="10"/>
      <c r="I80" s="10"/>
      <c r="J80" s="10"/>
      <c r="K80" s="10"/>
      <c r="L80" s="13"/>
      <c r="M80"/>
      <c r="N80"/>
      <c r="O80"/>
      <c r="P80"/>
      <c r="Q80"/>
      <c r="R80"/>
    </row>
    <row r="81" spans="1:18" ht="101.5">
      <c r="A81" s="2" t="s">
        <v>283</v>
      </c>
      <c r="B81" s="2" t="s">
        <v>151</v>
      </c>
      <c r="C81" s="9" t="s">
        <v>272</v>
      </c>
      <c r="D81" s="6">
        <v>36.03</v>
      </c>
      <c r="E81" s="6" t="s">
        <v>163</v>
      </c>
      <c r="F81" s="6">
        <f>+VLOOKUP(E81,'VI_Legende Reinigungsverz.'!$B$3:$F$22,5,0)</f>
        <v>150.9</v>
      </c>
      <c r="G81" s="6">
        <f>+F81*D81</f>
        <v>5436.9270000000006</v>
      </c>
      <c r="H81" s="51"/>
      <c r="I81" s="6">
        <f>IF(ISERROR(G81/H81),0,G81/H81)</f>
        <v>0</v>
      </c>
      <c r="J81" s="51" t="s">
        <v>42</v>
      </c>
      <c r="K81" s="23">
        <f>I81*HLOOKUP(J81,'Auskunft SVS'!$C$2:$AZ$26,17,0)</f>
        <v>0</v>
      </c>
      <c r="L81" s="23">
        <f>+K81/D81</f>
        <v>0</v>
      </c>
    </row>
    <row r="82" spans="1:18" s="15" customFormat="1">
      <c r="A82" s="8" t="s">
        <v>286</v>
      </c>
      <c r="B82" s="3" t="s">
        <v>159</v>
      </c>
      <c r="C82" s="3" t="s">
        <v>98</v>
      </c>
      <c r="D82" s="10" t="s">
        <v>98</v>
      </c>
      <c r="E82" s="10"/>
      <c r="F82" s="10"/>
      <c r="G82" s="10"/>
      <c r="H82" s="10"/>
      <c r="I82" s="10"/>
      <c r="J82" s="10"/>
      <c r="K82" s="10"/>
      <c r="L82" s="13"/>
      <c r="M82"/>
      <c r="N82"/>
      <c r="O82"/>
      <c r="P82"/>
      <c r="Q82"/>
      <c r="R82"/>
    </row>
    <row r="83" spans="1:18" ht="101.5">
      <c r="A83" s="2" t="s">
        <v>287</v>
      </c>
      <c r="B83" s="2" t="s">
        <v>284</v>
      </c>
      <c r="C83" s="9" t="s">
        <v>821</v>
      </c>
      <c r="D83" s="6">
        <v>22.39</v>
      </c>
      <c r="E83" s="6" t="s">
        <v>163</v>
      </c>
      <c r="F83" s="6">
        <f>+VLOOKUP(E83,'VI_Legende Reinigungsverz.'!$B$3:$F$22,5,0)</f>
        <v>150.9</v>
      </c>
      <c r="G83" s="6">
        <f>+F83*D83</f>
        <v>3378.6510000000003</v>
      </c>
      <c r="H83" s="51"/>
      <c r="I83" s="6">
        <f>IF(ISERROR(G83/H83),0,G83/H83)</f>
        <v>0</v>
      </c>
      <c r="J83" s="51" t="s">
        <v>42</v>
      </c>
      <c r="K83" s="23">
        <f>I83*HLOOKUP(J83,'Auskunft SVS'!$C$2:$AZ$26,17,0)</f>
        <v>0</v>
      </c>
      <c r="L83" s="23">
        <f>+K83/D83</f>
        <v>0</v>
      </c>
    </row>
    <row r="84" spans="1:18" s="15" customFormat="1">
      <c r="A84" s="8" t="s">
        <v>292</v>
      </c>
      <c r="B84" s="3" t="s">
        <v>167</v>
      </c>
      <c r="C84" s="3" t="s">
        <v>98</v>
      </c>
      <c r="D84" s="10" t="s">
        <v>98</v>
      </c>
      <c r="E84" s="10"/>
      <c r="F84" s="10"/>
      <c r="G84" s="10"/>
      <c r="H84" s="10"/>
      <c r="I84" s="10"/>
      <c r="J84" s="10"/>
      <c r="K84" s="10"/>
      <c r="L84" s="13"/>
      <c r="M84"/>
      <c r="N84"/>
      <c r="O84"/>
      <c r="P84"/>
      <c r="Q84"/>
      <c r="R84"/>
    </row>
    <row r="85" spans="1:18" ht="101.5">
      <c r="A85" s="2" t="s">
        <v>293</v>
      </c>
      <c r="B85" s="2" t="s">
        <v>288</v>
      </c>
      <c r="C85" s="9" t="s">
        <v>715</v>
      </c>
      <c r="D85" s="6">
        <v>17.2</v>
      </c>
      <c r="E85" s="6" t="s">
        <v>136</v>
      </c>
      <c r="F85" s="6">
        <f>+VLOOKUP(E85,'VI_Legende Reinigungsverz.'!$B$3:$F$22,5,0)</f>
        <v>52</v>
      </c>
      <c r="G85" s="6">
        <f>+F85*D85</f>
        <v>894.4</v>
      </c>
      <c r="H85" s="51"/>
      <c r="I85" s="6">
        <f>IF(ISERROR(G85/H85),0,G85/H85)</f>
        <v>0</v>
      </c>
      <c r="J85" s="51" t="s">
        <v>42</v>
      </c>
      <c r="K85" s="23">
        <f>I85*HLOOKUP(J85,'Auskunft SVS'!$C$2:$AZ$26,17,0)</f>
        <v>0</v>
      </c>
      <c r="L85" s="23">
        <f>+K85/D85</f>
        <v>0</v>
      </c>
    </row>
    <row r="86" spans="1:18" s="15" customFormat="1">
      <c r="A86" s="8" t="s">
        <v>296</v>
      </c>
      <c r="B86" s="3" t="s">
        <v>614</v>
      </c>
      <c r="C86" s="3" t="s">
        <v>98</v>
      </c>
      <c r="D86" s="10" t="s">
        <v>98</v>
      </c>
      <c r="E86" s="10"/>
      <c r="F86" s="10"/>
      <c r="G86" s="10"/>
      <c r="H86" s="10"/>
      <c r="I86" s="10"/>
      <c r="J86" s="10"/>
      <c r="K86" s="10"/>
      <c r="L86" s="13"/>
      <c r="M86"/>
      <c r="N86"/>
      <c r="O86"/>
      <c r="P86"/>
      <c r="Q86"/>
      <c r="R86"/>
    </row>
    <row r="87" spans="1:18" ht="101.5">
      <c r="A87" s="2" t="s">
        <v>297</v>
      </c>
      <c r="B87" s="2" t="s">
        <v>180</v>
      </c>
      <c r="C87" s="9" t="s">
        <v>2548</v>
      </c>
      <c r="D87" s="6">
        <v>97.38</v>
      </c>
      <c r="E87" s="6" t="s">
        <v>163</v>
      </c>
      <c r="F87" s="6">
        <f>+VLOOKUP(E87,'VI_Legende Reinigungsverz.'!$B$3:$F$22,5,0)</f>
        <v>150.9</v>
      </c>
      <c r="G87" s="6">
        <f>+F87*D87</f>
        <v>14694.642</v>
      </c>
      <c r="H87" s="51"/>
      <c r="I87" s="6">
        <f>IF(ISERROR(G87/H87),0,G87/H87)</f>
        <v>0</v>
      </c>
      <c r="J87" s="51" t="s">
        <v>42</v>
      </c>
      <c r="K87" s="23">
        <f>I87*HLOOKUP(J87,'Auskunft SVS'!$C$2:$AZ$26,17,0)</f>
        <v>0</v>
      </c>
      <c r="L87" s="23">
        <f>+K87/D87</f>
        <v>0</v>
      </c>
    </row>
    <row r="88" spans="1:18" s="15" customFormat="1">
      <c r="A88" s="8" t="s">
        <v>300</v>
      </c>
      <c r="B88" s="3" t="s">
        <v>848</v>
      </c>
      <c r="C88" s="3" t="s">
        <v>98</v>
      </c>
      <c r="D88" s="10" t="s">
        <v>98</v>
      </c>
      <c r="E88" s="10"/>
      <c r="F88" s="10"/>
      <c r="G88" s="10"/>
      <c r="H88" s="10"/>
      <c r="I88" s="10"/>
      <c r="J88" s="10"/>
      <c r="K88" s="10"/>
      <c r="L88" s="13"/>
      <c r="M88"/>
      <c r="N88"/>
      <c r="O88"/>
      <c r="P88"/>
      <c r="Q88"/>
      <c r="R88"/>
    </row>
    <row r="89" spans="1:18" ht="101.5">
      <c r="A89" s="2" t="s">
        <v>302</v>
      </c>
      <c r="B89" s="2" t="s">
        <v>1001</v>
      </c>
      <c r="C89" s="9" t="s">
        <v>846</v>
      </c>
      <c r="D89" s="6">
        <v>78.930000000000007</v>
      </c>
      <c r="E89" s="6" t="s">
        <v>163</v>
      </c>
      <c r="F89" s="6">
        <f>+VLOOKUP(E89,'VI_Legende Reinigungsverz.'!$B$3:$F$22,5,0)</f>
        <v>150.9</v>
      </c>
      <c r="G89" s="6">
        <f>+F89*D89</f>
        <v>11910.537000000002</v>
      </c>
      <c r="H89" s="51"/>
      <c r="I89" s="6">
        <f>IF(ISERROR(G89/H89),0,G89/H89)</f>
        <v>0</v>
      </c>
      <c r="J89" s="51" t="s">
        <v>42</v>
      </c>
      <c r="K89" s="23">
        <f>I89*HLOOKUP(J89,'Auskunft SVS'!$C$2:$AZ$26,17,0)</f>
        <v>0</v>
      </c>
      <c r="L89" s="23">
        <f>+K89/D89</f>
        <v>0</v>
      </c>
    </row>
    <row r="90" spans="1:18" s="15" customFormat="1">
      <c r="A90" s="8" t="s">
        <v>305</v>
      </c>
      <c r="B90" s="3" t="s">
        <v>200</v>
      </c>
      <c r="C90" s="3" t="s">
        <v>98</v>
      </c>
      <c r="D90" s="10" t="s">
        <v>98</v>
      </c>
      <c r="E90" s="10"/>
      <c r="F90" s="10"/>
      <c r="G90" s="10"/>
      <c r="H90" s="10"/>
      <c r="I90" s="10"/>
      <c r="J90" s="10"/>
      <c r="K90" s="10"/>
      <c r="L90" s="13"/>
      <c r="M90"/>
      <c r="N90"/>
      <c r="O90"/>
      <c r="P90"/>
      <c r="Q90"/>
      <c r="R90"/>
    </row>
    <row r="91" spans="1:18" ht="101.5">
      <c r="A91" s="2" t="s">
        <v>306</v>
      </c>
      <c r="B91" s="2" t="s">
        <v>307</v>
      </c>
      <c r="C91" s="9" t="s">
        <v>878</v>
      </c>
      <c r="D91" s="6">
        <v>11.48</v>
      </c>
      <c r="E91" s="6" t="s">
        <v>136</v>
      </c>
      <c r="F91" s="6">
        <f>+VLOOKUP(E91,'VI_Legende Reinigungsverz.'!$B$3:$F$22,5,0)</f>
        <v>52</v>
      </c>
      <c r="G91" s="6">
        <f t="shared" ref="G91:G92" si="36">+F91*D91</f>
        <v>596.96</v>
      </c>
      <c r="H91" s="51"/>
      <c r="I91" s="6">
        <f t="shared" ref="I91:I92" si="37">IF(ISERROR(G91/H91),0,G91/H91)</f>
        <v>0</v>
      </c>
      <c r="J91" s="51" t="s">
        <v>42</v>
      </c>
      <c r="K91" s="23">
        <f>I91*HLOOKUP(J91,'Auskunft SVS'!$C$2:$AZ$26,17,0)</f>
        <v>0</v>
      </c>
      <c r="L91" s="23">
        <f t="shared" ref="L91:L92" si="38">+K91/D91</f>
        <v>0</v>
      </c>
    </row>
    <row r="92" spans="1:18" ht="101.5">
      <c r="A92" s="2" t="s">
        <v>309</v>
      </c>
      <c r="B92" s="2" t="s">
        <v>202</v>
      </c>
      <c r="C92" s="9" t="s">
        <v>520</v>
      </c>
      <c r="D92" s="6">
        <v>174.93</v>
      </c>
      <c r="E92" s="6" t="s">
        <v>102</v>
      </c>
      <c r="F92" s="6">
        <f>+VLOOKUP(E92,'VI_Legende Reinigungsverz.'!$B$3:$F$22,5,0)</f>
        <v>251.5</v>
      </c>
      <c r="G92" s="6">
        <f t="shared" si="36"/>
        <v>43994.895000000004</v>
      </c>
      <c r="H92" s="51"/>
      <c r="I92" s="6">
        <f t="shared" si="37"/>
        <v>0</v>
      </c>
      <c r="J92" s="51" t="s">
        <v>42</v>
      </c>
      <c r="K92" s="23">
        <f>I92*HLOOKUP(J92,'Auskunft SVS'!$C$2:$AZ$26,17,0)</f>
        <v>0</v>
      </c>
      <c r="L92" s="23">
        <f t="shared" si="38"/>
        <v>0</v>
      </c>
    </row>
    <row r="93" spans="1:18" s="15" customFormat="1">
      <c r="A93" s="8" t="s">
        <v>311</v>
      </c>
      <c r="B93" s="3" t="s">
        <v>206</v>
      </c>
      <c r="C93" s="3" t="s">
        <v>98</v>
      </c>
      <c r="D93" s="10" t="s">
        <v>98</v>
      </c>
      <c r="E93" s="10"/>
      <c r="F93" s="10"/>
      <c r="G93" s="10"/>
      <c r="H93" s="10"/>
      <c r="I93" s="10"/>
      <c r="J93" s="10"/>
      <c r="K93" s="10"/>
      <c r="L93" s="13"/>
      <c r="M93"/>
      <c r="N93"/>
      <c r="O93"/>
      <c r="P93"/>
      <c r="Q93"/>
      <c r="R93"/>
    </row>
    <row r="94" spans="1:18" ht="101.5">
      <c r="A94" s="2" t="s">
        <v>312</v>
      </c>
      <c r="B94" s="2" t="s">
        <v>208</v>
      </c>
      <c r="C94" s="9" t="s">
        <v>1016</v>
      </c>
      <c r="D94" s="6">
        <v>116.27</v>
      </c>
      <c r="E94" s="6" t="s">
        <v>163</v>
      </c>
      <c r="F94" s="6">
        <f>+VLOOKUP(E94,'VI_Legende Reinigungsverz.'!$B$3:$F$22,5,0)</f>
        <v>150.9</v>
      </c>
      <c r="G94" s="6">
        <f t="shared" ref="G94:G95" si="39">+F94*D94</f>
        <v>17545.143</v>
      </c>
      <c r="H94" s="51"/>
      <c r="I94" s="6">
        <f t="shared" ref="I94:I95" si="40">IF(ISERROR(G94/H94),0,G94/H94)</f>
        <v>0</v>
      </c>
      <c r="J94" s="51" t="s">
        <v>42</v>
      </c>
      <c r="K94" s="23">
        <f>I94*HLOOKUP(J94,'Auskunft SVS'!$C$2:$AZ$26,17,0)</f>
        <v>0</v>
      </c>
      <c r="L94" s="23">
        <f t="shared" ref="L94:L95" si="41">+K94/D94</f>
        <v>0</v>
      </c>
    </row>
    <row r="95" spans="1:18" ht="101.5">
      <c r="A95" s="2" t="s">
        <v>314</v>
      </c>
      <c r="B95" s="2" t="s">
        <v>423</v>
      </c>
      <c r="C95" s="9" t="s">
        <v>1016</v>
      </c>
      <c r="D95" s="6">
        <v>26.48</v>
      </c>
      <c r="E95" s="6" t="s">
        <v>163</v>
      </c>
      <c r="F95" s="6">
        <f>+VLOOKUP(E95,'VI_Legende Reinigungsverz.'!$B$3:$F$22,5,0)</f>
        <v>150.9</v>
      </c>
      <c r="G95" s="6">
        <f t="shared" si="39"/>
        <v>3995.8320000000003</v>
      </c>
      <c r="H95" s="51"/>
      <c r="I95" s="6">
        <f t="shared" si="40"/>
        <v>0</v>
      </c>
      <c r="J95" s="51" t="s">
        <v>42</v>
      </c>
      <c r="K95" s="23">
        <f>I95*HLOOKUP(J95,'Auskunft SVS'!$C$2:$AZ$26,17,0)</f>
        <v>0</v>
      </c>
      <c r="L95" s="23">
        <f t="shared" si="41"/>
        <v>0</v>
      </c>
    </row>
    <row r="96" spans="1:18" s="15" customFormat="1">
      <c r="A96" s="8" t="s">
        <v>315</v>
      </c>
      <c r="B96" s="3" t="s">
        <v>224</v>
      </c>
      <c r="C96" s="3" t="s">
        <v>98</v>
      </c>
      <c r="D96" s="10" t="s">
        <v>98</v>
      </c>
      <c r="E96" s="10"/>
      <c r="F96" s="10"/>
      <c r="G96" s="10"/>
      <c r="H96" s="10"/>
      <c r="I96" s="10"/>
      <c r="J96" s="10"/>
      <c r="K96" s="10"/>
      <c r="L96" s="13"/>
      <c r="M96"/>
      <c r="N96"/>
      <c r="O96"/>
      <c r="P96"/>
      <c r="Q96"/>
      <c r="R96"/>
    </row>
    <row r="97" spans="1:18" ht="101.5">
      <c r="A97" s="2" t="s">
        <v>317</v>
      </c>
      <c r="B97" s="2" t="s">
        <v>226</v>
      </c>
      <c r="C97" s="9" t="s">
        <v>247</v>
      </c>
      <c r="D97" s="6">
        <v>432.43</v>
      </c>
      <c r="E97" s="6" t="s">
        <v>102</v>
      </c>
      <c r="F97" s="6">
        <f>+VLOOKUP(E97,'VI_Legende Reinigungsverz.'!$B$3:$F$22,5,0)</f>
        <v>251.5</v>
      </c>
      <c r="G97" s="6">
        <f t="shared" ref="G97:G100" si="42">+F97*D97</f>
        <v>108756.145</v>
      </c>
      <c r="H97" s="51"/>
      <c r="I97" s="6">
        <f t="shared" ref="I97:I100" si="43">IF(ISERROR(G97/H97),0,G97/H97)</f>
        <v>0</v>
      </c>
      <c r="J97" s="51" t="s">
        <v>42</v>
      </c>
      <c r="K97" s="23">
        <f>I97*HLOOKUP(J97,'Auskunft SVS'!$C$2:$AZ$26,17,0)</f>
        <v>0</v>
      </c>
      <c r="L97" s="23">
        <f t="shared" ref="L97:L100" si="44">+K97/D97</f>
        <v>0</v>
      </c>
    </row>
    <row r="98" spans="1:18" ht="101.5">
      <c r="A98" s="2" t="s">
        <v>410</v>
      </c>
      <c r="B98" s="2" t="s">
        <v>1094</v>
      </c>
      <c r="C98" s="9" t="s">
        <v>326</v>
      </c>
      <c r="D98" s="6">
        <v>2.64</v>
      </c>
      <c r="E98" s="6" t="s">
        <v>163</v>
      </c>
      <c r="F98" s="6">
        <f>+VLOOKUP(E98,'VI_Legende Reinigungsverz.'!$B$3:$F$22,5,0)</f>
        <v>150.9</v>
      </c>
      <c r="G98" s="6">
        <f t="shared" si="42"/>
        <v>398.37600000000003</v>
      </c>
      <c r="H98" s="51"/>
      <c r="I98" s="6">
        <f t="shared" si="43"/>
        <v>0</v>
      </c>
      <c r="J98" s="51" t="s">
        <v>42</v>
      </c>
      <c r="K98" s="23">
        <f>I98*HLOOKUP(J98,'Auskunft SVS'!$C$2:$AZ$26,17,0)</f>
        <v>0</v>
      </c>
      <c r="L98" s="23">
        <f t="shared" si="44"/>
        <v>0</v>
      </c>
    </row>
    <row r="99" spans="1:18" ht="101.5">
      <c r="A99" s="2" t="s">
        <v>412</v>
      </c>
      <c r="B99" s="2" t="s">
        <v>229</v>
      </c>
      <c r="C99" s="9" t="s">
        <v>721</v>
      </c>
      <c r="D99" s="6">
        <v>78.91</v>
      </c>
      <c r="E99" s="6" t="s">
        <v>102</v>
      </c>
      <c r="F99" s="6">
        <f>+VLOOKUP(E99,'VI_Legende Reinigungsverz.'!$B$3:$F$22,5,0)</f>
        <v>251.5</v>
      </c>
      <c r="G99" s="6">
        <f t="shared" si="42"/>
        <v>19845.864999999998</v>
      </c>
      <c r="H99" s="51"/>
      <c r="I99" s="6">
        <f t="shared" si="43"/>
        <v>0</v>
      </c>
      <c r="J99" s="51" t="s">
        <v>42</v>
      </c>
      <c r="K99" s="23">
        <f>I99*HLOOKUP(J99,'Auskunft SVS'!$C$2:$AZ$26,17,0)</f>
        <v>0</v>
      </c>
      <c r="L99" s="23">
        <f t="shared" si="44"/>
        <v>0</v>
      </c>
    </row>
    <row r="100" spans="1:18" ht="101.5">
      <c r="A100" s="2" t="s">
        <v>1779</v>
      </c>
      <c r="B100" s="2" t="s">
        <v>453</v>
      </c>
      <c r="C100" s="9" t="s">
        <v>1175</v>
      </c>
      <c r="D100" s="6">
        <v>84.92</v>
      </c>
      <c r="E100" s="6" t="s">
        <v>102</v>
      </c>
      <c r="F100" s="6">
        <f>+VLOOKUP(E100,'VI_Legende Reinigungsverz.'!$B$3:$F$22,5,0)</f>
        <v>251.5</v>
      </c>
      <c r="G100" s="6">
        <f t="shared" si="42"/>
        <v>21357.38</v>
      </c>
      <c r="H100" s="51"/>
      <c r="I100" s="6">
        <f t="shared" si="43"/>
        <v>0</v>
      </c>
      <c r="J100" s="51" t="s">
        <v>42</v>
      </c>
      <c r="K100" s="23">
        <f>I100*HLOOKUP(J100,'Auskunft SVS'!$C$2:$AZ$26,17,0)</f>
        <v>0</v>
      </c>
      <c r="L100" s="23">
        <f t="shared" si="44"/>
        <v>0</v>
      </c>
    </row>
    <row r="101" spans="1:18" s="15" customFormat="1">
      <c r="A101" s="8" t="s">
        <v>320</v>
      </c>
      <c r="B101" s="3" t="s">
        <v>232</v>
      </c>
      <c r="C101" s="3" t="s">
        <v>98</v>
      </c>
      <c r="D101" s="10" t="s">
        <v>98</v>
      </c>
      <c r="E101" s="10"/>
      <c r="F101" s="10"/>
      <c r="G101" s="10"/>
      <c r="H101" s="10"/>
      <c r="I101" s="10"/>
      <c r="J101" s="10"/>
      <c r="K101" s="10"/>
      <c r="L101" s="13"/>
      <c r="M101"/>
      <c r="N101"/>
      <c r="O101"/>
      <c r="P101"/>
      <c r="Q101"/>
      <c r="R101"/>
    </row>
    <row r="102" spans="1:18" ht="101.5">
      <c r="A102" s="2" t="s">
        <v>321</v>
      </c>
      <c r="B102" s="2" t="s">
        <v>234</v>
      </c>
      <c r="C102" s="9" t="s">
        <v>1449</v>
      </c>
      <c r="D102" s="6">
        <v>139.9</v>
      </c>
      <c r="E102" s="6" t="s">
        <v>102</v>
      </c>
      <c r="F102" s="6">
        <f>+VLOOKUP(E102,'VI_Legende Reinigungsverz.'!$B$3:$F$22,5,0)</f>
        <v>251.5</v>
      </c>
      <c r="G102" s="6">
        <f t="shared" ref="G102:G105" si="45">+F102*D102</f>
        <v>35184.85</v>
      </c>
      <c r="H102" s="51"/>
      <c r="I102" s="6">
        <f t="shared" ref="I102:I105" si="46">IF(ISERROR(G102/H102),0,G102/H102)</f>
        <v>0</v>
      </c>
      <c r="J102" s="51" t="s">
        <v>42</v>
      </c>
      <c r="K102" s="23">
        <f>I102*HLOOKUP(J102,'Auskunft SVS'!$C$2:$AZ$26,17,0)</f>
        <v>0</v>
      </c>
      <c r="L102" s="23">
        <f t="shared" ref="L102:L105" si="47">+K102/D102</f>
        <v>0</v>
      </c>
    </row>
    <row r="103" spans="1:18" ht="101.5">
      <c r="A103" s="2" t="s">
        <v>1393</v>
      </c>
      <c r="B103" s="2" t="s">
        <v>1119</v>
      </c>
      <c r="C103" s="9" t="s">
        <v>530</v>
      </c>
      <c r="D103" s="6">
        <v>8.81</v>
      </c>
      <c r="E103" s="6" t="s">
        <v>102</v>
      </c>
      <c r="F103" s="6">
        <f>+VLOOKUP(E103,'VI_Legende Reinigungsverz.'!$B$3:$F$22,5,0)</f>
        <v>251.5</v>
      </c>
      <c r="G103" s="6">
        <f t="shared" si="45"/>
        <v>2215.7150000000001</v>
      </c>
      <c r="H103" s="51"/>
      <c r="I103" s="6">
        <f t="shared" si="46"/>
        <v>0</v>
      </c>
      <c r="J103" s="51" t="s">
        <v>42</v>
      </c>
      <c r="K103" s="23">
        <f>I103*HLOOKUP(J103,'Auskunft SVS'!$C$2:$AZ$26,17,0)</f>
        <v>0</v>
      </c>
      <c r="L103" s="23">
        <f t="shared" si="47"/>
        <v>0</v>
      </c>
    </row>
    <row r="104" spans="1:18" ht="101.5">
      <c r="A104" s="2" t="s">
        <v>1394</v>
      </c>
      <c r="B104" s="2" t="s">
        <v>466</v>
      </c>
      <c r="C104" s="9" t="s">
        <v>2027</v>
      </c>
      <c r="D104" s="6">
        <v>197.28</v>
      </c>
      <c r="E104" s="6" t="s">
        <v>102</v>
      </c>
      <c r="F104" s="6">
        <f>+VLOOKUP(E104,'VI_Legende Reinigungsverz.'!$B$3:$F$22,5,0)</f>
        <v>251.5</v>
      </c>
      <c r="G104" s="6">
        <f t="shared" si="45"/>
        <v>49615.92</v>
      </c>
      <c r="H104" s="51"/>
      <c r="I104" s="6">
        <f t="shared" si="46"/>
        <v>0</v>
      </c>
      <c r="J104" s="51" t="s">
        <v>42</v>
      </c>
      <c r="K104" s="23">
        <f>I104*HLOOKUP(J104,'Auskunft SVS'!$C$2:$AZ$26,17,0)</f>
        <v>0</v>
      </c>
      <c r="L104" s="23">
        <f t="shared" si="47"/>
        <v>0</v>
      </c>
    </row>
    <row r="105" spans="1:18" ht="101.5">
      <c r="A105" s="2" t="s">
        <v>1783</v>
      </c>
      <c r="B105" s="2" t="s">
        <v>472</v>
      </c>
      <c r="C105" s="9" t="s">
        <v>451</v>
      </c>
      <c r="D105" s="6">
        <v>5.0999999999999996</v>
      </c>
      <c r="E105" s="6" t="s">
        <v>102</v>
      </c>
      <c r="F105" s="6">
        <f>+VLOOKUP(E105,'VI_Legende Reinigungsverz.'!$B$3:$F$22,5,0)</f>
        <v>251.5</v>
      </c>
      <c r="G105" s="6">
        <f t="shared" si="45"/>
        <v>1282.6499999999999</v>
      </c>
      <c r="H105" s="51"/>
      <c r="I105" s="6">
        <f t="shared" si="46"/>
        <v>0</v>
      </c>
      <c r="J105" s="51" t="s">
        <v>42</v>
      </c>
      <c r="K105" s="23">
        <f>I105*HLOOKUP(J105,'Auskunft SVS'!$C$2:$AZ$26,17,0)</f>
        <v>0</v>
      </c>
      <c r="L105" s="23">
        <f t="shared" si="47"/>
        <v>0</v>
      </c>
    </row>
    <row r="106" spans="1:18" s="16" customFormat="1" ht="25.5" customHeight="1">
      <c r="A106" s="7" t="s">
        <v>482</v>
      </c>
      <c r="B106" s="17" t="s">
        <v>2549</v>
      </c>
      <c r="C106" s="11" t="s">
        <v>98</v>
      </c>
      <c r="D106" s="18" t="s">
        <v>98</v>
      </c>
      <c r="E106" s="18"/>
      <c r="F106" s="18"/>
      <c r="G106" s="18"/>
      <c r="H106" s="18"/>
      <c r="I106" s="18"/>
      <c r="J106" s="18"/>
      <c r="K106" s="19"/>
      <c r="L106" s="20"/>
      <c r="M106"/>
      <c r="N106"/>
      <c r="O106"/>
      <c r="P106"/>
      <c r="Q106"/>
      <c r="R106"/>
    </row>
    <row r="107" spans="1:18" s="15" customFormat="1">
      <c r="A107" s="8" t="s">
        <v>484</v>
      </c>
      <c r="B107" s="3" t="s">
        <v>95</v>
      </c>
      <c r="C107" s="3" t="s">
        <v>98</v>
      </c>
      <c r="D107" s="10" t="s">
        <v>98</v>
      </c>
      <c r="E107" s="10"/>
      <c r="F107" s="10"/>
      <c r="G107" s="10"/>
      <c r="H107" s="10"/>
      <c r="I107" s="10"/>
      <c r="J107" s="10"/>
      <c r="K107" s="10"/>
      <c r="L107" s="13"/>
      <c r="M107"/>
      <c r="N107"/>
      <c r="O107"/>
      <c r="P107"/>
      <c r="Q107"/>
      <c r="R107"/>
    </row>
    <row r="108" spans="1:18" s="15" customFormat="1">
      <c r="A108" s="8" t="s">
        <v>768</v>
      </c>
      <c r="B108" s="3" t="s">
        <v>97</v>
      </c>
      <c r="C108" s="3" t="s">
        <v>98</v>
      </c>
      <c r="D108" s="10" t="s">
        <v>98</v>
      </c>
      <c r="E108" s="10"/>
      <c r="F108" s="10"/>
      <c r="G108" s="10"/>
      <c r="H108" s="10"/>
      <c r="I108" s="10"/>
      <c r="J108" s="10"/>
      <c r="K108" s="10"/>
      <c r="L108" s="13"/>
      <c r="M108"/>
      <c r="N108"/>
      <c r="O108"/>
      <c r="P108"/>
      <c r="Q108"/>
      <c r="R108"/>
    </row>
    <row r="109" spans="1:18" ht="101.5">
      <c r="A109" s="2" t="s">
        <v>769</v>
      </c>
      <c r="B109" s="2" t="s">
        <v>104</v>
      </c>
      <c r="C109" s="9" t="s">
        <v>554</v>
      </c>
      <c r="D109" s="6">
        <v>25.43</v>
      </c>
      <c r="E109" s="6" t="s">
        <v>136</v>
      </c>
      <c r="F109" s="6">
        <f>+VLOOKUP(E109,'VI_Legende Reinigungsverz.'!$B$3:$F$22,5,0)</f>
        <v>52</v>
      </c>
      <c r="G109" s="6">
        <f t="shared" ref="G109:G110" si="48">+F109*D109</f>
        <v>1322.36</v>
      </c>
      <c r="H109" s="51"/>
      <c r="I109" s="6">
        <f t="shared" ref="I109:I110" si="49">IF(ISERROR(G109/H109),0,G109/H109)</f>
        <v>0</v>
      </c>
      <c r="J109" s="51" t="s">
        <v>42</v>
      </c>
      <c r="K109" s="23">
        <f>I109*HLOOKUP(J109,'Auskunft SVS'!$C$2:$AZ$26,17,0)</f>
        <v>0</v>
      </c>
      <c r="L109" s="23">
        <f t="shared" ref="L109:L110" si="50">+K109/D109</f>
        <v>0</v>
      </c>
    </row>
    <row r="110" spans="1:18" ht="101.5">
      <c r="A110" s="2" t="s">
        <v>1177</v>
      </c>
      <c r="B110" s="2" t="s">
        <v>100</v>
      </c>
      <c r="C110" s="9" t="s">
        <v>916</v>
      </c>
      <c r="D110" s="6">
        <v>23.38</v>
      </c>
      <c r="E110" s="6" t="s">
        <v>163</v>
      </c>
      <c r="F110" s="6">
        <f>+VLOOKUP(E110,'VI_Legende Reinigungsverz.'!$B$3:$F$22,5,0)</f>
        <v>150.9</v>
      </c>
      <c r="G110" s="6">
        <f t="shared" si="48"/>
        <v>3528.0419999999999</v>
      </c>
      <c r="H110" s="51"/>
      <c r="I110" s="6">
        <f t="shared" si="49"/>
        <v>0</v>
      </c>
      <c r="J110" s="51" t="s">
        <v>42</v>
      </c>
      <c r="K110" s="23">
        <f>I110*HLOOKUP(J110,'Auskunft SVS'!$C$2:$AZ$26,17,0)</f>
        <v>0</v>
      </c>
      <c r="L110" s="23">
        <f t="shared" si="50"/>
        <v>0</v>
      </c>
    </row>
    <row r="111" spans="1:18" s="15" customFormat="1">
      <c r="A111" s="8" t="s">
        <v>771</v>
      </c>
      <c r="B111" s="3" t="s">
        <v>107</v>
      </c>
      <c r="C111" s="3" t="s">
        <v>98</v>
      </c>
      <c r="D111" s="10" t="s">
        <v>98</v>
      </c>
      <c r="E111" s="10"/>
      <c r="F111" s="10"/>
      <c r="G111" s="10"/>
      <c r="H111" s="10"/>
      <c r="I111" s="10"/>
      <c r="J111" s="10"/>
      <c r="K111" s="10"/>
      <c r="L111" s="13"/>
      <c r="M111"/>
      <c r="N111"/>
      <c r="O111"/>
      <c r="P111"/>
      <c r="Q111"/>
      <c r="R111"/>
    </row>
    <row r="112" spans="1:18" ht="101.5">
      <c r="A112" s="2" t="s">
        <v>772</v>
      </c>
      <c r="B112" s="2" t="s">
        <v>109</v>
      </c>
      <c r="C112" s="9" t="s">
        <v>2550</v>
      </c>
      <c r="D112" s="6">
        <v>261.01</v>
      </c>
      <c r="E112" s="6" t="s">
        <v>163</v>
      </c>
      <c r="F112" s="6">
        <f>+VLOOKUP(E112,'VI_Legende Reinigungsverz.'!$B$3:$F$22,5,0)</f>
        <v>150.9</v>
      </c>
      <c r="G112" s="6">
        <f>+F112*D112</f>
        <v>39386.409</v>
      </c>
      <c r="H112" s="51"/>
      <c r="I112" s="6">
        <f>IF(ISERROR(G112/H112),0,G112/H112)</f>
        <v>0</v>
      </c>
      <c r="J112" s="51" t="s">
        <v>42</v>
      </c>
      <c r="K112" s="23">
        <f>I112*HLOOKUP(J112,'Auskunft SVS'!$C$2:$AZ$26,17,0)</f>
        <v>0</v>
      </c>
      <c r="L112" s="23">
        <f>+K112/D112</f>
        <v>0</v>
      </c>
    </row>
    <row r="113" spans="1:18" s="15" customFormat="1">
      <c r="A113" s="8" t="s">
        <v>774</v>
      </c>
      <c r="B113" s="3" t="s">
        <v>117</v>
      </c>
      <c r="C113" s="3" t="s">
        <v>98</v>
      </c>
      <c r="D113" s="10" t="s">
        <v>98</v>
      </c>
      <c r="E113" s="10"/>
      <c r="F113" s="10"/>
      <c r="G113" s="10"/>
      <c r="H113" s="10"/>
      <c r="I113" s="10"/>
      <c r="J113" s="10"/>
      <c r="K113" s="10"/>
      <c r="L113" s="13"/>
      <c r="M113"/>
      <c r="N113"/>
      <c r="O113"/>
      <c r="P113"/>
      <c r="Q113"/>
      <c r="R113"/>
    </row>
    <row r="114" spans="1:18" ht="101.5">
      <c r="A114" s="2" t="s">
        <v>775</v>
      </c>
      <c r="B114" s="2" t="s">
        <v>920</v>
      </c>
      <c r="C114" s="9" t="s">
        <v>120</v>
      </c>
      <c r="D114" s="6">
        <v>71.040000000000006</v>
      </c>
      <c r="E114" s="6" t="s">
        <v>102</v>
      </c>
      <c r="F114" s="6">
        <f>+VLOOKUP(E114,'VI_Legende Reinigungsverz.'!$B$3:$F$22,5,0)</f>
        <v>251.5</v>
      </c>
      <c r="G114" s="6">
        <f>+F114*D114</f>
        <v>17866.560000000001</v>
      </c>
      <c r="H114" s="51"/>
      <c r="I114" s="6">
        <f>IF(ISERROR(G114/H114),0,G114/H114)</f>
        <v>0</v>
      </c>
      <c r="J114" s="51" t="s">
        <v>42</v>
      </c>
      <c r="K114" s="23">
        <f>I114*HLOOKUP(J114,'Auskunft SVS'!$C$2:$AZ$26,17,0)</f>
        <v>0</v>
      </c>
      <c r="L114" s="23">
        <f>+K114/D114</f>
        <v>0</v>
      </c>
    </row>
    <row r="115" spans="1:18" s="15" customFormat="1">
      <c r="A115" s="8" t="s">
        <v>780</v>
      </c>
      <c r="B115" s="3" t="s">
        <v>127</v>
      </c>
      <c r="C115" s="3" t="s">
        <v>98</v>
      </c>
      <c r="D115" s="10" t="s">
        <v>98</v>
      </c>
      <c r="E115" s="10"/>
      <c r="F115" s="10"/>
      <c r="G115" s="10"/>
      <c r="H115" s="10"/>
      <c r="I115" s="10"/>
      <c r="J115" s="10"/>
      <c r="K115" s="10"/>
      <c r="L115" s="13"/>
      <c r="M115"/>
      <c r="N115"/>
      <c r="O115"/>
      <c r="P115"/>
      <c r="Q115"/>
      <c r="R115"/>
    </row>
    <row r="116" spans="1:18" ht="101.5">
      <c r="A116" s="2" t="s">
        <v>781</v>
      </c>
      <c r="B116" s="2" t="s">
        <v>132</v>
      </c>
      <c r="C116" s="9" t="s">
        <v>276</v>
      </c>
      <c r="D116" s="6">
        <v>14.1</v>
      </c>
      <c r="E116" s="6" t="s">
        <v>136</v>
      </c>
      <c r="F116" s="6">
        <f>+VLOOKUP(E116,'VI_Legende Reinigungsverz.'!$B$3:$F$22,5,0)</f>
        <v>52</v>
      </c>
      <c r="G116" s="6">
        <f t="shared" ref="G116:G117" si="51">+F116*D116</f>
        <v>733.19999999999993</v>
      </c>
      <c r="H116" s="51"/>
      <c r="I116" s="6">
        <f t="shared" ref="I116:I117" si="52">IF(ISERROR(G116/H116),0,G116/H116)</f>
        <v>0</v>
      </c>
      <c r="J116" s="51" t="s">
        <v>42</v>
      </c>
      <c r="K116" s="23">
        <f>I116*HLOOKUP(J116,'Auskunft SVS'!$C$2:$AZ$26,17,0)</f>
        <v>0</v>
      </c>
      <c r="L116" s="23">
        <f t="shared" ref="L116:L117" si="53">+K116/D116</f>
        <v>0</v>
      </c>
    </row>
    <row r="117" spans="1:18" ht="101.5">
      <c r="A117" s="2" t="s">
        <v>782</v>
      </c>
      <c r="B117" s="2" t="s">
        <v>132</v>
      </c>
      <c r="C117" s="9" t="s">
        <v>1252</v>
      </c>
      <c r="D117" s="6">
        <v>69.86</v>
      </c>
      <c r="E117" s="6" t="s">
        <v>163</v>
      </c>
      <c r="F117" s="6">
        <f>+VLOOKUP(E117,'VI_Legende Reinigungsverz.'!$B$3:$F$22,5,0)</f>
        <v>150.9</v>
      </c>
      <c r="G117" s="6">
        <f t="shared" si="51"/>
        <v>10541.874</v>
      </c>
      <c r="H117" s="51"/>
      <c r="I117" s="6">
        <f t="shared" si="52"/>
        <v>0</v>
      </c>
      <c r="J117" s="51" t="s">
        <v>42</v>
      </c>
      <c r="K117" s="23">
        <f>I117*HLOOKUP(J117,'Auskunft SVS'!$C$2:$AZ$26,17,0)</f>
        <v>0</v>
      </c>
      <c r="L117" s="23">
        <f t="shared" si="53"/>
        <v>0</v>
      </c>
    </row>
    <row r="118" spans="1:18" s="15" customFormat="1">
      <c r="A118" s="8" t="s">
        <v>783</v>
      </c>
      <c r="B118" s="3" t="s">
        <v>278</v>
      </c>
      <c r="C118" s="3" t="s">
        <v>98</v>
      </c>
      <c r="D118" s="10" t="s">
        <v>98</v>
      </c>
      <c r="E118" s="10"/>
      <c r="F118" s="10"/>
      <c r="G118" s="10"/>
      <c r="H118" s="10"/>
      <c r="I118" s="10"/>
      <c r="J118" s="10"/>
      <c r="K118" s="10"/>
      <c r="L118" s="13"/>
      <c r="M118"/>
      <c r="N118"/>
      <c r="O118"/>
      <c r="P118"/>
      <c r="Q118"/>
      <c r="R118"/>
    </row>
    <row r="119" spans="1:18" ht="101.5">
      <c r="A119" s="2" t="s">
        <v>784</v>
      </c>
      <c r="B119" s="2" t="s">
        <v>151</v>
      </c>
      <c r="C119" s="9" t="s">
        <v>272</v>
      </c>
      <c r="D119" s="6">
        <v>23.22</v>
      </c>
      <c r="E119" s="6" t="s">
        <v>163</v>
      </c>
      <c r="F119" s="6">
        <f>+VLOOKUP(E119,'VI_Legende Reinigungsverz.'!$B$3:$F$22,5,0)</f>
        <v>150.9</v>
      </c>
      <c r="G119" s="6">
        <f>+F119*D119</f>
        <v>3503.8980000000001</v>
      </c>
      <c r="H119" s="51"/>
      <c r="I119" s="6">
        <f>IF(ISERROR(G119/H119),0,G119/H119)</f>
        <v>0</v>
      </c>
      <c r="J119" s="51" t="s">
        <v>42</v>
      </c>
      <c r="K119" s="23">
        <f>I119*HLOOKUP(J119,'Auskunft SVS'!$C$2:$AZ$26,17,0)</f>
        <v>0</v>
      </c>
      <c r="L119" s="23">
        <f>+K119/D119</f>
        <v>0</v>
      </c>
    </row>
    <row r="120" spans="1:18" s="15" customFormat="1">
      <c r="A120" s="8" t="s">
        <v>790</v>
      </c>
      <c r="B120" s="3" t="s">
        <v>159</v>
      </c>
      <c r="C120" s="3" t="s">
        <v>98</v>
      </c>
      <c r="D120" s="10" t="s">
        <v>98</v>
      </c>
      <c r="E120" s="10"/>
      <c r="F120" s="10"/>
      <c r="G120" s="10"/>
      <c r="H120" s="10"/>
      <c r="I120" s="10"/>
      <c r="J120" s="10"/>
      <c r="K120" s="10"/>
      <c r="L120" s="13"/>
      <c r="M120"/>
      <c r="N120"/>
      <c r="O120"/>
      <c r="P120"/>
      <c r="Q120"/>
      <c r="R120"/>
    </row>
    <row r="121" spans="1:18" ht="101.5">
      <c r="A121" s="2" t="s">
        <v>791</v>
      </c>
      <c r="B121" s="2" t="s">
        <v>161</v>
      </c>
      <c r="C121" s="9" t="s">
        <v>381</v>
      </c>
      <c r="D121" s="6">
        <v>8.35</v>
      </c>
      <c r="E121" s="6" t="s">
        <v>136</v>
      </c>
      <c r="F121" s="6">
        <f>+VLOOKUP(E121,'VI_Legende Reinigungsverz.'!$B$3:$F$22,5,0)</f>
        <v>52</v>
      </c>
      <c r="G121" s="6">
        <f>+F121*D121</f>
        <v>434.2</v>
      </c>
      <c r="H121" s="51"/>
      <c r="I121" s="6">
        <f>IF(ISERROR(G121/H121),0,G121/H121)</f>
        <v>0</v>
      </c>
      <c r="J121" s="51" t="s">
        <v>42</v>
      </c>
      <c r="K121" s="23">
        <f>I121*HLOOKUP(J121,'Auskunft SVS'!$C$2:$AZ$26,17,0)</f>
        <v>0</v>
      </c>
      <c r="L121" s="23">
        <f>+K121/D121</f>
        <v>0</v>
      </c>
    </row>
    <row r="122" spans="1:18" s="15" customFormat="1">
      <c r="A122" s="8" t="s">
        <v>794</v>
      </c>
      <c r="B122" s="3" t="s">
        <v>586</v>
      </c>
      <c r="C122" s="3" t="s">
        <v>98</v>
      </c>
      <c r="D122" s="10" t="s">
        <v>98</v>
      </c>
      <c r="E122" s="10"/>
      <c r="F122" s="10"/>
      <c r="G122" s="10"/>
      <c r="H122" s="10"/>
      <c r="I122" s="10"/>
      <c r="J122" s="10"/>
      <c r="K122" s="10"/>
      <c r="L122" s="13"/>
      <c r="M122"/>
      <c r="N122"/>
      <c r="O122"/>
      <c r="P122"/>
      <c r="Q122"/>
      <c r="R122"/>
    </row>
    <row r="123" spans="1:18" ht="101.5">
      <c r="A123" s="2" t="s">
        <v>795</v>
      </c>
      <c r="B123" s="2" t="s">
        <v>2363</v>
      </c>
      <c r="C123" s="9" t="s">
        <v>584</v>
      </c>
      <c r="D123" s="6">
        <v>13.54</v>
      </c>
      <c r="E123" s="6" t="s">
        <v>102</v>
      </c>
      <c r="F123" s="6">
        <f>+VLOOKUP(E123,'VI_Legende Reinigungsverz.'!$B$3:$F$22,5,0)</f>
        <v>251.5</v>
      </c>
      <c r="G123" s="6">
        <f>+F123*D123</f>
        <v>3405.31</v>
      </c>
      <c r="H123" s="51"/>
      <c r="I123" s="6">
        <f>IF(ISERROR(G123/H123),0,G123/H123)</f>
        <v>0</v>
      </c>
      <c r="J123" s="51" t="s">
        <v>42</v>
      </c>
      <c r="K123" s="23">
        <f>I123*HLOOKUP(J123,'Auskunft SVS'!$C$2:$AZ$26,17,0)</f>
        <v>0</v>
      </c>
      <c r="L123" s="23">
        <f>+K123/D123</f>
        <v>0</v>
      </c>
    </row>
    <row r="124" spans="1:18" s="15" customFormat="1">
      <c r="A124" s="8" t="s">
        <v>803</v>
      </c>
      <c r="B124" s="3" t="s">
        <v>614</v>
      </c>
      <c r="C124" s="3" t="s">
        <v>98</v>
      </c>
      <c r="D124" s="10" t="s">
        <v>98</v>
      </c>
      <c r="E124" s="10"/>
      <c r="F124" s="10"/>
      <c r="G124" s="10"/>
      <c r="H124" s="10"/>
      <c r="I124" s="10"/>
      <c r="J124" s="10"/>
      <c r="K124" s="10"/>
      <c r="L124" s="13"/>
      <c r="M124"/>
      <c r="N124"/>
      <c r="O124"/>
      <c r="P124"/>
      <c r="Q124"/>
      <c r="R124"/>
    </row>
    <row r="125" spans="1:18" ht="101.5">
      <c r="A125" s="2" t="s">
        <v>804</v>
      </c>
      <c r="B125" s="2" t="s">
        <v>180</v>
      </c>
      <c r="C125" s="9" t="s">
        <v>846</v>
      </c>
      <c r="D125" s="6">
        <v>32.369999999999997</v>
      </c>
      <c r="E125" s="6" t="s">
        <v>163</v>
      </c>
      <c r="F125" s="6">
        <f>+VLOOKUP(E125,'VI_Legende Reinigungsverz.'!$B$3:$F$22,5,0)</f>
        <v>150.9</v>
      </c>
      <c r="G125" s="6">
        <f>+F125*D125</f>
        <v>4884.6329999999998</v>
      </c>
      <c r="H125" s="51"/>
      <c r="I125" s="6">
        <f>IF(ISERROR(G125/H125),0,G125/H125)</f>
        <v>0</v>
      </c>
      <c r="J125" s="51" t="s">
        <v>42</v>
      </c>
      <c r="K125" s="23">
        <f>I125*HLOOKUP(J125,'Auskunft SVS'!$C$2:$AZ$26,17,0)</f>
        <v>0</v>
      </c>
      <c r="L125" s="23">
        <f>+K125/D125</f>
        <v>0</v>
      </c>
    </row>
    <row r="126" spans="1:18" s="15" customFormat="1">
      <c r="A126" s="8" t="s">
        <v>806</v>
      </c>
      <c r="B126" s="3" t="s">
        <v>848</v>
      </c>
      <c r="C126" s="3" t="s">
        <v>98</v>
      </c>
      <c r="D126" s="10" t="s">
        <v>98</v>
      </c>
      <c r="E126" s="10"/>
      <c r="F126" s="10"/>
      <c r="G126" s="10"/>
      <c r="H126" s="10"/>
      <c r="I126" s="10"/>
      <c r="J126" s="10"/>
      <c r="K126" s="10"/>
      <c r="L126" s="13"/>
      <c r="M126"/>
      <c r="N126"/>
      <c r="O126"/>
      <c r="P126"/>
      <c r="Q126"/>
      <c r="R126"/>
    </row>
    <row r="127" spans="1:18" ht="101.5">
      <c r="A127" s="2" t="s">
        <v>808</v>
      </c>
      <c r="B127" s="2" t="s">
        <v>1001</v>
      </c>
      <c r="C127" s="9" t="s">
        <v>846</v>
      </c>
      <c r="D127" s="6">
        <v>47.8</v>
      </c>
      <c r="E127" s="6" t="s">
        <v>163</v>
      </c>
      <c r="F127" s="6">
        <f>+VLOOKUP(E127,'VI_Legende Reinigungsverz.'!$B$3:$F$22,5,0)</f>
        <v>150.9</v>
      </c>
      <c r="G127" s="6">
        <f>+F127*D127</f>
        <v>7213.0199999999995</v>
      </c>
      <c r="H127" s="51"/>
      <c r="I127" s="6">
        <f>IF(ISERROR(G127/H127),0,G127/H127)</f>
        <v>0</v>
      </c>
      <c r="J127" s="51" t="s">
        <v>42</v>
      </c>
      <c r="K127" s="23">
        <f>I127*HLOOKUP(J127,'Auskunft SVS'!$C$2:$AZ$26,17,0)</f>
        <v>0</v>
      </c>
      <c r="L127" s="23">
        <f>+K127/D127</f>
        <v>0</v>
      </c>
    </row>
    <row r="128" spans="1:18" s="15" customFormat="1">
      <c r="A128" s="8" t="s">
        <v>811</v>
      </c>
      <c r="B128" s="3" t="s">
        <v>200</v>
      </c>
      <c r="C128" s="3" t="s">
        <v>98</v>
      </c>
      <c r="D128" s="10" t="s">
        <v>98</v>
      </c>
      <c r="E128" s="10"/>
      <c r="F128" s="10"/>
      <c r="G128" s="10"/>
      <c r="H128" s="10"/>
      <c r="I128" s="10"/>
      <c r="J128" s="10"/>
      <c r="K128" s="10"/>
      <c r="L128" s="13"/>
      <c r="M128"/>
      <c r="N128"/>
      <c r="O128"/>
      <c r="P128"/>
      <c r="Q128"/>
      <c r="R128"/>
    </row>
    <row r="129" spans="1:18" ht="101.5">
      <c r="A129" s="2" t="s">
        <v>813</v>
      </c>
      <c r="B129" s="2" t="s">
        <v>307</v>
      </c>
      <c r="C129" s="9" t="s">
        <v>421</v>
      </c>
      <c r="D129" s="6">
        <v>3.9</v>
      </c>
      <c r="E129" s="6" t="s">
        <v>102</v>
      </c>
      <c r="F129" s="6">
        <f>+VLOOKUP(E129,'VI_Legende Reinigungsverz.'!$B$3:$F$22,5,0)</f>
        <v>251.5</v>
      </c>
      <c r="G129" s="6">
        <f t="shared" ref="G129:G131" si="54">+F129*D129</f>
        <v>980.85</v>
      </c>
      <c r="H129" s="51"/>
      <c r="I129" s="6">
        <f t="shared" ref="I129:I131" si="55">IF(ISERROR(G129/H129),0,G129/H129)</f>
        <v>0</v>
      </c>
      <c r="J129" s="51" t="s">
        <v>42</v>
      </c>
      <c r="K129" s="23">
        <f>I129*HLOOKUP(J129,'Auskunft SVS'!$C$2:$AZ$26,17,0)</f>
        <v>0</v>
      </c>
      <c r="L129" s="23">
        <f t="shared" ref="L129:L131" si="56">+K129/D129</f>
        <v>0</v>
      </c>
    </row>
    <row r="130" spans="1:18" ht="101.5">
      <c r="A130" s="2" t="s">
        <v>1187</v>
      </c>
      <c r="B130" s="2" t="s">
        <v>202</v>
      </c>
      <c r="C130" s="9" t="s">
        <v>741</v>
      </c>
      <c r="D130" s="6">
        <v>6.02</v>
      </c>
      <c r="E130" s="6" t="s">
        <v>136</v>
      </c>
      <c r="F130" s="6">
        <f>+VLOOKUP(E130,'VI_Legende Reinigungsverz.'!$B$3:$F$22,5,0)</f>
        <v>52</v>
      </c>
      <c r="G130" s="6">
        <f t="shared" si="54"/>
        <v>313.03999999999996</v>
      </c>
      <c r="H130" s="51"/>
      <c r="I130" s="6">
        <f t="shared" si="55"/>
        <v>0</v>
      </c>
      <c r="J130" s="51" t="s">
        <v>42</v>
      </c>
      <c r="K130" s="23">
        <f>I130*HLOOKUP(J130,'Auskunft SVS'!$C$2:$AZ$26,17,0)</f>
        <v>0</v>
      </c>
      <c r="L130" s="23">
        <f t="shared" si="56"/>
        <v>0</v>
      </c>
    </row>
    <row r="131" spans="1:18" ht="101.5">
      <c r="A131" s="2" t="s">
        <v>1188</v>
      </c>
      <c r="B131" s="2" t="s">
        <v>202</v>
      </c>
      <c r="C131" s="9" t="s">
        <v>2328</v>
      </c>
      <c r="D131" s="6">
        <v>85.05</v>
      </c>
      <c r="E131" s="6" t="s">
        <v>102</v>
      </c>
      <c r="F131" s="6">
        <f>+VLOOKUP(E131,'VI_Legende Reinigungsverz.'!$B$3:$F$22,5,0)</f>
        <v>251.5</v>
      </c>
      <c r="G131" s="6">
        <f t="shared" si="54"/>
        <v>21390.075000000001</v>
      </c>
      <c r="H131" s="51"/>
      <c r="I131" s="6">
        <f t="shared" si="55"/>
        <v>0</v>
      </c>
      <c r="J131" s="51" t="s">
        <v>42</v>
      </c>
      <c r="K131" s="23">
        <f>I131*HLOOKUP(J131,'Auskunft SVS'!$C$2:$AZ$26,17,0)</f>
        <v>0</v>
      </c>
      <c r="L131" s="23">
        <f t="shared" si="56"/>
        <v>0</v>
      </c>
    </row>
    <row r="132" spans="1:18" s="15" customFormat="1">
      <c r="A132" s="8" t="s">
        <v>815</v>
      </c>
      <c r="B132" s="3" t="s">
        <v>206</v>
      </c>
      <c r="C132" s="3" t="s">
        <v>98</v>
      </c>
      <c r="D132" s="10" t="s">
        <v>98</v>
      </c>
      <c r="E132" s="10"/>
      <c r="F132" s="10"/>
      <c r="G132" s="10"/>
      <c r="H132" s="10"/>
      <c r="I132" s="10"/>
      <c r="J132" s="10"/>
      <c r="K132" s="10"/>
      <c r="L132" s="13"/>
      <c r="M132"/>
      <c r="N132"/>
      <c r="O132"/>
      <c r="P132"/>
      <c r="Q132"/>
      <c r="R132"/>
    </row>
    <row r="133" spans="1:18" ht="101.5">
      <c r="A133" s="2" t="s">
        <v>816</v>
      </c>
      <c r="B133" s="2" t="s">
        <v>208</v>
      </c>
      <c r="C133" s="9" t="s">
        <v>1035</v>
      </c>
      <c r="D133" s="6">
        <v>74.209999999999994</v>
      </c>
      <c r="E133" s="6" t="s">
        <v>136</v>
      </c>
      <c r="F133" s="6">
        <f>+VLOOKUP(E133,'VI_Legende Reinigungsverz.'!$B$3:$F$22,5,0)</f>
        <v>52</v>
      </c>
      <c r="G133" s="6">
        <f t="shared" ref="G133:G137" si="57">+F133*D133</f>
        <v>3858.9199999999996</v>
      </c>
      <c r="H133" s="51"/>
      <c r="I133" s="6">
        <f t="shared" ref="I133:I137" si="58">IF(ISERROR(G133/H133),0,G133/H133)</f>
        <v>0</v>
      </c>
      <c r="J133" s="51" t="s">
        <v>42</v>
      </c>
      <c r="K133" s="23">
        <f>I133*HLOOKUP(J133,'Auskunft SVS'!$C$2:$AZ$26,17,0)</f>
        <v>0</v>
      </c>
      <c r="L133" s="23">
        <f t="shared" ref="L133:L137" si="59">+K133/D133</f>
        <v>0</v>
      </c>
    </row>
    <row r="134" spans="1:18" ht="101.5">
      <c r="A134" s="2" t="s">
        <v>818</v>
      </c>
      <c r="B134" s="2" t="s">
        <v>208</v>
      </c>
      <c r="C134" s="9" t="s">
        <v>308</v>
      </c>
      <c r="D134" s="6">
        <v>39.729999999999997</v>
      </c>
      <c r="E134" s="6" t="s">
        <v>163</v>
      </c>
      <c r="F134" s="6">
        <f>+VLOOKUP(E134,'VI_Legende Reinigungsverz.'!$B$3:$F$22,5,0)</f>
        <v>150.9</v>
      </c>
      <c r="G134" s="6">
        <f t="shared" si="57"/>
        <v>5995.2569999999996</v>
      </c>
      <c r="H134" s="51"/>
      <c r="I134" s="6">
        <f t="shared" si="58"/>
        <v>0</v>
      </c>
      <c r="J134" s="51" t="s">
        <v>42</v>
      </c>
      <c r="K134" s="23">
        <f>I134*HLOOKUP(J134,'Auskunft SVS'!$C$2:$AZ$26,17,0)</f>
        <v>0</v>
      </c>
      <c r="L134" s="23">
        <f t="shared" si="59"/>
        <v>0</v>
      </c>
    </row>
    <row r="135" spans="1:18" ht="101.5">
      <c r="A135" s="2" t="s">
        <v>820</v>
      </c>
      <c r="B135" s="2" t="s">
        <v>208</v>
      </c>
      <c r="C135" s="9" t="s">
        <v>421</v>
      </c>
      <c r="D135" s="6">
        <v>10.29</v>
      </c>
      <c r="E135" s="6" t="s">
        <v>102</v>
      </c>
      <c r="F135" s="6">
        <f>+VLOOKUP(E135,'VI_Legende Reinigungsverz.'!$B$3:$F$22,5,0)</f>
        <v>251.5</v>
      </c>
      <c r="G135" s="6">
        <f t="shared" si="57"/>
        <v>2587.9349999999999</v>
      </c>
      <c r="H135" s="51"/>
      <c r="I135" s="6">
        <f t="shared" si="58"/>
        <v>0</v>
      </c>
      <c r="J135" s="51" t="s">
        <v>42</v>
      </c>
      <c r="K135" s="23">
        <f>I135*HLOOKUP(J135,'Auskunft SVS'!$C$2:$AZ$26,17,0)</f>
        <v>0</v>
      </c>
      <c r="L135" s="23">
        <f t="shared" si="59"/>
        <v>0</v>
      </c>
    </row>
    <row r="136" spans="1:18" ht="101.5">
      <c r="A136" s="2" t="s">
        <v>2337</v>
      </c>
      <c r="B136" s="2" t="s">
        <v>423</v>
      </c>
      <c r="C136" s="9" t="s">
        <v>741</v>
      </c>
      <c r="D136" s="6">
        <v>12.79</v>
      </c>
      <c r="E136" s="6" t="s">
        <v>136</v>
      </c>
      <c r="F136" s="6">
        <f>+VLOOKUP(E136,'VI_Legende Reinigungsverz.'!$B$3:$F$22,5,0)</f>
        <v>52</v>
      </c>
      <c r="G136" s="6">
        <f t="shared" si="57"/>
        <v>665.07999999999993</v>
      </c>
      <c r="H136" s="51"/>
      <c r="I136" s="6">
        <f t="shared" si="58"/>
        <v>0</v>
      </c>
      <c r="J136" s="51" t="s">
        <v>42</v>
      </c>
      <c r="K136" s="23">
        <f>I136*HLOOKUP(J136,'Auskunft SVS'!$C$2:$AZ$26,17,0)</f>
        <v>0</v>
      </c>
      <c r="L136" s="23">
        <f t="shared" si="59"/>
        <v>0</v>
      </c>
    </row>
    <row r="137" spans="1:18" ht="101.5">
      <c r="A137" s="2" t="s">
        <v>2551</v>
      </c>
      <c r="B137" s="2" t="s">
        <v>870</v>
      </c>
      <c r="C137" s="9" t="s">
        <v>741</v>
      </c>
      <c r="D137" s="6">
        <v>34.01</v>
      </c>
      <c r="E137" s="6" t="s">
        <v>136</v>
      </c>
      <c r="F137" s="6">
        <f>+VLOOKUP(E137,'VI_Legende Reinigungsverz.'!$B$3:$F$22,5,0)</f>
        <v>52</v>
      </c>
      <c r="G137" s="6">
        <f t="shared" si="57"/>
        <v>1768.52</v>
      </c>
      <c r="H137" s="51"/>
      <c r="I137" s="6">
        <f t="shared" si="58"/>
        <v>0</v>
      </c>
      <c r="J137" s="51" t="s">
        <v>42</v>
      </c>
      <c r="K137" s="23">
        <f>I137*HLOOKUP(J137,'Auskunft SVS'!$C$2:$AZ$26,17,0)</f>
        <v>0</v>
      </c>
      <c r="L137" s="23">
        <f t="shared" si="59"/>
        <v>0</v>
      </c>
    </row>
    <row r="138" spans="1:18" s="15" customFormat="1">
      <c r="A138" s="8" t="s">
        <v>822</v>
      </c>
      <c r="B138" s="3" t="s">
        <v>224</v>
      </c>
      <c r="C138" s="3" t="s">
        <v>98</v>
      </c>
      <c r="D138" s="10" t="s">
        <v>98</v>
      </c>
      <c r="E138" s="10"/>
      <c r="F138" s="10"/>
      <c r="G138" s="10"/>
      <c r="H138" s="10"/>
      <c r="I138" s="10"/>
      <c r="J138" s="10"/>
      <c r="K138" s="10"/>
      <c r="L138" s="13"/>
      <c r="M138"/>
      <c r="N138"/>
      <c r="O138"/>
      <c r="P138"/>
      <c r="Q138"/>
      <c r="R138"/>
    </row>
    <row r="139" spans="1:18" ht="101.5">
      <c r="A139" s="2" t="s">
        <v>823</v>
      </c>
      <c r="B139" s="2" t="s">
        <v>226</v>
      </c>
      <c r="C139" s="9" t="s">
        <v>1400</v>
      </c>
      <c r="D139" s="6">
        <v>24.77</v>
      </c>
      <c r="E139" s="6" t="s">
        <v>136</v>
      </c>
      <c r="F139" s="6">
        <f>+VLOOKUP(E139,'VI_Legende Reinigungsverz.'!$B$3:$F$22,5,0)</f>
        <v>52</v>
      </c>
      <c r="G139" s="6">
        <f t="shared" ref="G139:G143" si="60">+F139*D139</f>
        <v>1288.04</v>
      </c>
      <c r="H139" s="51"/>
      <c r="I139" s="6">
        <f t="shared" ref="I139:I143" si="61">IF(ISERROR(G139/H139),0,G139/H139)</f>
        <v>0</v>
      </c>
      <c r="J139" s="51" t="s">
        <v>42</v>
      </c>
      <c r="K139" s="23">
        <f>I139*HLOOKUP(J139,'Auskunft SVS'!$C$2:$AZ$26,17,0)</f>
        <v>0</v>
      </c>
      <c r="L139" s="23">
        <f t="shared" ref="L139:L143" si="62">+K139/D139</f>
        <v>0</v>
      </c>
    </row>
    <row r="140" spans="1:18" ht="101.5">
      <c r="A140" s="2" t="s">
        <v>825</v>
      </c>
      <c r="B140" s="2" t="s">
        <v>226</v>
      </c>
      <c r="C140" s="9" t="s">
        <v>328</v>
      </c>
      <c r="D140" s="6">
        <v>127.65</v>
      </c>
      <c r="E140" s="6" t="s">
        <v>102</v>
      </c>
      <c r="F140" s="6">
        <f>+VLOOKUP(E140,'VI_Legende Reinigungsverz.'!$B$3:$F$22,5,0)</f>
        <v>251.5</v>
      </c>
      <c r="G140" s="6">
        <f t="shared" si="60"/>
        <v>32103.975000000002</v>
      </c>
      <c r="H140" s="51"/>
      <c r="I140" s="6">
        <f t="shared" si="61"/>
        <v>0</v>
      </c>
      <c r="J140" s="51" t="s">
        <v>42</v>
      </c>
      <c r="K140" s="23">
        <f>I140*HLOOKUP(J140,'Auskunft SVS'!$C$2:$AZ$26,17,0)</f>
        <v>0</v>
      </c>
      <c r="L140" s="23">
        <f t="shared" si="62"/>
        <v>0</v>
      </c>
    </row>
    <row r="141" spans="1:18" ht="101.5">
      <c r="A141" s="2" t="s">
        <v>827</v>
      </c>
      <c r="B141" s="2" t="s">
        <v>229</v>
      </c>
      <c r="C141" s="9" t="s">
        <v>326</v>
      </c>
      <c r="D141" s="6">
        <v>4.2699999999999996</v>
      </c>
      <c r="E141" s="6" t="s">
        <v>163</v>
      </c>
      <c r="F141" s="6">
        <f>+VLOOKUP(E141,'VI_Legende Reinigungsverz.'!$B$3:$F$22,5,0)</f>
        <v>150.9</v>
      </c>
      <c r="G141" s="6">
        <f t="shared" si="60"/>
        <v>644.34299999999996</v>
      </c>
      <c r="H141" s="51"/>
      <c r="I141" s="6">
        <f t="shared" si="61"/>
        <v>0</v>
      </c>
      <c r="J141" s="51" t="s">
        <v>42</v>
      </c>
      <c r="K141" s="23">
        <f>I141*HLOOKUP(J141,'Auskunft SVS'!$C$2:$AZ$26,17,0)</f>
        <v>0</v>
      </c>
      <c r="L141" s="23">
        <f t="shared" si="62"/>
        <v>0</v>
      </c>
    </row>
    <row r="142" spans="1:18" ht="101.5">
      <c r="A142" s="2" t="s">
        <v>2338</v>
      </c>
      <c r="B142" s="2" t="s">
        <v>229</v>
      </c>
      <c r="C142" s="9" t="s">
        <v>721</v>
      </c>
      <c r="D142" s="6">
        <v>113.91</v>
      </c>
      <c r="E142" s="6" t="s">
        <v>102</v>
      </c>
      <c r="F142" s="6">
        <f>+VLOOKUP(E142,'VI_Legende Reinigungsverz.'!$B$3:$F$22,5,0)</f>
        <v>251.5</v>
      </c>
      <c r="G142" s="6">
        <f t="shared" si="60"/>
        <v>28648.364999999998</v>
      </c>
      <c r="H142" s="51"/>
      <c r="I142" s="6">
        <f t="shared" si="61"/>
        <v>0</v>
      </c>
      <c r="J142" s="51" t="s">
        <v>42</v>
      </c>
      <c r="K142" s="23">
        <f>I142*HLOOKUP(J142,'Auskunft SVS'!$C$2:$AZ$26,17,0)</f>
        <v>0</v>
      </c>
      <c r="L142" s="23">
        <f t="shared" si="62"/>
        <v>0</v>
      </c>
    </row>
    <row r="143" spans="1:18" ht="101.5">
      <c r="A143" s="2" t="s">
        <v>2552</v>
      </c>
      <c r="B143" s="2" t="s">
        <v>453</v>
      </c>
      <c r="C143" s="9" t="s">
        <v>671</v>
      </c>
      <c r="D143" s="6">
        <v>17.7</v>
      </c>
      <c r="E143" s="6" t="s">
        <v>163</v>
      </c>
      <c r="F143" s="6">
        <f>+VLOOKUP(E143,'VI_Legende Reinigungsverz.'!$B$3:$F$22,5,0)</f>
        <v>150.9</v>
      </c>
      <c r="G143" s="6">
        <f t="shared" si="60"/>
        <v>2670.93</v>
      </c>
      <c r="H143" s="51"/>
      <c r="I143" s="6">
        <f t="shared" si="61"/>
        <v>0</v>
      </c>
      <c r="J143" s="51" t="s">
        <v>42</v>
      </c>
      <c r="K143" s="23">
        <f>I143*HLOOKUP(J143,'Auskunft SVS'!$C$2:$AZ$26,17,0)</f>
        <v>0</v>
      </c>
      <c r="L143" s="23">
        <f t="shared" si="62"/>
        <v>0</v>
      </c>
    </row>
    <row r="144" spans="1:18" s="15" customFormat="1">
      <c r="A144" s="8" t="s">
        <v>828</v>
      </c>
      <c r="B144" s="3" t="s">
        <v>232</v>
      </c>
      <c r="C144" s="3" t="s">
        <v>98</v>
      </c>
      <c r="D144" s="10" t="s">
        <v>98</v>
      </c>
      <c r="E144" s="10"/>
      <c r="F144" s="10"/>
      <c r="G144" s="10"/>
      <c r="H144" s="10"/>
      <c r="I144" s="10"/>
      <c r="J144" s="10"/>
      <c r="K144" s="10"/>
      <c r="L144" s="13"/>
      <c r="M144"/>
      <c r="N144"/>
      <c r="O144"/>
      <c r="P144"/>
      <c r="Q144"/>
      <c r="R144"/>
    </row>
    <row r="145" spans="1:18" ht="101.5">
      <c r="A145" s="2" t="s">
        <v>829</v>
      </c>
      <c r="B145" s="2" t="s">
        <v>466</v>
      </c>
      <c r="C145" s="9" t="s">
        <v>902</v>
      </c>
      <c r="D145" s="6">
        <v>63.09</v>
      </c>
      <c r="E145" s="6" t="s">
        <v>102</v>
      </c>
      <c r="F145" s="6">
        <f>+VLOOKUP(E145,'VI_Legende Reinigungsverz.'!$B$3:$F$22,5,0)</f>
        <v>251.5</v>
      </c>
      <c r="G145" s="6">
        <f>+F145*D145</f>
        <v>15867.135</v>
      </c>
      <c r="H145" s="51"/>
      <c r="I145" s="6">
        <f>IF(ISERROR(G145/H145),0,G145/H145)</f>
        <v>0</v>
      </c>
      <c r="J145" s="51" t="s">
        <v>42</v>
      </c>
      <c r="K145" s="23">
        <f>I145*HLOOKUP(J145,'Auskunft SVS'!$C$2:$AZ$26,17,0)</f>
        <v>0</v>
      </c>
      <c r="L145" s="23">
        <f>+K145/D145</f>
        <v>0</v>
      </c>
    </row>
    <row r="146" spans="1:18" s="16" customFormat="1" ht="25.5" customHeight="1">
      <c r="A146" s="7" t="s">
        <v>485</v>
      </c>
      <c r="B146" s="17" t="s">
        <v>2553</v>
      </c>
      <c r="C146" s="11" t="s">
        <v>98</v>
      </c>
      <c r="D146" s="18" t="s">
        <v>98</v>
      </c>
      <c r="E146" s="18"/>
      <c r="F146" s="18"/>
      <c r="G146" s="18"/>
      <c r="H146" s="18"/>
      <c r="I146" s="18"/>
      <c r="J146" s="18"/>
      <c r="K146" s="19"/>
      <c r="L146" s="20"/>
      <c r="M146"/>
      <c r="N146"/>
      <c r="O146"/>
      <c r="P146"/>
      <c r="Q146"/>
      <c r="R146"/>
    </row>
    <row r="147" spans="1:18" s="15" customFormat="1">
      <c r="A147" s="8" t="s">
        <v>487</v>
      </c>
      <c r="B147" s="3" t="s">
        <v>95</v>
      </c>
      <c r="C147" s="3" t="s">
        <v>98</v>
      </c>
      <c r="D147" s="10" t="s">
        <v>98</v>
      </c>
      <c r="E147" s="10"/>
      <c r="F147" s="10"/>
      <c r="G147" s="10"/>
      <c r="H147" s="10"/>
      <c r="I147" s="10"/>
      <c r="J147" s="10"/>
      <c r="K147" s="10"/>
      <c r="L147" s="13"/>
      <c r="M147"/>
      <c r="N147"/>
      <c r="O147"/>
      <c r="P147"/>
      <c r="Q147"/>
      <c r="R147"/>
    </row>
    <row r="148" spans="1:18" s="15" customFormat="1">
      <c r="A148" s="8" t="s">
        <v>488</v>
      </c>
      <c r="B148" s="3" t="s">
        <v>107</v>
      </c>
      <c r="C148" s="3" t="s">
        <v>98</v>
      </c>
      <c r="D148" s="10" t="s">
        <v>98</v>
      </c>
      <c r="E148" s="10"/>
      <c r="F148" s="10"/>
      <c r="G148" s="10"/>
      <c r="H148" s="10"/>
      <c r="I148" s="10"/>
      <c r="J148" s="10"/>
      <c r="K148" s="10"/>
      <c r="L148" s="13"/>
      <c r="M148"/>
      <c r="N148"/>
      <c r="O148"/>
      <c r="P148"/>
      <c r="Q148"/>
      <c r="R148"/>
    </row>
    <row r="149" spans="1:18" ht="101.5">
      <c r="A149" s="2" t="s">
        <v>489</v>
      </c>
      <c r="B149" s="2" t="s">
        <v>109</v>
      </c>
      <c r="C149" s="9" t="s">
        <v>2407</v>
      </c>
      <c r="D149" s="6">
        <v>44.47</v>
      </c>
      <c r="E149" s="6" t="s">
        <v>163</v>
      </c>
      <c r="F149" s="6">
        <f>+VLOOKUP(E149,'VI_Legende Reinigungsverz.'!$B$3:$F$22,5,0)</f>
        <v>150.9</v>
      </c>
      <c r="G149" s="6">
        <f>+F149*D149</f>
        <v>6710.5230000000001</v>
      </c>
      <c r="H149" s="51"/>
      <c r="I149" s="6">
        <f>IF(ISERROR(G149/H149),0,G149/H149)</f>
        <v>0</v>
      </c>
      <c r="J149" s="51" t="s">
        <v>42</v>
      </c>
      <c r="K149" s="23">
        <f>I149*HLOOKUP(J149,'Auskunft SVS'!$C$2:$AZ$26,17,0)</f>
        <v>0</v>
      </c>
      <c r="L149" s="23">
        <f>+K149/D149</f>
        <v>0</v>
      </c>
    </row>
    <row r="150" spans="1:18" s="15" customFormat="1">
      <c r="A150" s="8" t="s">
        <v>491</v>
      </c>
      <c r="B150" s="3" t="s">
        <v>127</v>
      </c>
      <c r="C150" s="3" t="s">
        <v>98</v>
      </c>
      <c r="D150" s="10" t="s">
        <v>98</v>
      </c>
      <c r="E150" s="10"/>
      <c r="F150" s="10"/>
      <c r="G150" s="10"/>
      <c r="H150" s="10"/>
      <c r="I150" s="10"/>
      <c r="J150" s="10"/>
      <c r="K150" s="10"/>
      <c r="L150" s="13"/>
      <c r="M150"/>
      <c r="N150"/>
      <c r="O150"/>
      <c r="P150"/>
      <c r="Q150"/>
      <c r="R150"/>
    </row>
    <row r="151" spans="1:18" ht="101.5">
      <c r="A151" s="2" t="s">
        <v>492</v>
      </c>
      <c r="B151" s="2" t="s">
        <v>132</v>
      </c>
      <c r="C151" s="9" t="s">
        <v>135</v>
      </c>
      <c r="D151" s="6">
        <v>38.36</v>
      </c>
      <c r="E151" s="6" t="s">
        <v>136</v>
      </c>
      <c r="F151" s="6">
        <f>+VLOOKUP(E151,'VI_Legende Reinigungsverz.'!$B$3:$F$22,5,0)</f>
        <v>52</v>
      </c>
      <c r="G151" s="6">
        <f>+F151*D151</f>
        <v>1994.72</v>
      </c>
      <c r="H151" s="51"/>
      <c r="I151" s="6">
        <f>IF(ISERROR(G151/H151),0,G151/H151)</f>
        <v>0</v>
      </c>
      <c r="J151" s="51" t="s">
        <v>42</v>
      </c>
      <c r="K151" s="23">
        <f>I151*HLOOKUP(J151,'Auskunft SVS'!$C$2:$AZ$26,17,0)</f>
        <v>0</v>
      </c>
      <c r="L151" s="23">
        <f>+K151/D151</f>
        <v>0</v>
      </c>
    </row>
    <row r="152" spans="1:18" s="15" customFormat="1">
      <c r="A152" s="8" t="s">
        <v>495</v>
      </c>
      <c r="B152" s="3" t="s">
        <v>278</v>
      </c>
      <c r="C152" s="3" t="s">
        <v>98</v>
      </c>
      <c r="D152" s="10" t="s">
        <v>98</v>
      </c>
      <c r="E152" s="10"/>
      <c r="F152" s="10"/>
      <c r="G152" s="10"/>
      <c r="H152" s="10"/>
      <c r="I152" s="10"/>
      <c r="J152" s="10"/>
      <c r="K152" s="10"/>
      <c r="L152" s="13"/>
      <c r="M152"/>
      <c r="N152"/>
      <c r="O152"/>
      <c r="P152"/>
      <c r="Q152"/>
      <c r="R152"/>
    </row>
    <row r="153" spans="1:18" ht="101.5">
      <c r="A153" s="2" t="s">
        <v>496</v>
      </c>
      <c r="B153" s="2" t="s">
        <v>151</v>
      </c>
      <c r="C153" s="9" t="s">
        <v>272</v>
      </c>
      <c r="D153" s="6">
        <v>20.149999999999999</v>
      </c>
      <c r="E153" s="6" t="s">
        <v>163</v>
      </c>
      <c r="F153" s="6">
        <f>+VLOOKUP(E153,'VI_Legende Reinigungsverz.'!$B$3:$F$22,5,0)</f>
        <v>150.9</v>
      </c>
      <c r="G153" s="6">
        <f>+F153*D153</f>
        <v>3040.6349999999998</v>
      </c>
      <c r="H153" s="51"/>
      <c r="I153" s="6">
        <f>IF(ISERROR(G153/H153),0,G153/H153)</f>
        <v>0</v>
      </c>
      <c r="J153" s="51" t="s">
        <v>42</v>
      </c>
      <c r="K153" s="23">
        <f>I153*HLOOKUP(J153,'Auskunft SVS'!$C$2:$AZ$26,17,0)</f>
        <v>0</v>
      </c>
      <c r="L153" s="23">
        <f>+K153/D153</f>
        <v>0</v>
      </c>
    </row>
    <row r="154" spans="1:18" s="15" customFormat="1">
      <c r="A154" s="8" t="s">
        <v>499</v>
      </c>
      <c r="B154" s="3" t="s">
        <v>159</v>
      </c>
      <c r="C154" s="3" t="s">
        <v>98</v>
      </c>
      <c r="D154" s="10" t="s">
        <v>98</v>
      </c>
      <c r="E154" s="10"/>
      <c r="F154" s="10"/>
      <c r="G154" s="10"/>
      <c r="H154" s="10"/>
      <c r="I154" s="10"/>
      <c r="J154" s="10"/>
      <c r="K154" s="10"/>
      <c r="L154" s="13"/>
      <c r="M154"/>
      <c r="N154"/>
      <c r="O154"/>
      <c r="P154"/>
      <c r="Q154"/>
      <c r="R154"/>
    </row>
    <row r="155" spans="1:18" ht="101.5">
      <c r="A155" s="2" t="s">
        <v>500</v>
      </c>
      <c r="B155" s="2" t="s">
        <v>161</v>
      </c>
      <c r="C155" s="9" t="s">
        <v>821</v>
      </c>
      <c r="D155" s="6">
        <v>8.94</v>
      </c>
      <c r="E155" s="6" t="s">
        <v>163</v>
      </c>
      <c r="F155" s="6">
        <f>+VLOOKUP(E155,'VI_Legende Reinigungsverz.'!$B$3:$F$22,5,0)</f>
        <v>150.9</v>
      </c>
      <c r="G155" s="6">
        <f>+F155*D155</f>
        <v>1349.046</v>
      </c>
      <c r="H155" s="51"/>
      <c r="I155" s="6">
        <f>IF(ISERROR(G155/H155),0,G155/H155)</f>
        <v>0</v>
      </c>
      <c r="J155" s="51" t="s">
        <v>42</v>
      </c>
      <c r="K155" s="23">
        <f>I155*HLOOKUP(J155,'Auskunft SVS'!$C$2:$AZ$26,17,0)</f>
        <v>0</v>
      </c>
      <c r="L155" s="23">
        <f>+K155/D155</f>
        <v>0</v>
      </c>
    </row>
    <row r="156" spans="1:18" s="15" customFormat="1">
      <c r="A156" s="8" t="s">
        <v>503</v>
      </c>
      <c r="B156" s="3" t="s">
        <v>167</v>
      </c>
      <c r="C156" s="3" t="s">
        <v>98</v>
      </c>
      <c r="D156" s="10" t="s">
        <v>98</v>
      </c>
      <c r="E156" s="10"/>
      <c r="F156" s="10"/>
      <c r="G156" s="10"/>
      <c r="H156" s="10"/>
      <c r="I156" s="10"/>
      <c r="J156" s="10"/>
      <c r="K156" s="10"/>
      <c r="L156" s="13"/>
      <c r="M156"/>
      <c r="N156"/>
      <c r="O156"/>
      <c r="P156"/>
      <c r="Q156"/>
      <c r="R156"/>
    </row>
    <row r="157" spans="1:18" ht="101.5">
      <c r="A157" s="2" t="s">
        <v>504</v>
      </c>
      <c r="B157" s="2" t="s">
        <v>288</v>
      </c>
      <c r="C157" s="9" t="s">
        <v>411</v>
      </c>
      <c r="D157" s="6">
        <v>5.59</v>
      </c>
      <c r="E157" s="6" t="s">
        <v>163</v>
      </c>
      <c r="F157" s="6">
        <f>+VLOOKUP(E157,'VI_Legende Reinigungsverz.'!$B$3:$F$22,5,0)</f>
        <v>150.9</v>
      </c>
      <c r="G157" s="6">
        <f>+F157*D157</f>
        <v>843.53100000000006</v>
      </c>
      <c r="H157" s="51"/>
      <c r="I157" s="6">
        <f>IF(ISERROR(G157/H157),0,G157/H157)</f>
        <v>0</v>
      </c>
      <c r="J157" s="51" t="s">
        <v>42</v>
      </c>
      <c r="K157" s="23">
        <f>I157*HLOOKUP(J157,'Auskunft SVS'!$C$2:$AZ$26,17,0)</f>
        <v>0</v>
      </c>
      <c r="L157" s="23">
        <f>+K157/D157</f>
        <v>0</v>
      </c>
    </row>
    <row r="158" spans="1:18" s="15" customFormat="1">
      <c r="A158" s="8" t="s">
        <v>506</v>
      </c>
      <c r="B158" s="3" t="s">
        <v>614</v>
      </c>
      <c r="C158" s="3" t="s">
        <v>98</v>
      </c>
      <c r="D158" s="10" t="s">
        <v>98</v>
      </c>
      <c r="E158" s="10"/>
      <c r="F158" s="10"/>
      <c r="G158" s="10"/>
      <c r="H158" s="10"/>
      <c r="I158" s="10"/>
      <c r="J158" s="10"/>
      <c r="K158" s="10"/>
      <c r="L158" s="13"/>
      <c r="M158"/>
      <c r="N158"/>
      <c r="O158"/>
      <c r="P158"/>
      <c r="Q158"/>
      <c r="R158"/>
    </row>
    <row r="159" spans="1:18" ht="101.5">
      <c r="A159" s="2" t="s">
        <v>507</v>
      </c>
      <c r="B159" s="2" t="s">
        <v>180</v>
      </c>
      <c r="C159" s="9" t="s">
        <v>198</v>
      </c>
      <c r="D159" s="6">
        <v>45.36</v>
      </c>
      <c r="E159" s="6" t="s">
        <v>136</v>
      </c>
      <c r="F159" s="6">
        <f>+VLOOKUP(E159,'VI_Legende Reinigungsverz.'!$B$3:$F$22,5,0)</f>
        <v>52</v>
      </c>
      <c r="G159" s="6">
        <f>+F159*D159</f>
        <v>2358.7199999999998</v>
      </c>
      <c r="H159" s="51"/>
      <c r="I159" s="6">
        <f>IF(ISERROR(G159/H159),0,G159/H159)</f>
        <v>0</v>
      </c>
      <c r="J159" s="51" t="s">
        <v>42</v>
      </c>
      <c r="K159" s="23">
        <f>I159*HLOOKUP(J159,'Auskunft SVS'!$C$2:$AZ$26,17,0)</f>
        <v>0</v>
      </c>
      <c r="L159" s="23">
        <f>+K159/D159</f>
        <v>0</v>
      </c>
    </row>
    <row r="160" spans="1:18" s="15" customFormat="1">
      <c r="A160" s="8" t="s">
        <v>509</v>
      </c>
      <c r="B160" s="3" t="s">
        <v>848</v>
      </c>
      <c r="C160" s="3" t="s">
        <v>98</v>
      </c>
      <c r="D160" s="10" t="s">
        <v>98</v>
      </c>
      <c r="E160" s="10"/>
      <c r="F160" s="10"/>
      <c r="G160" s="10"/>
      <c r="H160" s="10"/>
      <c r="I160" s="10"/>
      <c r="J160" s="10"/>
      <c r="K160" s="10"/>
      <c r="L160" s="13"/>
      <c r="M160"/>
      <c r="N160"/>
      <c r="O160"/>
      <c r="P160"/>
      <c r="Q160"/>
      <c r="R160"/>
    </row>
    <row r="161" spans="1:18" ht="101.5">
      <c r="A161" s="2" t="s">
        <v>511</v>
      </c>
      <c r="B161" s="2" t="s">
        <v>1001</v>
      </c>
      <c r="C161" s="9" t="s">
        <v>846</v>
      </c>
      <c r="D161" s="6">
        <v>45.78</v>
      </c>
      <c r="E161" s="6" t="s">
        <v>163</v>
      </c>
      <c r="F161" s="6">
        <f>+VLOOKUP(E161,'VI_Legende Reinigungsverz.'!$B$3:$F$22,5,0)</f>
        <v>150.9</v>
      </c>
      <c r="G161" s="6">
        <f>+F161*D161</f>
        <v>6908.2020000000002</v>
      </c>
      <c r="H161" s="51"/>
      <c r="I161" s="6">
        <f>IF(ISERROR(G161/H161),0,G161/H161)</f>
        <v>0</v>
      </c>
      <c r="J161" s="51" t="s">
        <v>42</v>
      </c>
      <c r="K161" s="23">
        <f>I161*HLOOKUP(J161,'Auskunft SVS'!$C$2:$AZ$26,17,0)</f>
        <v>0</v>
      </c>
      <c r="L161" s="23">
        <f>+K161/D161</f>
        <v>0</v>
      </c>
    </row>
    <row r="162" spans="1:18" s="15" customFormat="1">
      <c r="A162" s="8" t="s">
        <v>513</v>
      </c>
      <c r="B162" s="3" t="s">
        <v>200</v>
      </c>
      <c r="C162" s="3" t="s">
        <v>98</v>
      </c>
      <c r="D162" s="10" t="s">
        <v>98</v>
      </c>
      <c r="E162" s="10"/>
      <c r="F162" s="10"/>
      <c r="G162" s="10"/>
      <c r="H162" s="10"/>
      <c r="I162" s="10"/>
      <c r="J162" s="10"/>
      <c r="K162" s="10"/>
      <c r="L162" s="13"/>
      <c r="M162"/>
      <c r="N162"/>
      <c r="O162"/>
      <c r="P162"/>
      <c r="Q162"/>
      <c r="R162"/>
    </row>
    <row r="163" spans="1:18" ht="101.5">
      <c r="A163" s="2" t="s">
        <v>515</v>
      </c>
      <c r="B163" s="2" t="s">
        <v>202</v>
      </c>
      <c r="C163" s="9" t="s">
        <v>1037</v>
      </c>
      <c r="D163" s="6">
        <v>29.53</v>
      </c>
      <c r="E163" s="6" t="s">
        <v>163</v>
      </c>
      <c r="F163" s="6">
        <f>+VLOOKUP(E163,'VI_Legende Reinigungsverz.'!$B$3:$F$22,5,0)</f>
        <v>150.9</v>
      </c>
      <c r="G163" s="6">
        <f>+F163*D163</f>
        <v>4456.0770000000002</v>
      </c>
      <c r="H163" s="51"/>
      <c r="I163" s="6">
        <f>IF(ISERROR(G163/H163),0,G163/H163)</f>
        <v>0</v>
      </c>
      <c r="J163" s="51" t="s">
        <v>42</v>
      </c>
      <c r="K163" s="23">
        <f>I163*HLOOKUP(J163,'Auskunft SVS'!$C$2:$AZ$26,17,0)</f>
        <v>0</v>
      </c>
      <c r="L163" s="23">
        <f>+K163/D163</f>
        <v>0</v>
      </c>
    </row>
    <row r="164" spans="1:18" s="15" customFormat="1">
      <c r="A164" s="8" t="s">
        <v>517</v>
      </c>
      <c r="B164" s="3" t="s">
        <v>206</v>
      </c>
      <c r="C164" s="3" t="s">
        <v>98</v>
      </c>
      <c r="D164" s="10" t="s">
        <v>98</v>
      </c>
      <c r="E164" s="10"/>
      <c r="F164" s="10"/>
      <c r="G164" s="10"/>
      <c r="H164" s="10"/>
      <c r="I164" s="10"/>
      <c r="J164" s="10"/>
      <c r="K164" s="10"/>
      <c r="L164" s="13"/>
      <c r="M164"/>
      <c r="N164"/>
      <c r="O164"/>
      <c r="P164"/>
      <c r="Q164"/>
      <c r="R164"/>
    </row>
    <row r="165" spans="1:18" ht="101.5">
      <c r="A165" s="2" t="s">
        <v>518</v>
      </c>
      <c r="B165" s="2" t="s">
        <v>208</v>
      </c>
      <c r="C165" s="9" t="s">
        <v>741</v>
      </c>
      <c r="D165" s="6">
        <v>27.19</v>
      </c>
      <c r="E165" s="6" t="s">
        <v>136</v>
      </c>
      <c r="F165" s="6">
        <f>+VLOOKUP(E165,'VI_Legende Reinigungsverz.'!$B$3:$F$22,5,0)</f>
        <v>52</v>
      </c>
      <c r="G165" s="6">
        <f t="shared" ref="G165:G166" si="63">+F165*D165</f>
        <v>1413.88</v>
      </c>
      <c r="H165" s="51"/>
      <c r="I165" s="6">
        <f t="shared" ref="I165:I166" si="64">IF(ISERROR(G165/H165),0,G165/H165)</f>
        <v>0</v>
      </c>
      <c r="J165" s="51" t="s">
        <v>42</v>
      </c>
      <c r="K165" s="23">
        <f>I165*HLOOKUP(J165,'Auskunft SVS'!$C$2:$AZ$26,17,0)</f>
        <v>0</v>
      </c>
      <c r="L165" s="23">
        <f t="shared" ref="L165:L166" si="65">+K165/D165</f>
        <v>0</v>
      </c>
    </row>
    <row r="166" spans="1:18" ht="101.5">
      <c r="A166" s="2" t="s">
        <v>2554</v>
      </c>
      <c r="B166" s="2" t="s">
        <v>208</v>
      </c>
      <c r="C166" s="9" t="s">
        <v>308</v>
      </c>
      <c r="D166" s="6">
        <v>25.57</v>
      </c>
      <c r="E166" s="6" t="s">
        <v>163</v>
      </c>
      <c r="F166" s="6">
        <f>+VLOOKUP(E166,'VI_Legende Reinigungsverz.'!$B$3:$F$22,5,0)</f>
        <v>150.9</v>
      </c>
      <c r="G166" s="6">
        <f t="shared" si="63"/>
        <v>3858.5130000000004</v>
      </c>
      <c r="H166" s="51"/>
      <c r="I166" s="6">
        <f t="shared" si="64"/>
        <v>0</v>
      </c>
      <c r="J166" s="51" t="s">
        <v>42</v>
      </c>
      <c r="K166" s="23">
        <f>I166*HLOOKUP(J166,'Auskunft SVS'!$C$2:$AZ$26,17,0)</f>
        <v>0</v>
      </c>
      <c r="L166" s="23">
        <f t="shared" si="65"/>
        <v>0</v>
      </c>
    </row>
    <row r="167" spans="1:18" s="15" customFormat="1">
      <c r="A167" s="8" t="s">
        <v>521</v>
      </c>
      <c r="B167" s="3" t="s">
        <v>224</v>
      </c>
      <c r="C167" s="3" t="s">
        <v>98</v>
      </c>
      <c r="D167" s="10" t="s">
        <v>98</v>
      </c>
      <c r="E167" s="10"/>
      <c r="F167" s="10"/>
      <c r="G167" s="10"/>
      <c r="H167" s="10"/>
      <c r="I167" s="10"/>
      <c r="J167" s="10"/>
      <c r="K167" s="10"/>
      <c r="L167" s="13"/>
      <c r="M167"/>
      <c r="N167"/>
      <c r="O167"/>
      <c r="P167"/>
      <c r="Q167"/>
      <c r="R167"/>
    </row>
    <row r="168" spans="1:18" ht="101.5">
      <c r="A168" s="2" t="s">
        <v>522</v>
      </c>
      <c r="B168" s="2" t="s">
        <v>226</v>
      </c>
      <c r="C168" s="9" t="s">
        <v>900</v>
      </c>
      <c r="D168" s="6">
        <v>114.98</v>
      </c>
      <c r="E168" s="6" t="s">
        <v>163</v>
      </c>
      <c r="F168" s="6">
        <f>+VLOOKUP(E168,'VI_Legende Reinigungsverz.'!$B$3:$F$22,5,0)</f>
        <v>150.9</v>
      </c>
      <c r="G168" s="6">
        <f t="shared" ref="G168:G169" si="66">+F168*D168</f>
        <v>17350.482</v>
      </c>
      <c r="H168" s="51"/>
      <c r="I168" s="6">
        <f t="shared" ref="I168:I169" si="67">IF(ISERROR(G168/H168),0,G168/H168)</f>
        <v>0</v>
      </c>
      <c r="J168" s="51" t="s">
        <v>42</v>
      </c>
      <c r="K168" s="23">
        <f>I168*HLOOKUP(J168,'Auskunft SVS'!$C$2:$AZ$26,17,0)</f>
        <v>0</v>
      </c>
      <c r="L168" s="23">
        <f t="shared" ref="L168:L169" si="68">+K168/D168</f>
        <v>0</v>
      </c>
    </row>
    <row r="169" spans="1:18" ht="101.5">
      <c r="A169" s="2" t="s">
        <v>1218</v>
      </c>
      <c r="B169" s="2" t="s">
        <v>229</v>
      </c>
      <c r="C169" s="9" t="s">
        <v>671</v>
      </c>
      <c r="D169" s="6">
        <v>11.82</v>
      </c>
      <c r="E169" s="6" t="s">
        <v>163</v>
      </c>
      <c r="F169" s="6">
        <f>+VLOOKUP(E169,'VI_Legende Reinigungsverz.'!$B$3:$F$22,5,0)</f>
        <v>150.9</v>
      </c>
      <c r="G169" s="6">
        <f t="shared" si="66"/>
        <v>1783.6380000000001</v>
      </c>
      <c r="H169" s="51"/>
      <c r="I169" s="6">
        <f t="shared" si="67"/>
        <v>0</v>
      </c>
      <c r="J169" s="51" t="s">
        <v>42</v>
      </c>
      <c r="K169" s="23">
        <f>I169*HLOOKUP(J169,'Auskunft SVS'!$C$2:$AZ$26,17,0)</f>
        <v>0</v>
      </c>
      <c r="L169" s="23">
        <f t="shared" si="68"/>
        <v>0</v>
      </c>
    </row>
    <row r="170" spans="1:18" s="15" customFormat="1">
      <c r="A170" s="8" t="s">
        <v>525</v>
      </c>
      <c r="B170" s="3" t="s">
        <v>232</v>
      </c>
      <c r="C170" s="3" t="s">
        <v>98</v>
      </c>
      <c r="D170" s="10" t="s">
        <v>98</v>
      </c>
      <c r="E170" s="10"/>
      <c r="F170" s="10"/>
      <c r="G170" s="10"/>
      <c r="H170" s="10"/>
      <c r="I170" s="10"/>
      <c r="J170" s="10"/>
      <c r="K170" s="10"/>
      <c r="L170" s="13"/>
      <c r="M170"/>
      <c r="N170"/>
      <c r="O170"/>
      <c r="P170"/>
      <c r="Q170"/>
      <c r="R170"/>
    </row>
    <row r="171" spans="1:18" ht="101.5">
      <c r="A171" s="2" t="s">
        <v>526</v>
      </c>
      <c r="B171" s="2" t="s">
        <v>466</v>
      </c>
      <c r="C171" s="9" t="s">
        <v>900</v>
      </c>
      <c r="D171" s="6">
        <v>51.59</v>
      </c>
      <c r="E171" s="6" t="s">
        <v>163</v>
      </c>
      <c r="F171" s="6">
        <f>+VLOOKUP(E171,'VI_Legende Reinigungsverz.'!$B$3:$F$22,5,0)</f>
        <v>150.9</v>
      </c>
      <c r="G171" s="6">
        <f t="shared" ref="G171:G172" si="69">+F171*D171</f>
        <v>7784.9310000000005</v>
      </c>
      <c r="H171" s="51"/>
      <c r="I171" s="6">
        <f t="shared" ref="I171:I172" si="70">IF(ISERROR(G171/H171),0,G171/H171)</f>
        <v>0</v>
      </c>
      <c r="J171" s="51" t="s">
        <v>42</v>
      </c>
      <c r="K171" s="23">
        <f>I171*HLOOKUP(J171,'Auskunft SVS'!$C$2:$AZ$26,17,0)</f>
        <v>0</v>
      </c>
      <c r="L171" s="23">
        <f t="shared" ref="L171:L172" si="71">+K171/D171</f>
        <v>0</v>
      </c>
    </row>
    <row r="172" spans="1:18" ht="101.5">
      <c r="A172" s="2" t="s">
        <v>1970</v>
      </c>
      <c r="B172" s="2" t="s">
        <v>472</v>
      </c>
      <c r="C172" s="9" t="s">
        <v>671</v>
      </c>
      <c r="D172" s="6">
        <v>13.65</v>
      </c>
      <c r="E172" s="6" t="s">
        <v>163</v>
      </c>
      <c r="F172" s="6">
        <f>+VLOOKUP(E172,'VI_Legende Reinigungsverz.'!$B$3:$F$22,5,0)</f>
        <v>150.9</v>
      </c>
      <c r="G172" s="6">
        <f t="shared" si="69"/>
        <v>2059.7850000000003</v>
      </c>
      <c r="H172" s="51"/>
      <c r="I172" s="6">
        <f t="shared" si="70"/>
        <v>0</v>
      </c>
      <c r="J172" s="51" t="s">
        <v>42</v>
      </c>
      <c r="K172" s="23">
        <f>I172*HLOOKUP(J172,'Auskunft SVS'!$C$2:$AZ$26,17,0)</f>
        <v>0</v>
      </c>
      <c r="L172" s="23">
        <f t="shared" si="71"/>
        <v>0</v>
      </c>
    </row>
    <row r="173" spans="1:18" s="16" customFormat="1" ht="25.5" customHeight="1">
      <c r="A173" s="7" t="s">
        <v>531</v>
      </c>
      <c r="B173" s="17" t="s">
        <v>2555</v>
      </c>
      <c r="C173" s="11" t="s">
        <v>98</v>
      </c>
      <c r="D173" s="18" t="s">
        <v>98</v>
      </c>
      <c r="E173" s="18"/>
      <c r="F173" s="18"/>
      <c r="G173" s="18"/>
      <c r="H173" s="18"/>
      <c r="I173" s="18"/>
      <c r="J173" s="18"/>
      <c r="K173" s="19"/>
      <c r="L173" s="20"/>
      <c r="M173"/>
      <c r="N173"/>
      <c r="O173"/>
      <c r="P173"/>
      <c r="Q173"/>
      <c r="R173"/>
    </row>
    <row r="174" spans="1:18" s="15" customFormat="1">
      <c r="A174" s="8" t="s">
        <v>533</v>
      </c>
      <c r="B174" s="3" t="s">
        <v>95</v>
      </c>
      <c r="C174" s="3" t="s">
        <v>98</v>
      </c>
      <c r="D174" s="10" t="s">
        <v>98</v>
      </c>
      <c r="E174" s="10"/>
      <c r="F174" s="10"/>
      <c r="G174" s="10"/>
      <c r="H174" s="10"/>
      <c r="I174" s="10"/>
      <c r="J174" s="10"/>
      <c r="K174" s="10"/>
      <c r="L174" s="13"/>
      <c r="M174"/>
      <c r="N174"/>
      <c r="O174"/>
      <c r="P174"/>
      <c r="Q174"/>
      <c r="R174"/>
    </row>
    <row r="175" spans="1:18" s="15" customFormat="1">
      <c r="A175" s="8" t="s">
        <v>1220</v>
      </c>
      <c r="B175" s="3" t="s">
        <v>97</v>
      </c>
      <c r="C175" s="3" t="s">
        <v>98</v>
      </c>
      <c r="D175" s="10" t="s">
        <v>98</v>
      </c>
      <c r="E175" s="10"/>
      <c r="F175" s="10"/>
      <c r="G175" s="10"/>
      <c r="H175" s="10"/>
      <c r="I175" s="10"/>
      <c r="J175" s="10"/>
      <c r="K175" s="10"/>
      <c r="L175" s="13"/>
      <c r="M175"/>
      <c r="N175"/>
      <c r="O175"/>
      <c r="P175"/>
      <c r="Q175"/>
      <c r="R175"/>
    </row>
    <row r="176" spans="1:18" ht="101.5">
      <c r="A176" s="2" t="s">
        <v>1221</v>
      </c>
      <c r="B176" s="2" t="s">
        <v>104</v>
      </c>
      <c r="C176" s="9" t="s">
        <v>916</v>
      </c>
      <c r="D176" s="6">
        <v>15.28</v>
      </c>
      <c r="E176" s="6" t="s">
        <v>163</v>
      </c>
      <c r="F176" s="6">
        <f>+VLOOKUP(E176,'VI_Legende Reinigungsverz.'!$B$3:$F$22,5,0)</f>
        <v>150.9</v>
      </c>
      <c r="G176" s="6">
        <f>+F176*D176</f>
        <v>2305.752</v>
      </c>
      <c r="H176" s="51"/>
      <c r="I176" s="6">
        <f>IF(ISERROR(G176/H176),0,G176/H176)</f>
        <v>0</v>
      </c>
      <c r="J176" s="51" t="s">
        <v>42</v>
      </c>
      <c r="K176" s="23">
        <f>I176*HLOOKUP(J176,'Auskunft SVS'!$C$2:$AZ$26,17,0)</f>
        <v>0</v>
      </c>
      <c r="L176" s="23">
        <f>+K176/D176</f>
        <v>0</v>
      </c>
    </row>
    <row r="177" spans="1:18" s="15" customFormat="1">
      <c r="A177" s="8" t="s">
        <v>1223</v>
      </c>
      <c r="B177" s="3" t="s">
        <v>107</v>
      </c>
      <c r="C177" s="3" t="s">
        <v>98</v>
      </c>
      <c r="D177" s="10" t="s">
        <v>98</v>
      </c>
      <c r="E177" s="10"/>
      <c r="F177" s="10"/>
      <c r="G177" s="10"/>
      <c r="H177" s="10"/>
      <c r="I177" s="10"/>
      <c r="J177" s="10"/>
      <c r="K177" s="10"/>
      <c r="L177" s="13"/>
      <c r="M177"/>
      <c r="N177"/>
      <c r="O177"/>
      <c r="P177"/>
      <c r="Q177"/>
      <c r="R177"/>
    </row>
    <row r="178" spans="1:18" ht="101.5">
      <c r="A178" s="2" t="s">
        <v>1224</v>
      </c>
      <c r="B178" s="2" t="s">
        <v>109</v>
      </c>
      <c r="C178" s="9" t="s">
        <v>916</v>
      </c>
      <c r="D178" s="6">
        <v>49.86</v>
      </c>
      <c r="E178" s="6" t="s">
        <v>163</v>
      </c>
      <c r="F178" s="6">
        <f>+VLOOKUP(E178,'VI_Legende Reinigungsverz.'!$B$3:$F$22,5,0)</f>
        <v>150.9</v>
      </c>
      <c r="G178" s="6">
        <f t="shared" ref="G178:G179" si="72">+F178*D178</f>
        <v>7523.8739999999998</v>
      </c>
      <c r="H178" s="51"/>
      <c r="I178" s="6">
        <f t="shared" ref="I178:I179" si="73">IF(ISERROR(G178/H178),0,G178/H178)</f>
        <v>0</v>
      </c>
      <c r="J178" s="51" t="s">
        <v>42</v>
      </c>
      <c r="K178" s="23">
        <f>I178*HLOOKUP(J178,'Auskunft SVS'!$C$2:$AZ$26,17,0)</f>
        <v>0</v>
      </c>
      <c r="L178" s="23">
        <f t="shared" ref="L178:L179" si="74">+K178/D178</f>
        <v>0</v>
      </c>
    </row>
    <row r="179" spans="1:18" ht="101.5">
      <c r="A179" s="2" t="s">
        <v>1225</v>
      </c>
      <c r="B179" s="2" t="s">
        <v>549</v>
      </c>
      <c r="C179" s="9" t="s">
        <v>2442</v>
      </c>
      <c r="D179" s="6">
        <v>52.8</v>
      </c>
      <c r="E179" s="6" t="s">
        <v>163</v>
      </c>
      <c r="F179" s="6">
        <f>+VLOOKUP(E179,'VI_Legende Reinigungsverz.'!$B$3:$F$22,5,0)</f>
        <v>150.9</v>
      </c>
      <c r="G179" s="6">
        <f t="shared" si="72"/>
        <v>7967.5199999999995</v>
      </c>
      <c r="H179" s="51"/>
      <c r="I179" s="6">
        <f t="shared" si="73"/>
        <v>0</v>
      </c>
      <c r="J179" s="51" t="s">
        <v>42</v>
      </c>
      <c r="K179" s="23">
        <f>I179*HLOOKUP(J179,'Auskunft SVS'!$C$2:$AZ$26,17,0)</f>
        <v>0</v>
      </c>
      <c r="L179" s="23">
        <f t="shared" si="74"/>
        <v>0</v>
      </c>
    </row>
    <row r="180" spans="1:18" s="15" customFormat="1">
      <c r="A180" s="8" t="s">
        <v>1226</v>
      </c>
      <c r="B180" s="3" t="s">
        <v>127</v>
      </c>
      <c r="C180" s="3" t="s">
        <v>98</v>
      </c>
      <c r="D180" s="10" t="s">
        <v>98</v>
      </c>
      <c r="E180" s="10"/>
      <c r="F180" s="10"/>
      <c r="G180" s="10"/>
      <c r="H180" s="10"/>
      <c r="I180" s="10"/>
      <c r="J180" s="10"/>
      <c r="K180" s="10"/>
      <c r="L180" s="13"/>
      <c r="M180"/>
      <c r="N180"/>
      <c r="O180"/>
      <c r="P180"/>
      <c r="Q180"/>
      <c r="R180"/>
    </row>
    <row r="181" spans="1:18" ht="101.5">
      <c r="A181" s="2" t="s">
        <v>1227</v>
      </c>
      <c r="B181" s="2" t="s">
        <v>132</v>
      </c>
      <c r="C181" s="9" t="s">
        <v>2556</v>
      </c>
      <c r="D181" s="6">
        <v>271.8</v>
      </c>
      <c r="E181" s="6" t="s">
        <v>163</v>
      </c>
      <c r="F181" s="6">
        <f>+VLOOKUP(E181,'VI_Legende Reinigungsverz.'!$B$3:$F$22,5,0)</f>
        <v>150.9</v>
      </c>
      <c r="G181" s="6">
        <f t="shared" ref="G181:G182" si="75">+F181*D181</f>
        <v>41014.620000000003</v>
      </c>
      <c r="H181" s="51"/>
      <c r="I181" s="6">
        <f t="shared" ref="I181:I182" si="76">IF(ISERROR(G181/H181),0,G181/H181)</f>
        <v>0</v>
      </c>
      <c r="J181" s="51" t="s">
        <v>42</v>
      </c>
      <c r="K181" s="23">
        <f>I181*HLOOKUP(J181,'Auskunft SVS'!$C$2:$AZ$26,17,0)</f>
        <v>0</v>
      </c>
      <c r="L181" s="23">
        <f t="shared" ref="L181:L182" si="77">+K181/D181</f>
        <v>0</v>
      </c>
    </row>
    <row r="182" spans="1:18" ht="101.5">
      <c r="A182" s="2" t="s">
        <v>1229</v>
      </c>
      <c r="B182" s="2" t="s">
        <v>129</v>
      </c>
      <c r="C182" s="9" t="s">
        <v>2547</v>
      </c>
      <c r="D182" s="6">
        <v>137.94999999999999</v>
      </c>
      <c r="E182" s="6" t="s">
        <v>163</v>
      </c>
      <c r="F182" s="6">
        <f>+VLOOKUP(E182,'VI_Legende Reinigungsverz.'!$B$3:$F$22,5,0)</f>
        <v>150.9</v>
      </c>
      <c r="G182" s="6">
        <f t="shared" si="75"/>
        <v>20816.654999999999</v>
      </c>
      <c r="H182" s="51"/>
      <c r="I182" s="6">
        <f t="shared" si="76"/>
        <v>0</v>
      </c>
      <c r="J182" s="51" t="s">
        <v>42</v>
      </c>
      <c r="K182" s="23">
        <f>I182*HLOOKUP(J182,'Auskunft SVS'!$C$2:$AZ$26,17,0)</f>
        <v>0</v>
      </c>
      <c r="L182" s="23">
        <f t="shared" si="77"/>
        <v>0</v>
      </c>
    </row>
    <row r="183" spans="1:18" s="15" customFormat="1">
      <c r="A183" s="8" t="s">
        <v>1233</v>
      </c>
      <c r="B183" s="3" t="s">
        <v>565</v>
      </c>
      <c r="C183" s="3" t="s">
        <v>98</v>
      </c>
      <c r="D183" s="10" t="s">
        <v>98</v>
      </c>
      <c r="E183" s="10"/>
      <c r="F183" s="10"/>
      <c r="G183" s="10"/>
      <c r="H183" s="10"/>
      <c r="I183" s="10"/>
      <c r="J183" s="10"/>
      <c r="K183" s="10"/>
      <c r="L183" s="13"/>
      <c r="M183"/>
      <c r="N183"/>
      <c r="O183"/>
      <c r="P183"/>
      <c r="Q183"/>
      <c r="R183"/>
    </row>
    <row r="184" spans="1:18" ht="101.5">
      <c r="A184" s="2" t="s">
        <v>1234</v>
      </c>
      <c r="B184" s="2" t="s">
        <v>567</v>
      </c>
      <c r="C184" s="9" t="s">
        <v>272</v>
      </c>
      <c r="D184" s="6">
        <v>99.11</v>
      </c>
      <c r="E184" s="6" t="s">
        <v>163</v>
      </c>
      <c r="F184" s="6">
        <f>+VLOOKUP(E184,'VI_Legende Reinigungsverz.'!$B$3:$F$22,5,0)</f>
        <v>150.9</v>
      </c>
      <c r="G184" s="6">
        <f>+F184*D184</f>
        <v>14955.699000000001</v>
      </c>
      <c r="H184" s="51"/>
      <c r="I184" s="6">
        <f>IF(ISERROR(G184/H184),0,G184/H184)</f>
        <v>0</v>
      </c>
      <c r="J184" s="51" t="s">
        <v>42</v>
      </c>
      <c r="K184" s="23">
        <f>I184*HLOOKUP(J184,'Auskunft SVS'!$C$2:$AZ$26,17,0)</f>
        <v>0</v>
      </c>
      <c r="L184" s="23">
        <f>+K184/D184</f>
        <v>0</v>
      </c>
    </row>
    <row r="185" spans="1:18" s="15" customFormat="1">
      <c r="A185" s="8" t="s">
        <v>1249</v>
      </c>
      <c r="B185" s="3" t="s">
        <v>138</v>
      </c>
      <c r="C185" s="3" t="s">
        <v>98</v>
      </c>
      <c r="D185" s="10" t="s">
        <v>98</v>
      </c>
      <c r="E185" s="10"/>
      <c r="F185" s="10"/>
      <c r="G185" s="10"/>
      <c r="H185" s="10"/>
      <c r="I185" s="10"/>
      <c r="J185" s="10"/>
      <c r="K185" s="10"/>
      <c r="L185" s="13"/>
      <c r="M185"/>
      <c r="N185"/>
      <c r="O185"/>
      <c r="P185"/>
      <c r="Q185"/>
      <c r="R185"/>
    </row>
    <row r="186" spans="1:18" ht="101.5">
      <c r="A186" s="2" t="s">
        <v>1250</v>
      </c>
      <c r="B186" s="2" t="s">
        <v>140</v>
      </c>
      <c r="C186" s="9" t="s">
        <v>272</v>
      </c>
      <c r="D186" s="6">
        <v>10.72</v>
      </c>
      <c r="E186" s="6" t="s">
        <v>163</v>
      </c>
      <c r="F186" s="6">
        <f>+VLOOKUP(E186,'VI_Legende Reinigungsverz.'!$B$3:$F$22,5,0)</f>
        <v>150.9</v>
      </c>
      <c r="G186" s="6">
        <f>+F186*D186</f>
        <v>1617.6480000000001</v>
      </c>
      <c r="H186" s="51"/>
      <c r="I186" s="6">
        <f>IF(ISERROR(G186/H186),0,G186/H186)</f>
        <v>0</v>
      </c>
      <c r="J186" s="51" t="s">
        <v>42</v>
      </c>
      <c r="K186" s="23">
        <f>I186*HLOOKUP(J186,'Auskunft SVS'!$C$2:$AZ$26,17,0)</f>
        <v>0</v>
      </c>
      <c r="L186" s="23">
        <f>+K186/D186</f>
        <v>0</v>
      </c>
    </row>
    <row r="187" spans="1:18" s="15" customFormat="1">
      <c r="A187" s="8" t="s">
        <v>1255</v>
      </c>
      <c r="B187" s="3" t="s">
        <v>154</v>
      </c>
      <c r="C187" s="3" t="s">
        <v>98</v>
      </c>
      <c r="D187" s="10" t="s">
        <v>98</v>
      </c>
      <c r="E187" s="10"/>
      <c r="F187" s="10"/>
      <c r="G187" s="10"/>
      <c r="H187" s="10"/>
      <c r="I187" s="10"/>
      <c r="J187" s="10"/>
      <c r="K187" s="10"/>
      <c r="L187" s="13"/>
      <c r="M187"/>
      <c r="N187"/>
      <c r="O187"/>
      <c r="P187"/>
      <c r="Q187"/>
      <c r="R187"/>
    </row>
    <row r="188" spans="1:18" ht="101.5">
      <c r="A188" s="2" t="s">
        <v>1256</v>
      </c>
      <c r="B188" s="2" t="s">
        <v>156</v>
      </c>
      <c r="C188" s="9" t="s">
        <v>929</v>
      </c>
      <c r="D188" s="6">
        <v>27.93</v>
      </c>
      <c r="E188" s="6" t="s">
        <v>163</v>
      </c>
      <c r="F188" s="6">
        <f>+VLOOKUP(E188,'VI_Legende Reinigungsverz.'!$B$3:$F$22,5,0)</f>
        <v>150.9</v>
      </c>
      <c r="G188" s="6">
        <f>+F188*D188</f>
        <v>4214.6369999999997</v>
      </c>
      <c r="H188" s="51"/>
      <c r="I188" s="6">
        <f>IF(ISERROR(G188/H188),0,G188/H188)</f>
        <v>0</v>
      </c>
      <c r="J188" s="51" t="s">
        <v>42</v>
      </c>
      <c r="K188" s="23">
        <f>I188*HLOOKUP(J188,'Auskunft SVS'!$C$2:$AZ$26,17,0)</f>
        <v>0</v>
      </c>
      <c r="L188" s="23">
        <f>+K188/D188</f>
        <v>0</v>
      </c>
    </row>
    <row r="189" spans="1:18" s="15" customFormat="1">
      <c r="A189" s="8" t="s">
        <v>1257</v>
      </c>
      <c r="B189" s="3" t="s">
        <v>159</v>
      </c>
      <c r="C189" s="3" t="s">
        <v>98</v>
      </c>
      <c r="D189" s="10" t="s">
        <v>98</v>
      </c>
      <c r="E189" s="10"/>
      <c r="F189" s="10"/>
      <c r="G189" s="10"/>
      <c r="H189" s="10"/>
      <c r="I189" s="10"/>
      <c r="J189" s="10"/>
      <c r="K189" s="10"/>
      <c r="L189" s="13"/>
      <c r="M189"/>
      <c r="N189"/>
      <c r="O189"/>
      <c r="P189"/>
      <c r="Q189"/>
      <c r="R189"/>
    </row>
    <row r="190" spans="1:18" ht="101.5">
      <c r="A190" s="2" t="s">
        <v>1259</v>
      </c>
      <c r="B190" s="2" t="s">
        <v>284</v>
      </c>
      <c r="C190" s="9" t="s">
        <v>1183</v>
      </c>
      <c r="D190" s="6">
        <v>26.75</v>
      </c>
      <c r="E190" s="6" t="s">
        <v>163</v>
      </c>
      <c r="F190" s="6">
        <f>+VLOOKUP(E190,'VI_Legende Reinigungsverz.'!$B$3:$F$22,5,0)</f>
        <v>150.9</v>
      </c>
      <c r="G190" s="6">
        <f t="shared" ref="G190:G191" si="78">+F190*D190</f>
        <v>4036.5750000000003</v>
      </c>
      <c r="H190" s="51"/>
      <c r="I190" s="6">
        <f t="shared" ref="I190:I191" si="79">IF(ISERROR(G190/H190),0,G190/H190)</f>
        <v>0</v>
      </c>
      <c r="J190" s="51" t="s">
        <v>42</v>
      </c>
      <c r="K190" s="23">
        <f>I190*HLOOKUP(J190,'Auskunft SVS'!$C$2:$AZ$26,17,0)</f>
        <v>0</v>
      </c>
      <c r="L190" s="23">
        <f t="shared" ref="L190:L191" si="80">+K190/D190</f>
        <v>0</v>
      </c>
    </row>
    <row r="191" spans="1:18" ht="101.5">
      <c r="A191" s="2" t="s">
        <v>2481</v>
      </c>
      <c r="B191" s="2" t="s">
        <v>161</v>
      </c>
      <c r="C191" s="9" t="s">
        <v>821</v>
      </c>
      <c r="D191" s="6">
        <v>13.3</v>
      </c>
      <c r="E191" s="6" t="s">
        <v>163</v>
      </c>
      <c r="F191" s="6">
        <f>+VLOOKUP(E191,'VI_Legende Reinigungsverz.'!$B$3:$F$22,5,0)</f>
        <v>150.9</v>
      </c>
      <c r="G191" s="6">
        <f t="shared" si="78"/>
        <v>2006.9700000000003</v>
      </c>
      <c r="H191" s="51"/>
      <c r="I191" s="6">
        <f t="shared" si="79"/>
        <v>0</v>
      </c>
      <c r="J191" s="51" t="s">
        <v>42</v>
      </c>
      <c r="K191" s="23">
        <f>I191*HLOOKUP(J191,'Auskunft SVS'!$C$2:$AZ$26,17,0)</f>
        <v>0</v>
      </c>
      <c r="L191" s="23">
        <f t="shared" si="80"/>
        <v>0</v>
      </c>
    </row>
    <row r="192" spans="1:18" s="15" customFormat="1">
      <c r="A192" s="8" t="s">
        <v>1260</v>
      </c>
      <c r="B192" s="3" t="s">
        <v>167</v>
      </c>
      <c r="C192" s="3" t="s">
        <v>98</v>
      </c>
      <c r="D192" s="10" t="s">
        <v>98</v>
      </c>
      <c r="E192" s="10"/>
      <c r="F192" s="10"/>
      <c r="G192" s="10"/>
      <c r="H192" s="10"/>
      <c r="I192" s="10"/>
      <c r="J192" s="10"/>
      <c r="K192" s="10"/>
      <c r="L192" s="13"/>
      <c r="M192"/>
      <c r="N192"/>
      <c r="O192"/>
      <c r="P192"/>
      <c r="Q192"/>
      <c r="R192"/>
    </row>
    <row r="193" spans="1:18" ht="101.5">
      <c r="A193" s="2" t="s">
        <v>1262</v>
      </c>
      <c r="B193" s="2" t="s">
        <v>288</v>
      </c>
      <c r="C193" s="9" t="s">
        <v>2557</v>
      </c>
      <c r="D193" s="6">
        <v>11.68</v>
      </c>
      <c r="E193" s="6" t="s">
        <v>163</v>
      </c>
      <c r="F193" s="6">
        <f>+VLOOKUP(E193,'VI_Legende Reinigungsverz.'!$B$3:$F$22,5,0)</f>
        <v>150.9</v>
      </c>
      <c r="G193" s="6">
        <f t="shared" ref="G193:G194" si="81">+F193*D193</f>
        <v>1762.5119999999999</v>
      </c>
      <c r="H193" s="51"/>
      <c r="I193" s="6">
        <f t="shared" ref="I193:I194" si="82">IF(ISERROR(G193/H193),0,G193/H193)</f>
        <v>0</v>
      </c>
      <c r="J193" s="51" t="s">
        <v>42</v>
      </c>
      <c r="K193" s="23">
        <f>I193*HLOOKUP(J193,'Auskunft SVS'!$C$2:$AZ$26,17,0)</f>
        <v>0</v>
      </c>
      <c r="L193" s="23">
        <f t="shared" ref="L193:L194" si="83">+K193/D193</f>
        <v>0</v>
      </c>
    </row>
    <row r="194" spans="1:18" ht="101.5">
      <c r="A194" s="2" t="s">
        <v>2343</v>
      </c>
      <c r="B194" s="2" t="s">
        <v>598</v>
      </c>
      <c r="C194" s="9" t="s">
        <v>821</v>
      </c>
      <c r="D194" s="6">
        <v>5.67</v>
      </c>
      <c r="E194" s="6" t="s">
        <v>163</v>
      </c>
      <c r="F194" s="6">
        <f>+VLOOKUP(E194,'VI_Legende Reinigungsverz.'!$B$3:$F$22,5,0)</f>
        <v>150.9</v>
      </c>
      <c r="G194" s="6">
        <f t="shared" si="81"/>
        <v>855.60300000000007</v>
      </c>
      <c r="H194" s="51"/>
      <c r="I194" s="6">
        <f t="shared" si="82"/>
        <v>0</v>
      </c>
      <c r="J194" s="51" t="s">
        <v>42</v>
      </c>
      <c r="K194" s="23">
        <f>I194*HLOOKUP(J194,'Auskunft SVS'!$C$2:$AZ$26,17,0)</f>
        <v>0</v>
      </c>
      <c r="L194" s="23">
        <f t="shared" si="83"/>
        <v>0</v>
      </c>
    </row>
    <row r="195" spans="1:18" s="15" customFormat="1">
      <c r="A195" s="8" t="s">
        <v>1264</v>
      </c>
      <c r="B195" s="3" t="s">
        <v>848</v>
      </c>
      <c r="C195" s="3" t="s">
        <v>98</v>
      </c>
      <c r="D195" s="10" t="s">
        <v>98</v>
      </c>
      <c r="E195" s="10"/>
      <c r="F195" s="10"/>
      <c r="G195" s="10"/>
      <c r="H195" s="10"/>
      <c r="I195" s="10"/>
      <c r="J195" s="10"/>
      <c r="K195" s="10"/>
      <c r="L195" s="13"/>
      <c r="M195"/>
      <c r="N195"/>
      <c r="O195"/>
      <c r="P195"/>
      <c r="Q195"/>
      <c r="R195"/>
    </row>
    <row r="196" spans="1:18" ht="101.5">
      <c r="A196" s="2" t="s">
        <v>1265</v>
      </c>
      <c r="B196" s="2" t="s">
        <v>1001</v>
      </c>
      <c r="C196" s="9" t="s">
        <v>2367</v>
      </c>
      <c r="D196" s="6">
        <v>127.9</v>
      </c>
      <c r="E196" s="6" t="s">
        <v>163</v>
      </c>
      <c r="F196" s="6">
        <f>+VLOOKUP(E196,'VI_Legende Reinigungsverz.'!$B$3:$F$22,5,0)</f>
        <v>150.9</v>
      </c>
      <c r="G196" s="6">
        <f t="shared" ref="G196:G197" si="84">+F196*D196</f>
        <v>19300.11</v>
      </c>
      <c r="H196" s="51"/>
      <c r="I196" s="6">
        <f t="shared" ref="I196:I197" si="85">IF(ISERROR(G196/H196),0,G196/H196)</f>
        <v>0</v>
      </c>
      <c r="J196" s="51" t="s">
        <v>42</v>
      </c>
      <c r="K196" s="23">
        <f>I196*HLOOKUP(J196,'Auskunft SVS'!$C$2:$AZ$26,17,0)</f>
        <v>0</v>
      </c>
      <c r="L196" s="23">
        <f t="shared" ref="L196:L197" si="86">+K196/D196</f>
        <v>0</v>
      </c>
    </row>
    <row r="197" spans="1:18" ht="101.5">
      <c r="A197" s="2" t="s">
        <v>1266</v>
      </c>
      <c r="B197" s="2" t="s">
        <v>2558</v>
      </c>
      <c r="C197" s="9" t="s">
        <v>2367</v>
      </c>
      <c r="D197" s="6">
        <v>39.5</v>
      </c>
      <c r="E197" s="6" t="s">
        <v>163</v>
      </c>
      <c r="F197" s="6">
        <f>+VLOOKUP(E197,'VI_Legende Reinigungsverz.'!$B$3:$F$22,5,0)</f>
        <v>150.9</v>
      </c>
      <c r="G197" s="6">
        <f t="shared" si="84"/>
        <v>5960.55</v>
      </c>
      <c r="H197" s="51"/>
      <c r="I197" s="6">
        <f t="shared" si="85"/>
        <v>0</v>
      </c>
      <c r="J197" s="51" t="s">
        <v>42</v>
      </c>
      <c r="K197" s="23">
        <f>I197*HLOOKUP(J197,'Auskunft SVS'!$C$2:$AZ$26,17,0)</f>
        <v>0</v>
      </c>
      <c r="L197" s="23">
        <f t="shared" si="86"/>
        <v>0</v>
      </c>
    </row>
    <row r="198" spans="1:18" s="15" customFormat="1">
      <c r="A198" s="8" t="s">
        <v>1267</v>
      </c>
      <c r="B198" s="3" t="s">
        <v>200</v>
      </c>
      <c r="C198" s="3" t="s">
        <v>98</v>
      </c>
      <c r="D198" s="10" t="s">
        <v>98</v>
      </c>
      <c r="E198" s="10"/>
      <c r="F198" s="10"/>
      <c r="G198" s="10"/>
      <c r="H198" s="10"/>
      <c r="I198" s="10"/>
      <c r="J198" s="10"/>
      <c r="K198" s="10"/>
      <c r="L198" s="13"/>
      <c r="M198"/>
      <c r="N198"/>
      <c r="O198"/>
      <c r="P198"/>
      <c r="Q198"/>
      <c r="R198"/>
    </row>
    <row r="199" spans="1:18" ht="101.5">
      <c r="A199" s="2" t="s">
        <v>1268</v>
      </c>
      <c r="B199" s="2" t="s">
        <v>2559</v>
      </c>
      <c r="C199" s="9" t="s">
        <v>308</v>
      </c>
      <c r="D199" s="6">
        <v>1.67</v>
      </c>
      <c r="E199" s="6" t="s">
        <v>163</v>
      </c>
      <c r="F199" s="6">
        <f>+VLOOKUP(E199,'VI_Legende Reinigungsverz.'!$B$3:$F$22,5,0)</f>
        <v>150.9</v>
      </c>
      <c r="G199" s="6">
        <f t="shared" ref="G199:G200" si="87">+F199*D199</f>
        <v>252.00299999999999</v>
      </c>
      <c r="H199" s="51"/>
      <c r="I199" s="6">
        <f t="shared" ref="I199:I200" si="88">IF(ISERROR(G199/H199),0,G199/H199)</f>
        <v>0</v>
      </c>
      <c r="J199" s="51" t="s">
        <v>42</v>
      </c>
      <c r="K199" s="23">
        <f>I199*HLOOKUP(J199,'Auskunft SVS'!$C$2:$AZ$26,17,0)</f>
        <v>0</v>
      </c>
      <c r="L199" s="23">
        <f t="shared" ref="L199:L200" si="89">+K199/D199</f>
        <v>0</v>
      </c>
    </row>
    <row r="200" spans="1:18" ht="101.5">
      <c r="A200" s="2" t="s">
        <v>1994</v>
      </c>
      <c r="B200" s="2" t="s">
        <v>202</v>
      </c>
      <c r="C200" s="9" t="s">
        <v>2560</v>
      </c>
      <c r="D200" s="6">
        <v>123.62</v>
      </c>
      <c r="E200" s="6" t="s">
        <v>163</v>
      </c>
      <c r="F200" s="6">
        <f>+VLOOKUP(E200,'VI_Legende Reinigungsverz.'!$B$3:$F$22,5,0)</f>
        <v>150.9</v>
      </c>
      <c r="G200" s="6">
        <f t="shared" si="87"/>
        <v>18654.258000000002</v>
      </c>
      <c r="H200" s="51"/>
      <c r="I200" s="6">
        <f t="shared" si="88"/>
        <v>0</v>
      </c>
      <c r="J200" s="51" t="s">
        <v>42</v>
      </c>
      <c r="K200" s="23">
        <f>I200*HLOOKUP(J200,'Auskunft SVS'!$C$2:$AZ$26,17,0)</f>
        <v>0</v>
      </c>
      <c r="L200" s="23">
        <f t="shared" si="89"/>
        <v>0</v>
      </c>
    </row>
    <row r="201" spans="1:18" s="15" customFormat="1">
      <c r="A201" s="8" t="s">
        <v>1269</v>
      </c>
      <c r="B201" s="3" t="s">
        <v>206</v>
      </c>
      <c r="C201" s="3" t="s">
        <v>98</v>
      </c>
      <c r="D201" s="10" t="s">
        <v>98</v>
      </c>
      <c r="E201" s="10"/>
      <c r="F201" s="10"/>
      <c r="G201" s="10"/>
      <c r="H201" s="10"/>
      <c r="I201" s="10"/>
      <c r="J201" s="10"/>
      <c r="K201" s="10"/>
      <c r="L201" s="13"/>
      <c r="M201"/>
      <c r="N201"/>
      <c r="O201"/>
      <c r="P201"/>
      <c r="Q201"/>
      <c r="R201"/>
    </row>
    <row r="202" spans="1:18" ht="101.5">
      <c r="A202" s="2" t="s">
        <v>1270</v>
      </c>
      <c r="B202" s="2" t="s">
        <v>208</v>
      </c>
      <c r="C202" s="9" t="s">
        <v>1016</v>
      </c>
      <c r="D202" s="6">
        <v>62.63</v>
      </c>
      <c r="E202" s="6" t="s">
        <v>163</v>
      </c>
      <c r="F202" s="6">
        <f>+VLOOKUP(E202,'VI_Legende Reinigungsverz.'!$B$3:$F$22,5,0)</f>
        <v>150.9</v>
      </c>
      <c r="G202" s="6">
        <f t="shared" ref="G202:G204" si="90">+F202*D202</f>
        <v>9450.8670000000002</v>
      </c>
      <c r="H202" s="51"/>
      <c r="I202" s="6">
        <f t="shared" ref="I202:I204" si="91">IF(ISERROR(G202/H202),0,G202/H202)</f>
        <v>0</v>
      </c>
      <c r="J202" s="51" t="s">
        <v>42</v>
      </c>
      <c r="K202" s="23">
        <f>I202*HLOOKUP(J202,'Auskunft SVS'!$C$2:$AZ$26,17,0)</f>
        <v>0</v>
      </c>
      <c r="L202" s="23">
        <f t="shared" ref="L202:L204" si="92">+K202/D202</f>
        <v>0</v>
      </c>
    </row>
    <row r="203" spans="1:18" ht="101.5">
      <c r="A203" s="2" t="s">
        <v>1271</v>
      </c>
      <c r="B203" s="2" t="s">
        <v>423</v>
      </c>
      <c r="C203" s="9" t="s">
        <v>308</v>
      </c>
      <c r="D203" s="6">
        <v>3.31</v>
      </c>
      <c r="E203" s="6" t="s">
        <v>163</v>
      </c>
      <c r="F203" s="6">
        <f>+VLOOKUP(E203,'VI_Legende Reinigungsverz.'!$B$3:$F$22,5,0)</f>
        <v>150.9</v>
      </c>
      <c r="G203" s="6">
        <f t="shared" si="90"/>
        <v>499.47900000000004</v>
      </c>
      <c r="H203" s="51"/>
      <c r="I203" s="6">
        <f t="shared" si="91"/>
        <v>0</v>
      </c>
      <c r="J203" s="51" t="s">
        <v>42</v>
      </c>
      <c r="K203" s="23">
        <f>I203*HLOOKUP(J203,'Auskunft SVS'!$C$2:$AZ$26,17,0)</f>
        <v>0</v>
      </c>
      <c r="L203" s="23">
        <f t="shared" si="92"/>
        <v>0</v>
      </c>
    </row>
    <row r="204" spans="1:18" ht="101.5">
      <c r="A204" s="2" t="s">
        <v>1273</v>
      </c>
      <c r="B204" s="2" t="s">
        <v>212</v>
      </c>
      <c r="C204" s="9" t="s">
        <v>308</v>
      </c>
      <c r="D204" s="6">
        <v>10.37</v>
      </c>
      <c r="E204" s="6" t="s">
        <v>163</v>
      </c>
      <c r="F204" s="6">
        <f>+VLOOKUP(E204,'VI_Legende Reinigungsverz.'!$B$3:$F$22,5,0)</f>
        <v>150.9</v>
      </c>
      <c r="G204" s="6">
        <f t="shared" si="90"/>
        <v>1564.8329999999999</v>
      </c>
      <c r="H204" s="51"/>
      <c r="I204" s="6">
        <f t="shared" si="91"/>
        <v>0</v>
      </c>
      <c r="J204" s="51" t="s">
        <v>42</v>
      </c>
      <c r="K204" s="23">
        <f>I204*HLOOKUP(J204,'Auskunft SVS'!$C$2:$AZ$26,17,0)</f>
        <v>0</v>
      </c>
      <c r="L204" s="23">
        <f t="shared" si="92"/>
        <v>0</v>
      </c>
    </row>
    <row r="205" spans="1:18" s="15" customFormat="1">
      <c r="A205" s="8" t="s">
        <v>1281</v>
      </c>
      <c r="B205" s="3" t="s">
        <v>219</v>
      </c>
      <c r="C205" s="3" t="s">
        <v>98</v>
      </c>
      <c r="D205" s="10" t="s">
        <v>98</v>
      </c>
      <c r="E205" s="10"/>
      <c r="F205" s="10"/>
      <c r="G205" s="10"/>
      <c r="H205" s="10"/>
      <c r="I205" s="10"/>
      <c r="J205" s="10"/>
      <c r="K205" s="10"/>
      <c r="L205" s="13"/>
      <c r="M205"/>
      <c r="N205"/>
      <c r="O205"/>
      <c r="P205"/>
      <c r="Q205"/>
      <c r="R205"/>
    </row>
    <row r="206" spans="1:18" ht="101.5">
      <c r="A206" s="2" t="s">
        <v>1282</v>
      </c>
      <c r="B206" s="2" t="s">
        <v>1659</v>
      </c>
      <c r="C206" s="9" t="s">
        <v>308</v>
      </c>
      <c r="D206" s="6">
        <v>10.86</v>
      </c>
      <c r="E206" s="6" t="s">
        <v>163</v>
      </c>
      <c r="F206" s="6">
        <f>+VLOOKUP(E206,'VI_Legende Reinigungsverz.'!$B$3:$F$22,5,0)</f>
        <v>150.9</v>
      </c>
      <c r="G206" s="6">
        <f>+F206*D206</f>
        <v>1638.7739999999999</v>
      </c>
      <c r="H206" s="51"/>
      <c r="I206" s="6">
        <f>IF(ISERROR(G206/H206),0,G206/H206)</f>
        <v>0</v>
      </c>
      <c r="J206" s="51" t="s">
        <v>42</v>
      </c>
      <c r="K206" s="23">
        <f>I206*HLOOKUP(J206,'Auskunft SVS'!$C$2:$AZ$26,17,0)</f>
        <v>0</v>
      </c>
      <c r="L206" s="23">
        <f>+K206/D206</f>
        <v>0</v>
      </c>
    </row>
    <row r="207" spans="1:18" s="15" customFormat="1">
      <c r="A207" s="8" t="s">
        <v>1284</v>
      </c>
      <c r="B207" s="3" t="s">
        <v>2561</v>
      </c>
      <c r="C207" s="3" t="s">
        <v>98</v>
      </c>
      <c r="D207" s="10" t="s">
        <v>98</v>
      </c>
      <c r="E207" s="10"/>
      <c r="F207" s="10"/>
      <c r="G207" s="10"/>
      <c r="H207" s="10"/>
      <c r="I207" s="10"/>
      <c r="J207" s="10"/>
      <c r="K207" s="10"/>
      <c r="L207" s="13"/>
      <c r="M207"/>
      <c r="N207"/>
      <c r="O207"/>
      <c r="P207"/>
      <c r="Q207"/>
      <c r="R207"/>
    </row>
    <row r="208" spans="1:18" ht="101.5">
      <c r="A208" s="2" t="s">
        <v>1286</v>
      </c>
      <c r="B208" s="2" t="s">
        <v>2562</v>
      </c>
      <c r="C208" s="9" t="s">
        <v>2563</v>
      </c>
      <c r="D208" s="6">
        <v>17.260000000000002</v>
      </c>
      <c r="E208" s="6" t="s">
        <v>163</v>
      </c>
      <c r="F208" s="6">
        <f>+VLOOKUP(E208,'VI_Legende Reinigungsverz.'!$B$3:$F$22,5,0)</f>
        <v>150.9</v>
      </c>
      <c r="G208" s="6">
        <f t="shared" ref="G208:G209" si="93">+F208*D208</f>
        <v>2604.5340000000006</v>
      </c>
      <c r="H208" s="51"/>
      <c r="I208" s="6">
        <f t="shared" ref="I208:I209" si="94">IF(ISERROR(G208/H208),0,G208/H208)</f>
        <v>0</v>
      </c>
      <c r="J208" s="51" t="s">
        <v>42</v>
      </c>
      <c r="K208" s="23">
        <f>I208*HLOOKUP(J208,'Auskunft SVS'!$C$2:$AZ$26,17,0)</f>
        <v>0</v>
      </c>
      <c r="L208" s="23">
        <f t="shared" ref="L208:L209" si="95">+K208/D208</f>
        <v>0</v>
      </c>
    </row>
    <row r="209" spans="1:18" ht="101.5">
      <c r="A209" s="2" t="s">
        <v>2564</v>
      </c>
      <c r="B209" s="2" t="s">
        <v>2565</v>
      </c>
      <c r="C209" s="9" t="s">
        <v>2563</v>
      </c>
      <c r="D209" s="6">
        <v>10.67</v>
      </c>
      <c r="E209" s="6" t="s">
        <v>163</v>
      </c>
      <c r="F209" s="6">
        <f>+VLOOKUP(E209,'VI_Legende Reinigungsverz.'!$B$3:$F$22,5,0)</f>
        <v>150.9</v>
      </c>
      <c r="G209" s="6">
        <f t="shared" si="93"/>
        <v>1610.1030000000001</v>
      </c>
      <c r="H209" s="51"/>
      <c r="I209" s="6">
        <f t="shared" si="94"/>
        <v>0</v>
      </c>
      <c r="J209" s="51" t="s">
        <v>42</v>
      </c>
      <c r="K209" s="23">
        <f>I209*HLOOKUP(J209,'Auskunft SVS'!$C$2:$AZ$26,17,0)</f>
        <v>0</v>
      </c>
      <c r="L209" s="23">
        <f t="shared" si="95"/>
        <v>0</v>
      </c>
    </row>
    <row r="210" spans="1:18" s="15" customFormat="1">
      <c r="A210" s="8" t="s">
        <v>1288</v>
      </c>
      <c r="B210" s="3" t="s">
        <v>224</v>
      </c>
      <c r="C210" s="3" t="s">
        <v>98</v>
      </c>
      <c r="D210" s="10" t="s">
        <v>98</v>
      </c>
      <c r="E210" s="10"/>
      <c r="F210" s="10"/>
      <c r="G210" s="10"/>
      <c r="H210" s="10"/>
      <c r="I210" s="10"/>
      <c r="J210" s="10"/>
      <c r="K210" s="10"/>
      <c r="L210" s="13"/>
      <c r="M210"/>
      <c r="N210"/>
      <c r="O210"/>
      <c r="P210"/>
      <c r="Q210"/>
      <c r="R210"/>
    </row>
    <row r="211" spans="1:18" ht="101.5">
      <c r="A211" s="2" t="s">
        <v>1289</v>
      </c>
      <c r="B211" s="2" t="s">
        <v>226</v>
      </c>
      <c r="C211" s="9" t="s">
        <v>2352</v>
      </c>
      <c r="D211" s="6">
        <v>9.23</v>
      </c>
      <c r="E211" s="6" t="s">
        <v>136</v>
      </c>
      <c r="F211" s="6">
        <f>+VLOOKUP(E211,'VI_Legende Reinigungsverz.'!$B$3:$F$22,5,0)</f>
        <v>52</v>
      </c>
      <c r="G211" s="6">
        <f t="shared" ref="G211:G217" si="96">+F211*D211</f>
        <v>479.96000000000004</v>
      </c>
      <c r="H211" s="51"/>
      <c r="I211" s="6">
        <f t="shared" ref="I211:I217" si="97">IF(ISERROR(G211/H211),0,G211/H211)</f>
        <v>0</v>
      </c>
      <c r="J211" s="51" t="s">
        <v>42</v>
      </c>
      <c r="K211" s="23">
        <f>I211*HLOOKUP(J211,'Auskunft SVS'!$C$2:$AZ$26,17,0)</f>
        <v>0</v>
      </c>
      <c r="L211" s="23">
        <f t="shared" ref="L211:L217" si="98">+K211/D211</f>
        <v>0</v>
      </c>
    </row>
    <row r="212" spans="1:18" ht="101.5">
      <c r="A212" s="2" t="s">
        <v>2566</v>
      </c>
      <c r="B212" s="2" t="s">
        <v>226</v>
      </c>
      <c r="C212" s="9" t="s">
        <v>2567</v>
      </c>
      <c r="D212" s="6">
        <v>167.71</v>
      </c>
      <c r="E212" s="6" t="s">
        <v>163</v>
      </c>
      <c r="F212" s="6">
        <f>+VLOOKUP(E212,'VI_Legende Reinigungsverz.'!$B$3:$F$22,5,0)</f>
        <v>150.9</v>
      </c>
      <c r="G212" s="6">
        <f t="shared" si="96"/>
        <v>25307.439000000002</v>
      </c>
      <c r="H212" s="51"/>
      <c r="I212" s="6">
        <f t="shared" si="97"/>
        <v>0</v>
      </c>
      <c r="J212" s="51" t="s">
        <v>42</v>
      </c>
      <c r="K212" s="23">
        <f>I212*HLOOKUP(J212,'Auskunft SVS'!$C$2:$AZ$26,17,0)</f>
        <v>0</v>
      </c>
      <c r="L212" s="23">
        <f t="shared" si="98"/>
        <v>0</v>
      </c>
    </row>
    <row r="213" spans="1:18" ht="101.5">
      <c r="A213" s="2" t="s">
        <v>2568</v>
      </c>
      <c r="B213" s="2" t="s">
        <v>229</v>
      </c>
      <c r="C213" s="9" t="s">
        <v>2354</v>
      </c>
      <c r="D213" s="6">
        <v>4.53</v>
      </c>
      <c r="E213" s="6" t="s">
        <v>136</v>
      </c>
      <c r="F213" s="6">
        <f>+VLOOKUP(E213,'VI_Legende Reinigungsverz.'!$B$3:$F$22,5,0)</f>
        <v>52</v>
      </c>
      <c r="G213" s="6">
        <f t="shared" si="96"/>
        <v>235.56</v>
      </c>
      <c r="H213" s="51"/>
      <c r="I213" s="6">
        <f t="shared" si="97"/>
        <v>0</v>
      </c>
      <c r="J213" s="51" t="s">
        <v>42</v>
      </c>
      <c r="K213" s="23">
        <f>I213*HLOOKUP(J213,'Auskunft SVS'!$C$2:$AZ$26,17,0)</f>
        <v>0</v>
      </c>
      <c r="L213" s="23">
        <f t="shared" si="98"/>
        <v>0</v>
      </c>
    </row>
    <row r="214" spans="1:18" ht="101.5">
      <c r="A214" s="2" t="s">
        <v>2569</v>
      </c>
      <c r="B214" s="2" t="s">
        <v>229</v>
      </c>
      <c r="C214" s="9" t="s">
        <v>2351</v>
      </c>
      <c r="D214" s="6">
        <v>20</v>
      </c>
      <c r="E214" s="6" t="s">
        <v>163</v>
      </c>
      <c r="F214" s="6">
        <f>+VLOOKUP(E214,'VI_Legende Reinigungsverz.'!$B$3:$F$22,5,0)</f>
        <v>150.9</v>
      </c>
      <c r="G214" s="6">
        <f t="shared" si="96"/>
        <v>3018</v>
      </c>
      <c r="H214" s="51"/>
      <c r="I214" s="6">
        <f t="shared" si="97"/>
        <v>0</v>
      </c>
      <c r="J214" s="51" t="s">
        <v>42</v>
      </c>
      <c r="K214" s="23">
        <f>I214*HLOOKUP(J214,'Auskunft SVS'!$C$2:$AZ$26,17,0)</f>
        <v>0</v>
      </c>
      <c r="L214" s="23">
        <f t="shared" si="98"/>
        <v>0</v>
      </c>
    </row>
    <row r="215" spans="1:18" ht="101.5">
      <c r="A215" s="2" t="s">
        <v>2570</v>
      </c>
      <c r="B215" s="2" t="s">
        <v>667</v>
      </c>
      <c r="C215" s="9" t="s">
        <v>2351</v>
      </c>
      <c r="D215" s="6">
        <v>6.27</v>
      </c>
      <c r="E215" s="6" t="s">
        <v>163</v>
      </c>
      <c r="F215" s="6">
        <f>+VLOOKUP(E215,'VI_Legende Reinigungsverz.'!$B$3:$F$22,5,0)</f>
        <v>150.9</v>
      </c>
      <c r="G215" s="6">
        <f t="shared" si="96"/>
        <v>946.14299999999992</v>
      </c>
      <c r="H215" s="51"/>
      <c r="I215" s="6">
        <f t="shared" si="97"/>
        <v>0</v>
      </c>
      <c r="J215" s="51" t="s">
        <v>42</v>
      </c>
      <c r="K215" s="23">
        <f>I215*HLOOKUP(J215,'Auskunft SVS'!$C$2:$AZ$26,17,0)</f>
        <v>0</v>
      </c>
      <c r="L215" s="23">
        <f t="shared" si="98"/>
        <v>0</v>
      </c>
    </row>
    <row r="216" spans="1:18" ht="101.5">
      <c r="A216" s="2" t="s">
        <v>2571</v>
      </c>
      <c r="B216" s="2" t="s">
        <v>453</v>
      </c>
      <c r="C216" s="9" t="s">
        <v>2354</v>
      </c>
      <c r="D216" s="6">
        <v>12</v>
      </c>
      <c r="E216" s="6" t="s">
        <v>136</v>
      </c>
      <c r="F216" s="6">
        <f>+VLOOKUP(E216,'VI_Legende Reinigungsverz.'!$B$3:$F$22,5,0)</f>
        <v>52</v>
      </c>
      <c r="G216" s="6">
        <f t="shared" si="96"/>
        <v>624</v>
      </c>
      <c r="H216" s="51"/>
      <c r="I216" s="6">
        <f t="shared" si="97"/>
        <v>0</v>
      </c>
      <c r="J216" s="51" t="s">
        <v>42</v>
      </c>
      <c r="K216" s="23">
        <f>I216*HLOOKUP(J216,'Auskunft SVS'!$C$2:$AZ$26,17,0)</f>
        <v>0</v>
      </c>
      <c r="L216" s="23">
        <f t="shared" si="98"/>
        <v>0</v>
      </c>
    </row>
    <row r="217" spans="1:18" ht="101.5">
      <c r="A217" s="2" t="s">
        <v>2572</v>
      </c>
      <c r="B217" s="2" t="s">
        <v>453</v>
      </c>
      <c r="C217" s="9" t="s">
        <v>2348</v>
      </c>
      <c r="D217" s="6">
        <v>17.29</v>
      </c>
      <c r="E217" s="6" t="s">
        <v>163</v>
      </c>
      <c r="F217" s="6">
        <f>+VLOOKUP(E217,'VI_Legende Reinigungsverz.'!$B$3:$F$22,5,0)</f>
        <v>150.9</v>
      </c>
      <c r="G217" s="6">
        <f t="shared" si="96"/>
        <v>2609.0610000000001</v>
      </c>
      <c r="H217" s="51"/>
      <c r="I217" s="6">
        <f t="shared" si="97"/>
        <v>0</v>
      </c>
      <c r="J217" s="51" t="s">
        <v>42</v>
      </c>
      <c r="K217" s="23">
        <f>I217*HLOOKUP(J217,'Auskunft SVS'!$C$2:$AZ$26,17,0)</f>
        <v>0</v>
      </c>
      <c r="L217" s="23">
        <f t="shared" si="98"/>
        <v>0</v>
      </c>
    </row>
    <row r="218" spans="1:18" s="15" customFormat="1">
      <c r="A218" s="8" t="s">
        <v>1290</v>
      </c>
      <c r="B218" s="3" t="s">
        <v>232</v>
      </c>
      <c r="C218" s="3" t="s">
        <v>98</v>
      </c>
      <c r="D218" s="10" t="s">
        <v>98</v>
      </c>
      <c r="E218" s="10"/>
      <c r="F218" s="10"/>
      <c r="G218" s="10"/>
      <c r="H218" s="10"/>
      <c r="I218" s="10"/>
      <c r="J218" s="10"/>
      <c r="K218" s="10"/>
      <c r="L218" s="13"/>
      <c r="M218"/>
      <c r="N218"/>
      <c r="O218"/>
      <c r="P218"/>
      <c r="Q218"/>
      <c r="R218"/>
    </row>
    <row r="219" spans="1:18" ht="101.5">
      <c r="A219" s="2" t="s">
        <v>1291</v>
      </c>
      <c r="B219" s="2" t="s">
        <v>234</v>
      </c>
      <c r="C219" s="9" t="s">
        <v>2359</v>
      </c>
      <c r="D219" s="6">
        <v>46.45</v>
      </c>
      <c r="E219" s="6" t="s">
        <v>136</v>
      </c>
      <c r="F219" s="6">
        <f>+VLOOKUP(E219,'VI_Legende Reinigungsverz.'!$B$3:$F$22,5,0)</f>
        <v>52</v>
      </c>
      <c r="G219" s="6">
        <f t="shared" ref="G219:G225" si="99">+F219*D219</f>
        <v>2415.4</v>
      </c>
      <c r="H219" s="51"/>
      <c r="I219" s="6">
        <f t="shared" ref="I219:I225" si="100">IF(ISERROR(G219/H219),0,G219/H219)</f>
        <v>0</v>
      </c>
      <c r="J219" s="51" t="s">
        <v>42</v>
      </c>
      <c r="K219" s="23">
        <f>I219*HLOOKUP(J219,'Auskunft SVS'!$C$2:$AZ$26,17,0)</f>
        <v>0</v>
      </c>
      <c r="L219" s="23">
        <f t="shared" ref="L219:L225" si="101">+K219/D219</f>
        <v>0</v>
      </c>
    </row>
    <row r="220" spans="1:18" ht="101.5">
      <c r="A220" s="2" t="s">
        <v>1292</v>
      </c>
      <c r="B220" s="2" t="s">
        <v>234</v>
      </c>
      <c r="C220" s="9" t="s">
        <v>2573</v>
      </c>
      <c r="D220" s="6">
        <v>94.72</v>
      </c>
      <c r="E220" s="6" t="s">
        <v>163</v>
      </c>
      <c r="F220" s="6">
        <f>+VLOOKUP(E220,'VI_Legende Reinigungsverz.'!$B$3:$F$22,5,0)</f>
        <v>150.9</v>
      </c>
      <c r="G220" s="6">
        <f t="shared" si="99"/>
        <v>14293.248</v>
      </c>
      <c r="H220" s="51"/>
      <c r="I220" s="6">
        <f t="shared" si="100"/>
        <v>0</v>
      </c>
      <c r="J220" s="51" t="s">
        <v>42</v>
      </c>
      <c r="K220" s="23">
        <f>I220*HLOOKUP(J220,'Auskunft SVS'!$C$2:$AZ$26,17,0)</f>
        <v>0</v>
      </c>
      <c r="L220" s="23">
        <f t="shared" si="101"/>
        <v>0</v>
      </c>
    </row>
    <row r="221" spans="1:18" ht="101.5">
      <c r="A221" s="2" t="s">
        <v>1999</v>
      </c>
      <c r="B221" s="2" t="s">
        <v>1119</v>
      </c>
      <c r="C221" s="9" t="s">
        <v>2574</v>
      </c>
      <c r="D221" s="6">
        <v>2.41</v>
      </c>
      <c r="E221" s="6" t="s">
        <v>253</v>
      </c>
      <c r="F221" s="6">
        <f>+VLOOKUP(E221,'VI_Legende Reinigungsverz.'!$B$3:$F$22,5,0)</f>
        <v>4</v>
      </c>
      <c r="G221" s="6">
        <f t="shared" si="99"/>
        <v>9.64</v>
      </c>
      <c r="H221" s="51"/>
      <c r="I221" s="6">
        <f t="shared" si="100"/>
        <v>0</v>
      </c>
      <c r="J221" s="51" t="s">
        <v>42</v>
      </c>
      <c r="K221" s="23">
        <f>I221*HLOOKUP(J221,'Auskunft SVS'!$C$2:$AZ$26,17,0)</f>
        <v>0</v>
      </c>
      <c r="L221" s="23">
        <f t="shared" si="101"/>
        <v>0</v>
      </c>
    </row>
    <row r="222" spans="1:18" ht="101.5">
      <c r="A222" s="2" t="s">
        <v>2575</v>
      </c>
      <c r="B222" s="2" t="s">
        <v>1119</v>
      </c>
      <c r="C222" s="9" t="s">
        <v>2353</v>
      </c>
      <c r="D222" s="6">
        <v>14.1</v>
      </c>
      <c r="E222" s="6" t="s">
        <v>163</v>
      </c>
      <c r="F222" s="6">
        <f>+VLOOKUP(E222,'VI_Legende Reinigungsverz.'!$B$3:$F$22,5,0)</f>
        <v>150.9</v>
      </c>
      <c r="G222" s="6">
        <f t="shared" si="99"/>
        <v>2127.69</v>
      </c>
      <c r="H222" s="51"/>
      <c r="I222" s="6">
        <f t="shared" si="100"/>
        <v>0</v>
      </c>
      <c r="J222" s="51" t="s">
        <v>42</v>
      </c>
      <c r="K222" s="23">
        <f>I222*HLOOKUP(J222,'Auskunft SVS'!$C$2:$AZ$26,17,0)</f>
        <v>0</v>
      </c>
      <c r="L222" s="23">
        <f t="shared" si="101"/>
        <v>0</v>
      </c>
    </row>
    <row r="223" spans="1:18" ht="101.5">
      <c r="A223" s="2" t="s">
        <v>2576</v>
      </c>
      <c r="B223" s="2" t="s">
        <v>466</v>
      </c>
      <c r="C223" s="9" t="s">
        <v>2354</v>
      </c>
      <c r="D223" s="6">
        <v>1.66</v>
      </c>
      <c r="E223" s="6" t="s">
        <v>136</v>
      </c>
      <c r="F223" s="6">
        <f>+VLOOKUP(E223,'VI_Legende Reinigungsverz.'!$B$3:$F$22,5,0)</f>
        <v>52</v>
      </c>
      <c r="G223" s="6">
        <f t="shared" si="99"/>
        <v>86.32</v>
      </c>
      <c r="H223" s="51"/>
      <c r="I223" s="6">
        <f t="shared" si="100"/>
        <v>0</v>
      </c>
      <c r="J223" s="51" t="s">
        <v>42</v>
      </c>
      <c r="K223" s="23">
        <f>I223*HLOOKUP(J223,'Auskunft SVS'!$C$2:$AZ$26,17,0)</f>
        <v>0</v>
      </c>
      <c r="L223" s="23">
        <f t="shared" si="101"/>
        <v>0</v>
      </c>
    </row>
    <row r="224" spans="1:18" ht="101.5">
      <c r="A224" s="2" t="s">
        <v>2577</v>
      </c>
      <c r="B224" s="2" t="s">
        <v>466</v>
      </c>
      <c r="C224" s="9" t="s">
        <v>2351</v>
      </c>
      <c r="D224" s="6">
        <v>19.809999999999999</v>
      </c>
      <c r="E224" s="6" t="s">
        <v>163</v>
      </c>
      <c r="F224" s="6">
        <f>+VLOOKUP(E224,'VI_Legende Reinigungsverz.'!$B$3:$F$22,5,0)</f>
        <v>150.9</v>
      </c>
      <c r="G224" s="6">
        <f t="shared" si="99"/>
        <v>2989.3289999999997</v>
      </c>
      <c r="H224" s="51"/>
      <c r="I224" s="6">
        <f t="shared" si="100"/>
        <v>0</v>
      </c>
      <c r="J224" s="51" t="s">
        <v>42</v>
      </c>
      <c r="K224" s="23">
        <f>I224*HLOOKUP(J224,'Auskunft SVS'!$C$2:$AZ$26,17,0)</f>
        <v>0</v>
      </c>
      <c r="L224" s="23">
        <f t="shared" si="101"/>
        <v>0</v>
      </c>
    </row>
    <row r="225" spans="1:18" ht="101.5">
      <c r="A225" s="2" t="s">
        <v>2578</v>
      </c>
      <c r="B225" s="2" t="s">
        <v>472</v>
      </c>
      <c r="C225" s="9" t="s">
        <v>2348</v>
      </c>
      <c r="D225" s="6">
        <v>2.4300000000000002</v>
      </c>
      <c r="E225" s="6" t="s">
        <v>163</v>
      </c>
      <c r="F225" s="6">
        <f>+VLOOKUP(E225,'VI_Legende Reinigungsverz.'!$B$3:$F$22,5,0)</f>
        <v>150.9</v>
      </c>
      <c r="G225" s="6">
        <f t="shared" si="99"/>
        <v>366.68700000000001</v>
      </c>
      <c r="H225" s="51"/>
      <c r="I225" s="6">
        <f t="shared" si="100"/>
        <v>0</v>
      </c>
      <c r="J225" s="51" t="s">
        <v>42</v>
      </c>
      <c r="K225" s="23">
        <f>I225*HLOOKUP(J225,'Auskunft SVS'!$C$2:$AZ$26,17,0)</f>
        <v>0</v>
      </c>
      <c r="L225" s="23">
        <f t="shared" si="101"/>
        <v>0</v>
      </c>
    </row>
    <row r="226" spans="1:18" s="16" customFormat="1" ht="25.5" customHeight="1">
      <c r="A226" s="7" t="s">
        <v>534</v>
      </c>
      <c r="B226" s="17" t="s">
        <v>2579</v>
      </c>
      <c r="C226" s="11" t="s">
        <v>98</v>
      </c>
      <c r="D226" s="18" t="s">
        <v>98</v>
      </c>
      <c r="E226" s="18"/>
      <c r="F226" s="18"/>
      <c r="G226" s="18"/>
      <c r="H226" s="18"/>
      <c r="I226" s="18"/>
      <c r="J226" s="18"/>
      <c r="K226" s="19"/>
      <c r="L226" s="20"/>
      <c r="M226"/>
      <c r="N226"/>
      <c r="O226"/>
      <c r="P226"/>
      <c r="Q226"/>
      <c r="R226"/>
    </row>
    <row r="227" spans="1:18" s="15" customFormat="1">
      <c r="A227" s="8" t="s">
        <v>536</v>
      </c>
      <c r="B227" s="3" t="s">
        <v>95</v>
      </c>
      <c r="C227" s="3" t="s">
        <v>98</v>
      </c>
      <c r="D227" s="10" t="s">
        <v>98</v>
      </c>
      <c r="E227" s="10"/>
      <c r="F227" s="10"/>
      <c r="G227" s="10"/>
      <c r="H227" s="10"/>
      <c r="I227" s="10"/>
      <c r="J227" s="10"/>
      <c r="K227" s="10"/>
      <c r="L227" s="13"/>
      <c r="M227"/>
      <c r="N227"/>
      <c r="O227"/>
      <c r="P227"/>
      <c r="Q227"/>
      <c r="R227"/>
    </row>
    <row r="228" spans="1:18" s="15" customFormat="1">
      <c r="A228" s="8" t="s">
        <v>537</v>
      </c>
      <c r="B228" s="3" t="s">
        <v>97</v>
      </c>
      <c r="C228" s="3" t="s">
        <v>98</v>
      </c>
      <c r="D228" s="10" t="s">
        <v>98</v>
      </c>
      <c r="E228" s="10"/>
      <c r="F228" s="10"/>
      <c r="G228" s="10"/>
      <c r="H228" s="10"/>
      <c r="I228" s="10"/>
      <c r="J228" s="10"/>
      <c r="K228" s="10"/>
      <c r="L228" s="13"/>
      <c r="M228"/>
      <c r="N228"/>
      <c r="O228"/>
      <c r="P228"/>
      <c r="Q228"/>
      <c r="R228"/>
    </row>
    <row r="229" spans="1:18" ht="101.5">
      <c r="A229" s="2" t="s">
        <v>539</v>
      </c>
      <c r="B229" s="2" t="s">
        <v>104</v>
      </c>
      <c r="C229" s="9" t="s">
        <v>916</v>
      </c>
      <c r="D229" s="6">
        <v>15.44</v>
      </c>
      <c r="E229" s="6" t="s">
        <v>163</v>
      </c>
      <c r="F229" s="6">
        <f>+VLOOKUP(E229,'VI_Legende Reinigungsverz.'!$B$3:$F$22,5,0)</f>
        <v>150.9</v>
      </c>
      <c r="G229" s="6">
        <f t="shared" ref="G229:G230" si="102">+F229*D229</f>
        <v>2329.8960000000002</v>
      </c>
      <c r="H229" s="51"/>
      <c r="I229" s="6">
        <f t="shared" ref="I229:I230" si="103">IF(ISERROR(G229/H229),0,G229/H229)</f>
        <v>0</v>
      </c>
      <c r="J229" s="51" t="s">
        <v>42</v>
      </c>
      <c r="K229" s="23">
        <f>I229*HLOOKUP(J229,'Auskunft SVS'!$C$2:$AZ$26,17,0)</f>
        <v>0</v>
      </c>
      <c r="L229" s="23">
        <f t="shared" ref="L229:L230" si="104">+K229/D229</f>
        <v>0</v>
      </c>
    </row>
    <row r="230" spans="1:18" ht="101.5">
      <c r="A230" s="2" t="s">
        <v>1465</v>
      </c>
      <c r="B230" s="2" t="s">
        <v>100</v>
      </c>
      <c r="C230" s="9" t="s">
        <v>916</v>
      </c>
      <c r="D230" s="6">
        <v>21.44</v>
      </c>
      <c r="E230" s="6" t="s">
        <v>163</v>
      </c>
      <c r="F230" s="6">
        <f>+VLOOKUP(E230,'VI_Legende Reinigungsverz.'!$B$3:$F$22,5,0)</f>
        <v>150.9</v>
      </c>
      <c r="G230" s="6">
        <f t="shared" si="102"/>
        <v>3235.2960000000003</v>
      </c>
      <c r="H230" s="51"/>
      <c r="I230" s="6">
        <f t="shared" si="103"/>
        <v>0</v>
      </c>
      <c r="J230" s="51" t="s">
        <v>42</v>
      </c>
      <c r="K230" s="23">
        <f>I230*HLOOKUP(J230,'Auskunft SVS'!$C$2:$AZ$26,17,0)</f>
        <v>0</v>
      </c>
      <c r="L230" s="23">
        <f t="shared" si="104"/>
        <v>0</v>
      </c>
    </row>
    <row r="231" spans="1:18" s="15" customFormat="1">
      <c r="A231" s="8" t="s">
        <v>1470</v>
      </c>
      <c r="B231" s="3" t="s">
        <v>107</v>
      </c>
      <c r="C231" s="3" t="s">
        <v>98</v>
      </c>
      <c r="D231" s="10" t="s">
        <v>98</v>
      </c>
      <c r="E231" s="10"/>
      <c r="F231" s="10"/>
      <c r="G231" s="10"/>
      <c r="H231" s="10"/>
      <c r="I231" s="10"/>
      <c r="J231" s="10"/>
      <c r="K231" s="10"/>
      <c r="L231" s="13"/>
      <c r="M231"/>
      <c r="N231"/>
      <c r="O231"/>
      <c r="P231"/>
      <c r="Q231"/>
      <c r="R231"/>
    </row>
    <row r="232" spans="1:18" ht="101.5">
      <c r="A232" s="2" t="s">
        <v>1471</v>
      </c>
      <c r="B232" s="2" t="s">
        <v>109</v>
      </c>
      <c r="C232" s="9" t="s">
        <v>1157</v>
      </c>
      <c r="D232" s="6">
        <v>102.18</v>
      </c>
      <c r="E232" s="6" t="s">
        <v>163</v>
      </c>
      <c r="F232" s="6">
        <f>+VLOOKUP(E232,'VI_Legende Reinigungsverz.'!$B$3:$F$22,5,0)</f>
        <v>150.9</v>
      </c>
      <c r="G232" s="6">
        <f>+F232*D232</f>
        <v>15418.962000000001</v>
      </c>
      <c r="H232" s="51"/>
      <c r="I232" s="6">
        <f>IF(ISERROR(G232/H232),0,G232/H232)</f>
        <v>0</v>
      </c>
      <c r="J232" s="51" t="s">
        <v>42</v>
      </c>
      <c r="K232" s="23">
        <f>I232*HLOOKUP(J232,'Auskunft SVS'!$C$2:$AZ$26,17,0)</f>
        <v>0</v>
      </c>
      <c r="L232" s="23">
        <f>+K232/D232</f>
        <v>0</v>
      </c>
    </row>
    <row r="233" spans="1:18" s="15" customFormat="1">
      <c r="A233" s="8" t="s">
        <v>1484</v>
      </c>
      <c r="B233" s="3" t="s">
        <v>117</v>
      </c>
      <c r="C233" s="3" t="s">
        <v>98</v>
      </c>
      <c r="D233" s="10" t="s">
        <v>98</v>
      </c>
      <c r="E233" s="10"/>
      <c r="F233" s="10"/>
      <c r="G233" s="10"/>
      <c r="H233" s="10"/>
      <c r="I233" s="10"/>
      <c r="J233" s="10"/>
      <c r="K233" s="10"/>
      <c r="L233" s="13"/>
      <c r="M233"/>
      <c r="N233"/>
      <c r="O233"/>
      <c r="P233"/>
      <c r="Q233"/>
      <c r="R233"/>
    </row>
    <row r="234" spans="1:18" ht="101.5">
      <c r="A234" s="2" t="s">
        <v>1485</v>
      </c>
      <c r="B234" s="2" t="s">
        <v>920</v>
      </c>
      <c r="C234" s="9" t="s">
        <v>120</v>
      </c>
      <c r="D234" s="6">
        <v>53.85</v>
      </c>
      <c r="E234" s="6" t="s">
        <v>102</v>
      </c>
      <c r="F234" s="6">
        <f>+VLOOKUP(E234,'VI_Legende Reinigungsverz.'!$B$3:$F$22,5,0)</f>
        <v>251.5</v>
      </c>
      <c r="G234" s="6">
        <f>+F234*D234</f>
        <v>13543.275</v>
      </c>
      <c r="H234" s="51"/>
      <c r="I234" s="6">
        <f>IF(ISERROR(G234/H234),0,G234/H234)</f>
        <v>0</v>
      </c>
      <c r="J234" s="51" t="s">
        <v>42</v>
      </c>
      <c r="K234" s="23">
        <f>I234*HLOOKUP(J234,'Auskunft SVS'!$C$2:$AZ$26,17,0)</f>
        <v>0</v>
      </c>
      <c r="L234" s="23">
        <f>+K234/D234</f>
        <v>0</v>
      </c>
    </row>
    <row r="235" spans="1:18" s="15" customFormat="1">
      <c r="A235" s="8" t="s">
        <v>1492</v>
      </c>
      <c r="B235" s="3" t="s">
        <v>127</v>
      </c>
      <c r="C235" s="3" t="s">
        <v>98</v>
      </c>
      <c r="D235" s="10" t="s">
        <v>98</v>
      </c>
      <c r="E235" s="10"/>
      <c r="F235" s="10"/>
      <c r="G235" s="10"/>
      <c r="H235" s="10"/>
      <c r="I235" s="10"/>
      <c r="J235" s="10"/>
      <c r="K235" s="10"/>
      <c r="L235" s="13"/>
      <c r="M235"/>
      <c r="N235"/>
      <c r="O235"/>
      <c r="P235"/>
      <c r="Q235"/>
      <c r="R235"/>
    </row>
    <row r="236" spans="1:18" ht="101.5">
      <c r="A236" s="2" t="s">
        <v>1493</v>
      </c>
      <c r="B236" s="2" t="s">
        <v>132</v>
      </c>
      <c r="C236" s="9" t="s">
        <v>1252</v>
      </c>
      <c r="D236" s="6">
        <v>73.3</v>
      </c>
      <c r="E236" s="6" t="s">
        <v>163</v>
      </c>
      <c r="F236" s="6">
        <f>+VLOOKUP(E236,'VI_Legende Reinigungsverz.'!$B$3:$F$22,5,0)</f>
        <v>150.9</v>
      </c>
      <c r="G236" s="6">
        <f>+F236*D236</f>
        <v>11060.97</v>
      </c>
      <c r="H236" s="51"/>
      <c r="I236" s="6">
        <f>IF(ISERROR(G236/H236),0,G236/H236)</f>
        <v>0</v>
      </c>
      <c r="J236" s="51" t="s">
        <v>42</v>
      </c>
      <c r="K236" s="23">
        <f>I236*HLOOKUP(J236,'Auskunft SVS'!$C$2:$AZ$26,17,0)</f>
        <v>0</v>
      </c>
      <c r="L236" s="23">
        <f>+K236/D236</f>
        <v>0</v>
      </c>
    </row>
    <row r="237" spans="1:18" s="15" customFormat="1">
      <c r="A237" s="8" t="s">
        <v>1502</v>
      </c>
      <c r="B237" s="3" t="s">
        <v>278</v>
      </c>
      <c r="C237" s="3" t="s">
        <v>98</v>
      </c>
      <c r="D237" s="10" t="s">
        <v>98</v>
      </c>
      <c r="E237" s="10"/>
      <c r="F237" s="10"/>
      <c r="G237" s="10"/>
      <c r="H237" s="10"/>
      <c r="I237" s="10"/>
      <c r="J237" s="10"/>
      <c r="K237" s="10"/>
      <c r="L237" s="13"/>
      <c r="M237"/>
      <c r="N237"/>
      <c r="O237"/>
      <c r="P237"/>
      <c r="Q237"/>
      <c r="R237"/>
    </row>
    <row r="238" spans="1:18" ht="101.5">
      <c r="A238" s="2" t="s">
        <v>1503</v>
      </c>
      <c r="B238" s="2" t="s">
        <v>151</v>
      </c>
      <c r="C238" s="9" t="s">
        <v>272</v>
      </c>
      <c r="D238" s="6">
        <v>20.18</v>
      </c>
      <c r="E238" s="6" t="s">
        <v>163</v>
      </c>
      <c r="F238" s="6">
        <f>+VLOOKUP(E238,'VI_Legende Reinigungsverz.'!$B$3:$F$22,5,0)</f>
        <v>150.9</v>
      </c>
      <c r="G238" s="6">
        <f>+F238*D238</f>
        <v>3045.1620000000003</v>
      </c>
      <c r="H238" s="51"/>
      <c r="I238" s="6">
        <f>IF(ISERROR(G238/H238),0,G238/H238)</f>
        <v>0</v>
      </c>
      <c r="J238" s="51" t="s">
        <v>42</v>
      </c>
      <c r="K238" s="23">
        <f>I238*HLOOKUP(J238,'Auskunft SVS'!$C$2:$AZ$26,17,0)</f>
        <v>0</v>
      </c>
      <c r="L238" s="23">
        <f>+K238/D238</f>
        <v>0</v>
      </c>
    </row>
    <row r="239" spans="1:18" s="15" customFormat="1">
      <c r="A239" s="8" t="s">
        <v>1506</v>
      </c>
      <c r="B239" s="3" t="s">
        <v>807</v>
      </c>
      <c r="C239" s="3" t="s">
        <v>98</v>
      </c>
      <c r="D239" s="10" t="s">
        <v>98</v>
      </c>
      <c r="E239" s="10"/>
      <c r="F239" s="10"/>
      <c r="G239" s="10"/>
      <c r="H239" s="10"/>
      <c r="I239" s="10"/>
      <c r="J239" s="10"/>
      <c r="K239" s="10"/>
      <c r="L239" s="13"/>
      <c r="M239"/>
      <c r="N239"/>
      <c r="O239"/>
      <c r="P239"/>
      <c r="Q239"/>
      <c r="R239"/>
    </row>
    <row r="240" spans="1:18" ht="101.5">
      <c r="A240" s="2" t="s">
        <v>1507</v>
      </c>
      <c r="B240" s="2" t="s">
        <v>942</v>
      </c>
      <c r="C240" s="9" t="s">
        <v>1790</v>
      </c>
      <c r="D240" s="6">
        <v>32.15</v>
      </c>
      <c r="E240" s="6" t="s">
        <v>210</v>
      </c>
      <c r="F240" s="6">
        <f>+VLOOKUP(E240,'VI_Legende Reinigungsverz.'!$B$3:$F$22,5,0)</f>
        <v>104</v>
      </c>
      <c r="G240" s="6">
        <f>+F240*D240</f>
        <v>3343.6</v>
      </c>
      <c r="H240" s="51"/>
      <c r="I240" s="6">
        <f>IF(ISERROR(G240/H240),0,G240/H240)</f>
        <v>0</v>
      </c>
      <c r="J240" s="51" t="s">
        <v>42</v>
      </c>
      <c r="K240" s="23">
        <f>I240*HLOOKUP(J240,'Auskunft SVS'!$C$2:$AZ$26,17,0)</f>
        <v>0</v>
      </c>
      <c r="L240" s="23">
        <f>+K240/D240</f>
        <v>0</v>
      </c>
    </row>
    <row r="241" spans="1:18" s="15" customFormat="1">
      <c r="A241" s="8" t="s">
        <v>1513</v>
      </c>
      <c r="B241" s="3" t="s">
        <v>167</v>
      </c>
      <c r="C241" s="3" t="s">
        <v>98</v>
      </c>
      <c r="D241" s="10" t="s">
        <v>98</v>
      </c>
      <c r="E241" s="10"/>
      <c r="F241" s="10"/>
      <c r="G241" s="10"/>
      <c r="H241" s="10"/>
      <c r="I241" s="10"/>
      <c r="J241" s="10"/>
      <c r="K241" s="10"/>
      <c r="L241" s="13"/>
      <c r="M241"/>
      <c r="N241"/>
      <c r="O241"/>
      <c r="P241"/>
      <c r="Q241"/>
      <c r="R241"/>
    </row>
    <row r="242" spans="1:18" ht="101.5">
      <c r="A242" s="2" t="s">
        <v>1515</v>
      </c>
      <c r="B242" s="2" t="s">
        <v>288</v>
      </c>
      <c r="C242" s="9" t="s">
        <v>380</v>
      </c>
      <c r="D242" s="6">
        <v>29.35</v>
      </c>
      <c r="E242" s="6" t="s">
        <v>210</v>
      </c>
      <c r="F242" s="6">
        <f>+VLOOKUP(E242,'VI_Legende Reinigungsverz.'!$B$3:$F$22,5,0)</f>
        <v>104</v>
      </c>
      <c r="G242" s="6">
        <f t="shared" ref="G242:G244" si="105">+F242*D242</f>
        <v>3052.4</v>
      </c>
      <c r="H242" s="51"/>
      <c r="I242" s="6">
        <f t="shared" ref="I242:I244" si="106">IF(ISERROR(G242/H242),0,G242/H242)</f>
        <v>0</v>
      </c>
      <c r="J242" s="51" t="s">
        <v>42</v>
      </c>
      <c r="K242" s="23">
        <f>I242*HLOOKUP(J242,'Auskunft SVS'!$C$2:$AZ$26,17,0)</f>
        <v>0</v>
      </c>
      <c r="L242" s="23">
        <f t="shared" ref="L242:L244" si="107">+K242/D242</f>
        <v>0</v>
      </c>
    </row>
    <row r="243" spans="1:18" ht="101.5">
      <c r="A243" s="2" t="s">
        <v>1518</v>
      </c>
      <c r="B243" s="2" t="s">
        <v>1190</v>
      </c>
      <c r="C243" s="9" t="s">
        <v>2580</v>
      </c>
      <c r="D243" s="6">
        <v>136.91999999999999</v>
      </c>
      <c r="E243" s="6" t="s">
        <v>210</v>
      </c>
      <c r="F243" s="6">
        <f>+VLOOKUP(E243,'VI_Legende Reinigungsverz.'!$B$3:$F$22,5,0)</f>
        <v>104</v>
      </c>
      <c r="G243" s="6">
        <f t="shared" si="105"/>
        <v>14239.679999999998</v>
      </c>
      <c r="H243" s="51"/>
      <c r="I243" s="6">
        <f t="shared" si="106"/>
        <v>0</v>
      </c>
      <c r="J243" s="51" t="s">
        <v>42</v>
      </c>
      <c r="K243" s="23">
        <f>I243*HLOOKUP(J243,'Auskunft SVS'!$C$2:$AZ$26,17,0)</f>
        <v>0</v>
      </c>
      <c r="L243" s="23">
        <f t="shared" si="107"/>
        <v>0</v>
      </c>
    </row>
    <row r="244" spans="1:18" ht="101.5">
      <c r="A244" s="2" t="s">
        <v>2581</v>
      </c>
      <c r="B244" s="2" t="s">
        <v>598</v>
      </c>
      <c r="C244" s="9" t="s">
        <v>502</v>
      </c>
      <c r="D244" s="6">
        <v>79.959999999999994</v>
      </c>
      <c r="E244" s="6" t="s">
        <v>210</v>
      </c>
      <c r="F244" s="6">
        <f>+VLOOKUP(E244,'VI_Legende Reinigungsverz.'!$B$3:$F$22,5,0)</f>
        <v>104</v>
      </c>
      <c r="G244" s="6">
        <f t="shared" si="105"/>
        <v>8315.84</v>
      </c>
      <c r="H244" s="51"/>
      <c r="I244" s="6">
        <f t="shared" si="106"/>
        <v>0</v>
      </c>
      <c r="J244" s="51" t="s">
        <v>42</v>
      </c>
      <c r="K244" s="23">
        <f>I244*HLOOKUP(J244,'Auskunft SVS'!$C$2:$AZ$26,17,0)</f>
        <v>0</v>
      </c>
      <c r="L244" s="23">
        <f t="shared" si="107"/>
        <v>0</v>
      </c>
    </row>
    <row r="245" spans="1:18" s="15" customFormat="1">
      <c r="A245" s="8" t="s">
        <v>1520</v>
      </c>
      <c r="B245" s="3" t="s">
        <v>614</v>
      </c>
      <c r="C245" s="3" t="s">
        <v>98</v>
      </c>
      <c r="D245" s="10" t="s">
        <v>98</v>
      </c>
      <c r="E245" s="10"/>
      <c r="F245" s="10"/>
      <c r="G245" s="10"/>
      <c r="H245" s="10"/>
      <c r="I245" s="10"/>
      <c r="J245" s="10"/>
      <c r="K245" s="10"/>
      <c r="L245" s="13"/>
      <c r="M245"/>
      <c r="N245"/>
      <c r="O245"/>
      <c r="P245"/>
      <c r="Q245"/>
      <c r="R245"/>
    </row>
    <row r="246" spans="1:18" ht="101.5">
      <c r="A246" s="2" t="s">
        <v>1521</v>
      </c>
      <c r="B246" s="2" t="s">
        <v>180</v>
      </c>
      <c r="C246" s="9" t="s">
        <v>846</v>
      </c>
      <c r="D246" s="6">
        <v>32.85</v>
      </c>
      <c r="E246" s="6" t="s">
        <v>163</v>
      </c>
      <c r="F246" s="6">
        <f>+VLOOKUP(E246,'VI_Legende Reinigungsverz.'!$B$3:$F$22,5,0)</f>
        <v>150.9</v>
      </c>
      <c r="G246" s="6">
        <f>+F246*D246</f>
        <v>4957.0650000000005</v>
      </c>
      <c r="H246" s="51"/>
      <c r="I246" s="6">
        <f>IF(ISERROR(G246/H246),0,G246/H246)</f>
        <v>0</v>
      </c>
      <c r="J246" s="51" t="s">
        <v>42</v>
      </c>
      <c r="K246" s="23">
        <f>I246*HLOOKUP(J246,'Auskunft SVS'!$C$2:$AZ$26,17,0)</f>
        <v>0</v>
      </c>
      <c r="L246" s="23">
        <f>+K246/D246</f>
        <v>0</v>
      </c>
    </row>
    <row r="247" spans="1:18" s="15" customFormat="1">
      <c r="A247" s="8" t="s">
        <v>1523</v>
      </c>
      <c r="B247" s="3" t="s">
        <v>848</v>
      </c>
      <c r="C247" s="3" t="s">
        <v>98</v>
      </c>
      <c r="D247" s="10" t="s">
        <v>98</v>
      </c>
      <c r="E247" s="10"/>
      <c r="F247" s="10"/>
      <c r="G247" s="10"/>
      <c r="H247" s="10"/>
      <c r="I247" s="10"/>
      <c r="J247" s="10"/>
      <c r="K247" s="10"/>
      <c r="L247" s="13"/>
      <c r="M247"/>
      <c r="N247"/>
      <c r="O247"/>
      <c r="P247"/>
      <c r="Q247"/>
      <c r="R247"/>
    </row>
    <row r="248" spans="1:18" ht="101.5">
      <c r="A248" s="2" t="s">
        <v>1524</v>
      </c>
      <c r="B248" s="2" t="s">
        <v>2198</v>
      </c>
      <c r="C248" s="9" t="s">
        <v>846</v>
      </c>
      <c r="D248" s="6">
        <v>44.54</v>
      </c>
      <c r="E248" s="6" t="s">
        <v>163</v>
      </c>
      <c r="F248" s="6">
        <f>+VLOOKUP(E248,'VI_Legende Reinigungsverz.'!$B$3:$F$22,5,0)</f>
        <v>150.9</v>
      </c>
      <c r="G248" s="6">
        <f>+F248*D248</f>
        <v>6721.0860000000002</v>
      </c>
      <c r="H248" s="51"/>
      <c r="I248" s="6">
        <f>IF(ISERROR(G248/H248),0,G248/H248)</f>
        <v>0</v>
      </c>
      <c r="J248" s="51" t="s">
        <v>42</v>
      </c>
      <c r="K248" s="23">
        <f>I248*HLOOKUP(J248,'Auskunft SVS'!$C$2:$AZ$26,17,0)</f>
        <v>0</v>
      </c>
      <c r="L248" s="23">
        <f>+K248/D248</f>
        <v>0</v>
      </c>
    </row>
    <row r="249" spans="1:18" s="15" customFormat="1">
      <c r="A249" s="8" t="s">
        <v>1532</v>
      </c>
      <c r="B249" s="3" t="s">
        <v>200</v>
      </c>
      <c r="C249" s="3" t="s">
        <v>98</v>
      </c>
      <c r="D249" s="10" t="s">
        <v>98</v>
      </c>
      <c r="E249" s="10"/>
      <c r="F249" s="10"/>
      <c r="G249" s="10"/>
      <c r="H249" s="10"/>
      <c r="I249" s="10"/>
      <c r="J249" s="10"/>
      <c r="K249" s="10"/>
      <c r="L249" s="13"/>
      <c r="M249"/>
      <c r="N249"/>
      <c r="O249"/>
      <c r="P249"/>
      <c r="Q249"/>
      <c r="R249"/>
    </row>
    <row r="250" spans="1:18" ht="101.5">
      <c r="A250" s="2" t="s">
        <v>1533</v>
      </c>
      <c r="B250" s="2" t="s">
        <v>202</v>
      </c>
      <c r="C250" s="9" t="s">
        <v>734</v>
      </c>
      <c r="D250" s="6">
        <v>79.56</v>
      </c>
      <c r="E250" s="6" t="s">
        <v>102</v>
      </c>
      <c r="F250" s="6">
        <f>+VLOOKUP(E250,'VI_Legende Reinigungsverz.'!$B$3:$F$22,5,0)</f>
        <v>251.5</v>
      </c>
      <c r="G250" s="6">
        <f>+F250*D250</f>
        <v>20009.34</v>
      </c>
      <c r="H250" s="51"/>
      <c r="I250" s="6">
        <f>IF(ISERROR(G250/H250),0,G250/H250)</f>
        <v>0</v>
      </c>
      <c r="J250" s="51" t="s">
        <v>42</v>
      </c>
      <c r="K250" s="23">
        <f>I250*HLOOKUP(J250,'Auskunft SVS'!$C$2:$AZ$26,17,0)</f>
        <v>0</v>
      </c>
      <c r="L250" s="23">
        <f>+K250/D250</f>
        <v>0</v>
      </c>
    </row>
    <row r="251" spans="1:18" s="15" customFormat="1">
      <c r="A251" s="8" t="s">
        <v>1536</v>
      </c>
      <c r="B251" s="3" t="s">
        <v>206</v>
      </c>
      <c r="C251" s="3" t="s">
        <v>98</v>
      </c>
      <c r="D251" s="10" t="s">
        <v>98</v>
      </c>
      <c r="E251" s="10"/>
      <c r="F251" s="10"/>
      <c r="G251" s="10"/>
      <c r="H251" s="10"/>
      <c r="I251" s="10"/>
      <c r="J251" s="10"/>
      <c r="K251" s="10"/>
      <c r="L251" s="13"/>
      <c r="M251"/>
      <c r="N251"/>
      <c r="O251"/>
      <c r="P251"/>
      <c r="Q251"/>
      <c r="R251"/>
    </row>
    <row r="252" spans="1:18" ht="101.5">
      <c r="A252" s="2" t="s">
        <v>1537</v>
      </c>
      <c r="B252" s="2" t="s">
        <v>208</v>
      </c>
      <c r="C252" s="9" t="s">
        <v>1057</v>
      </c>
      <c r="D252" s="6">
        <v>110.39</v>
      </c>
      <c r="E252" s="6" t="s">
        <v>163</v>
      </c>
      <c r="F252" s="6">
        <f>+VLOOKUP(E252,'VI_Legende Reinigungsverz.'!$B$3:$F$22,5,0)</f>
        <v>150.9</v>
      </c>
      <c r="G252" s="6">
        <f t="shared" ref="G252:G253" si="108">+F252*D252</f>
        <v>16657.851000000002</v>
      </c>
      <c r="H252" s="51"/>
      <c r="I252" s="6">
        <f t="shared" ref="I252:I253" si="109">IF(ISERROR(G252/H252),0,G252/H252)</f>
        <v>0</v>
      </c>
      <c r="J252" s="51" t="s">
        <v>42</v>
      </c>
      <c r="K252" s="23">
        <f>I252*HLOOKUP(J252,'Auskunft SVS'!$C$2:$AZ$26,17,0)</f>
        <v>0</v>
      </c>
      <c r="L252" s="23">
        <f t="shared" ref="L252:L253" si="110">+K252/D252</f>
        <v>0</v>
      </c>
    </row>
    <row r="253" spans="1:18" ht="101.5">
      <c r="A253" s="2" t="s">
        <v>2039</v>
      </c>
      <c r="B253" s="2" t="s">
        <v>208</v>
      </c>
      <c r="C253" s="9" t="s">
        <v>417</v>
      </c>
      <c r="D253" s="6">
        <v>51.3</v>
      </c>
      <c r="E253" s="6" t="s">
        <v>102</v>
      </c>
      <c r="F253" s="6">
        <f>+VLOOKUP(E253,'VI_Legende Reinigungsverz.'!$B$3:$F$22,5,0)</f>
        <v>251.5</v>
      </c>
      <c r="G253" s="6">
        <f t="shared" si="108"/>
        <v>12901.949999999999</v>
      </c>
      <c r="H253" s="51"/>
      <c r="I253" s="6">
        <f t="shared" si="109"/>
        <v>0</v>
      </c>
      <c r="J253" s="51" t="s">
        <v>42</v>
      </c>
      <c r="K253" s="23">
        <f>I253*HLOOKUP(J253,'Auskunft SVS'!$C$2:$AZ$26,17,0)</f>
        <v>0</v>
      </c>
      <c r="L253" s="23">
        <f t="shared" si="110"/>
        <v>0</v>
      </c>
    </row>
    <row r="254" spans="1:18" s="15" customFormat="1">
      <c r="A254" s="8" t="s">
        <v>1539</v>
      </c>
      <c r="B254" s="3" t="s">
        <v>2582</v>
      </c>
      <c r="C254" s="3" t="s">
        <v>98</v>
      </c>
      <c r="D254" s="10" t="s">
        <v>98</v>
      </c>
      <c r="E254" s="10"/>
      <c r="F254" s="10"/>
      <c r="G254" s="10"/>
      <c r="H254" s="10"/>
      <c r="I254" s="10"/>
      <c r="J254" s="10"/>
      <c r="K254" s="10"/>
      <c r="L254" s="13"/>
      <c r="M254"/>
      <c r="N254"/>
      <c r="O254"/>
      <c r="P254"/>
      <c r="Q254"/>
      <c r="R254"/>
    </row>
    <row r="255" spans="1:18" ht="101.5">
      <c r="A255" s="2" t="s">
        <v>1540</v>
      </c>
      <c r="B255" s="2" t="s">
        <v>2583</v>
      </c>
      <c r="C255" s="9" t="s">
        <v>2584</v>
      </c>
      <c r="D255" s="6">
        <v>60.01</v>
      </c>
      <c r="E255" s="6" t="s">
        <v>210</v>
      </c>
      <c r="F255" s="6">
        <f>+VLOOKUP(E255,'VI_Legende Reinigungsverz.'!$B$3:$F$22,5,0)</f>
        <v>104</v>
      </c>
      <c r="G255" s="6">
        <f>+F255*D255</f>
        <v>6241.04</v>
      </c>
      <c r="H255" s="51"/>
      <c r="I255" s="6">
        <f>IF(ISERROR(G255/H255),0,G255/H255)</f>
        <v>0</v>
      </c>
      <c r="J255" s="51" t="s">
        <v>42</v>
      </c>
      <c r="K255" s="23">
        <f>I255*HLOOKUP(J255,'Auskunft SVS'!$C$2:$AZ$26,17,0)</f>
        <v>0</v>
      </c>
      <c r="L255" s="23">
        <f>+K255/D255</f>
        <v>0</v>
      </c>
    </row>
    <row r="256" spans="1:18" s="15" customFormat="1">
      <c r="A256" s="8" t="s">
        <v>1544</v>
      </c>
      <c r="B256" s="3" t="s">
        <v>224</v>
      </c>
      <c r="C256" s="3" t="s">
        <v>98</v>
      </c>
      <c r="D256" s="10" t="s">
        <v>98</v>
      </c>
      <c r="E256" s="10"/>
      <c r="F256" s="10"/>
      <c r="G256" s="10"/>
      <c r="H256" s="10"/>
      <c r="I256" s="10"/>
      <c r="J256" s="10"/>
      <c r="K256" s="10"/>
      <c r="L256" s="13"/>
      <c r="M256"/>
      <c r="N256"/>
      <c r="O256"/>
      <c r="P256"/>
      <c r="Q256"/>
      <c r="R256"/>
    </row>
    <row r="257" spans="1:18" ht="101.5">
      <c r="A257" s="2" t="s">
        <v>1545</v>
      </c>
      <c r="B257" s="2" t="s">
        <v>226</v>
      </c>
      <c r="C257" s="9" t="s">
        <v>240</v>
      </c>
      <c r="D257" s="6">
        <v>7.13</v>
      </c>
      <c r="E257" s="6" t="s">
        <v>210</v>
      </c>
      <c r="F257" s="6">
        <f>+VLOOKUP(E257,'VI_Legende Reinigungsverz.'!$B$3:$F$22,5,0)</f>
        <v>104</v>
      </c>
      <c r="G257" s="6">
        <f t="shared" ref="G257:G260" si="111">+F257*D257</f>
        <v>741.52</v>
      </c>
      <c r="H257" s="51"/>
      <c r="I257" s="6">
        <f t="shared" ref="I257:I260" si="112">IF(ISERROR(G257/H257),0,G257/H257)</f>
        <v>0</v>
      </c>
      <c r="J257" s="51" t="s">
        <v>42</v>
      </c>
      <c r="K257" s="23">
        <f>I257*HLOOKUP(J257,'Auskunft SVS'!$C$2:$AZ$26,17,0)</f>
        <v>0</v>
      </c>
      <c r="L257" s="23">
        <f t="shared" ref="L257:L260" si="113">+K257/D257</f>
        <v>0</v>
      </c>
    </row>
    <row r="258" spans="1:18" ht="101.5">
      <c r="A258" s="2" t="s">
        <v>1547</v>
      </c>
      <c r="B258" s="2" t="s">
        <v>226</v>
      </c>
      <c r="C258" s="9" t="s">
        <v>459</v>
      </c>
      <c r="D258" s="6">
        <v>35.86</v>
      </c>
      <c r="E258" s="6" t="s">
        <v>163</v>
      </c>
      <c r="F258" s="6">
        <f>+VLOOKUP(E258,'VI_Legende Reinigungsverz.'!$B$3:$F$22,5,0)</f>
        <v>150.9</v>
      </c>
      <c r="G258" s="6">
        <f t="shared" si="111"/>
        <v>5411.2740000000003</v>
      </c>
      <c r="H258" s="51"/>
      <c r="I258" s="6">
        <f t="shared" si="112"/>
        <v>0</v>
      </c>
      <c r="J258" s="51" t="s">
        <v>42</v>
      </c>
      <c r="K258" s="23">
        <f>I258*HLOOKUP(J258,'Auskunft SVS'!$C$2:$AZ$26,17,0)</f>
        <v>0</v>
      </c>
      <c r="L258" s="23">
        <f t="shared" si="113"/>
        <v>0</v>
      </c>
    </row>
    <row r="259" spans="1:18" ht="101.5">
      <c r="A259" s="2" t="s">
        <v>1549</v>
      </c>
      <c r="B259" s="2" t="s">
        <v>226</v>
      </c>
      <c r="C259" s="9" t="s">
        <v>721</v>
      </c>
      <c r="D259" s="6">
        <v>57.07</v>
      </c>
      <c r="E259" s="6" t="s">
        <v>102</v>
      </c>
      <c r="F259" s="6">
        <f>+VLOOKUP(E259,'VI_Legende Reinigungsverz.'!$B$3:$F$22,5,0)</f>
        <v>251.5</v>
      </c>
      <c r="G259" s="6">
        <f t="shared" si="111"/>
        <v>14353.105</v>
      </c>
      <c r="H259" s="51"/>
      <c r="I259" s="6">
        <f t="shared" si="112"/>
        <v>0</v>
      </c>
      <c r="J259" s="51" t="s">
        <v>42</v>
      </c>
      <c r="K259" s="23">
        <f>I259*HLOOKUP(J259,'Auskunft SVS'!$C$2:$AZ$26,17,0)</f>
        <v>0</v>
      </c>
      <c r="L259" s="23">
        <f t="shared" si="113"/>
        <v>0</v>
      </c>
    </row>
    <row r="260" spans="1:18" ht="101.5">
      <c r="A260" s="2" t="s">
        <v>1550</v>
      </c>
      <c r="B260" s="2" t="s">
        <v>229</v>
      </c>
      <c r="C260" s="9" t="s">
        <v>721</v>
      </c>
      <c r="D260" s="6">
        <v>53.33</v>
      </c>
      <c r="E260" s="6" t="s">
        <v>102</v>
      </c>
      <c r="F260" s="6">
        <f>+VLOOKUP(E260,'VI_Legende Reinigungsverz.'!$B$3:$F$22,5,0)</f>
        <v>251.5</v>
      </c>
      <c r="G260" s="6">
        <f t="shared" si="111"/>
        <v>13412.494999999999</v>
      </c>
      <c r="H260" s="51"/>
      <c r="I260" s="6">
        <f t="shared" si="112"/>
        <v>0</v>
      </c>
      <c r="J260" s="51" t="s">
        <v>42</v>
      </c>
      <c r="K260" s="23">
        <f>I260*HLOOKUP(J260,'Auskunft SVS'!$C$2:$AZ$26,17,0)</f>
        <v>0</v>
      </c>
      <c r="L260" s="23">
        <f t="shared" si="113"/>
        <v>0</v>
      </c>
    </row>
    <row r="261" spans="1:18" s="15" customFormat="1">
      <c r="A261" s="8" t="s">
        <v>1552</v>
      </c>
      <c r="B261" s="3" t="s">
        <v>232</v>
      </c>
      <c r="C261" s="3" t="s">
        <v>98</v>
      </c>
      <c r="D261" s="10" t="s">
        <v>98</v>
      </c>
      <c r="E261" s="10"/>
      <c r="F261" s="10"/>
      <c r="G261" s="10"/>
      <c r="H261" s="10"/>
      <c r="I261" s="10"/>
      <c r="J261" s="10"/>
      <c r="K261" s="10"/>
      <c r="L261" s="13"/>
      <c r="M261"/>
      <c r="N261"/>
      <c r="O261"/>
      <c r="P261"/>
      <c r="Q261"/>
      <c r="R261"/>
    </row>
    <row r="262" spans="1:18" ht="101.5">
      <c r="A262" s="2" t="s">
        <v>1553</v>
      </c>
      <c r="B262" s="2" t="s">
        <v>234</v>
      </c>
      <c r="C262" s="9" t="s">
        <v>240</v>
      </c>
      <c r="D262" s="6">
        <v>8.31</v>
      </c>
      <c r="E262" s="6" t="s">
        <v>210</v>
      </c>
      <c r="F262" s="6">
        <f>+VLOOKUP(E262,'VI_Legende Reinigungsverz.'!$B$3:$F$22,5,0)</f>
        <v>104</v>
      </c>
      <c r="G262" s="6">
        <f t="shared" ref="G262:G267" si="114">+F262*D262</f>
        <v>864.24</v>
      </c>
      <c r="H262" s="51"/>
      <c r="I262" s="6">
        <f t="shared" ref="I262:I267" si="115">IF(ISERROR(G262/H262),0,G262/H262)</f>
        <v>0</v>
      </c>
      <c r="J262" s="51" t="s">
        <v>42</v>
      </c>
      <c r="K262" s="23">
        <f>I262*HLOOKUP(J262,'Auskunft SVS'!$C$2:$AZ$26,17,0)</f>
        <v>0</v>
      </c>
      <c r="L262" s="23">
        <f t="shared" ref="L262:L267" si="116">+K262/D262</f>
        <v>0</v>
      </c>
    </row>
    <row r="263" spans="1:18" ht="101.5">
      <c r="A263" s="2" t="s">
        <v>2041</v>
      </c>
      <c r="B263" s="2" t="s">
        <v>234</v>
      </c>
      <c r="C263" s="9" t="s">
        <v>326</v>
      </c>
      <c r="D263" s="6">
        <v>1.86</v>
      </c>
      <c r="E263" s="6" t="s">
        <v>163</v>
      </c>
      <c r="F263" s="6">
        <f>+VLOOKUP(E263,'VI_Legende Reinigungsverz.'!$B$3:$F$22,5,0)</f>
        <v>150.9</v>
      </c>
      <c r="G263" s="6">
        <f t="shared" si="114"/>
        <v>280.67400000000004</v>
      </c>
      <c r="H263" s="51"/>
      <c r="I263" s="6">
        <f t="shared" si="115"/>
        <v>0</v>
      </c>
      <c r="J263" s="51" t="s">
        <v>42</v>
      </c>
      <c r="K263" s="23">
        <f>I263*HLOOKUP(J263,'Auskunft SVS'!$C$2:$AZ$26,17,0)</f>
        <v>0</v>
      </c>
      <c r="L263" s="23">
        <f t="shared" si="116"/>
        <v>0</v>
      </c>
    </row>
    <row r="264" spans="1:18" ht="101.5">
      <c r="A264" s="2" t="s">
        <v>2042</v>
      </c>
      <c r="B264" s="2" t="s">
        <v>234</v>
      </c>
      <c r="C264" s="9" t="s">
        <v>721</v>
      </c>
      <c r="D264" s="6">
        <v>42.71</v>
      </c>
      <c r="E264" s="6" t="s">
        <v>102</v>
      </c>
      <c r="F264" s="6">
        <f>+VLOOKUP(E264,'VI_Legende Reinigungsverz.'!$B$3:$F$22,5,0)</f>
        <v>251.5</v>
      </c>
      <c r="G264" s="6">
        <f t="shared" si="114"/>
        <v>10741.565000000001</v>
      </c>
      <c r="H264" s="51"/>
      <c r="I264" s="6">
        <f t="shared" si="115"/>
        <v>0</v>
      </c>
      <c r="J264" s="51" t="s">
        <v>42</v>
      </c>
      <c r="K264" s="23">
        <f>I264*HLOOKUP(J264,'Auskunft SVS'!$C$2:$AZ$26,17,0)</f>
        <v>0</v>
      </c>
      <c r="L264" s="23">
        <f t="shared" si="116"/>
        <v>0</v>
      </c>
    </row>
    <row r="265" spans="1:18" ht="101.5">
      <c r="A265" s="2" t="s">
        <v>2043</v>
      </c>
      <c r="B265" s="2" t="s">
        <v>1119</v>
      </c>
      <c r="C265" s="9" t="s">
        <v>467</v>
      </c>
      <c r="D265" s="6">
        <v>11.32</v>
      </c>
      <c r="E265" s="6" t="s">
        <v>210</v>
      </c>
      <c r="F265" s="6">
        <f>+VLOOKUP(E265,'VI_Legende Reinigungsverz.'!$B$3:$F$22,5,0)</f>
        <v>104</v>
      </c>
      <c r="G265" s="6">
        <f t="shared" si="114"/>
        <v>1177.28</v>
      </c>
      <c r="H265" s="51"/>
      <c r="I265" s="6">
        <f t="shared" si="115"/>
        <v>0</v>
      </c>
      <c r="J265" s="51" t="s">
        <v>42</v>
      </c>
      <c r="K265" s="23">
        <f>I265*HLOOKUP(J265,'Auskunft SVS'!$C$2:$AZ$26,17,0)</f>
        <v>0</v>
      </c>
      <c r="L265" s="23">
        <f t="shared" si="116"/>
        <v>0</v>
      </c>
    </row>
    <row r="266" spans="1:18" ht="101.5">
      <c r="A266" s="2" t="s">
        <v>2044</v>
      </c>
      <c r="B266" s="2" t="s">
        <v>1119</v>
      </c>
      <c r="C266" s="9" t="s">
        <v>441</v>
      </c>
      <c r="D266" s="6">
        <v>2.52</v>
      </c>
      <c r="E266" s="6" t="s">
        <v>136</v>
      </c>
      <c r="F266" s="6">
        <f>+VLOOKUP(E266,'VI_Legende Reinigungsverz.'!$B$3:$F$22,5,0)</f>
        <v>52</v>
      </c>
      <c r="G266" s="6">
        <f t="shared" si="114"/>
        <v>131.04</v>
      </c>
      <c r="H266" s="51"/>
      <c r="I266" s="6">
        <f t="shared" si="115"/>
        <v>0</v>
      </c>
      <c r="J266" s="51" t="s">
        <v>42</v>
      </c>
      <c r="K266" s="23">
        <f>I266*HLOOKUP(J266,'Auskunft SVS'!$C$2:$AZ$26,17,0)</f>
        <v>0</v>
      </c>
      <c r="L266" s="23">
        <f t="shared" si="116"/>
        <v>0</v>
      </c>
    </row>
    <row r="267" spans="1:18" ht="101.5">
      <c r="A267" s="2" t="s">
        <v>2488</v>
      </c>
      <c r="B267" s="2" t="s">
        <v>1119</v>
      </c>
      <c r="C267" s="9" t="s">
        <v>451</v>
      </c>
      <c r="D267" s="6">
        <v>3.22</v>
      </c>
      <c r="E267" s="6" t="s">
        <v>102</v>
      </c>
      <c r="F267" s="6">
        <f>+VLOOKUP(E267,'VI_Legende Reinigungsverz.'!$B$3:$F$22,5,0)</f>
        <v>251.5</v>
      </c>
      <c r="G267" s="6">
        <f t="shared" si="114"/>
        <v>809.83</v>
      </c>
      <c r="H267" s="51"/>
      <c r="I267" s="6">
        <f t="shared" si="115"/>
        <v>0</v>
      </c>
      <c r="J267" s="51" t="s">
        <v>42</v>
      </c>
      <c r="K267" s="23">
        <f>I267*HLOOKUP(J267,'Auskunft SVS'!$C$2:$AZ$26,17,0)</f>
        <v>0</v>
      </c>
      <c r="L267" s="23">
        <f t="shared" si="116"/>
        <v>0</v>
      </c>
    </row>
    <row r="268" spans="1:18" s="16" customFormat="1" ht="25.5" customHeight="1">
      <c r="A268" s="7" t="s">
        <v>542</v>
      </c>
      <c r="B268" s="17" t="s">
        <v>2585</v>
      </c>
      <c r="C268" s="11" t="s">
        <v>98</v>
      </c>
      <c r="D268" s="18" t="s">
        <v>98</v>
      </c>
      <c r="E268" s="18"/>
      <c r="F268" s="18"/>
      <c r="G268" s="18"/>
      <c r="H268" s="18"/>
      <c r="I268" s="18"/>
      <c r="J268" s="18"/>
      <c r="K268" s="19"/>
      <c r="L268" s="20"/>
      <c r="M268"/>
      <c r="N268"/>
      <c r="O268"/>
      <c r="P268"/>
      <c r="Q268"/>
      <c r="R268"/>
    </row>
    <row r="269" spans="1:18" s="15" customFormat="1">
      <c r="A269" s="8" t="s">
        <v>544</v>
      </c>
      <c r="B269" s="3" t="s">
        <v>95</v>
      </c>
      <c r="C269" s="3" t="s">
        <v>98</v>
      </c>
      <c r="D269" s="10" t="s">
        <v>98</v>
      </c>
      <c r="E269" s="10"/>
      <c r="F269" s="10"/>
      <c r="G269" s="10"/>
      <c r="H269" s="10"/>
      <c r="I269" s="10"/>
      <c r="J269" s="10"/>
      <c r="K269" s="10"/>
      <c r="L269" s="13"/>
      <c r="M269"/>
      <c r="N269"/>
      <c r="O269"/>
      <c r="P269"/>
      <c r="Q269"/>
      <c r="R269"/>
    </row>
    <row r="270" spans="1:18" s="15" customFormat="1">
      <c r="A270" s="8" t="s">
        <v>545</v>
      </c>
      <c r="B270" s="3" t="s">
        <v>97</v>
      </c>
      <c r="C270" s="3" t="s">
        <v>98</v>
      </c>
      <c r="D270" s="10" t="s">
        <v>98</v>
      </c>
      <c r="E270" s="10"/>
      <c r="F270" s="10"/>
      <c r="G270" s="10"/>
      <c r="H270" s="10"/>
      <c r="I270" s="10"/>
      <c r="J270" s="10"/>
      <c r="K270" s="10"/>
      <c r="L270" s="13"/>
      <c r="M270"/>
      <c r="N270"/>
      <c r="O270"/>
      <c r="P270"/>
      <c r="Q270"/>
      <c r="R270"/>
    </row>
    <row r="271" spans="1:18" ht="101.5">
      <c r="A271" s="2" t="s">
        <v>546</v>
      </c>
      <c r="B271" s="2" t="s">
        <v>104</v>
      </c>
      <c r="C271" s="9" t="s">
        <v>554</v>
      </c>
      <c r="D271" s="6">
        <v>43.15</v>
      </c>
      <c r="E271" s="6" t="s">
        <v>136</v>
      </c>
      <c r="F271" s="6">
        <f>+VLOOKUP(E271,'VI_Legende Reinigungsverz.'!$B$3:$F$22,5,0)</f>
        <v>52</v>
      </c>
      <c r="G271" s="6">
        <f t="shared" ref="G271:G272" si="117">+F271*D271</f>
        <v>2243.7999999999997</v>
      </c>
      <c r="H271" s="51"/>
      <c r="I271" s="6">
        <f t="shared" ref="I271:I272" si="118">IF(ISERROR(G271/H271),0,G271/H271)</f>
        <v>0</v>
      </c>
      <c r="J271" s="51" t="s">
        <v>42</v>
      </c>
      <c r="K271" s="23">
        <f>I271*HLOOKUP(J271,'Auskunft SVS'!$C$2:$AZ$26,17,0)</f>
        <v>0</v>
      </c>
      <c r="L271" s="23">
        <f t="shared" ref="L271:L272" si="119">+K271/D271</f>
        <v>0</v>
      </c>
    </row>
    <row r="272" spans="1:18" ht="101.5">
      <c r="A272" s="2" t="s">
        <v>548</v>
      </c>
      <c r="B272" s="2" t="s">
        <v>104</v>
      </c>
      <c r="C272" s="9" t="s">
        <v>2442</v>
      </c>
      <c r="D272" s="6">
        <v>142.76</v>
      </c>
      <c r="E272" s="6" t="s">
        <v>163</v>
      </c>
      <c r="F272" s="6">
        <f>+VLOOKUP(E272,'VI_Legende Reinigungsverz.'!$B$3:$F$22,5,0)</f>
        <v>150.9</v>
      </c>
      <c r="G272" s="6">
        <f t="shared" si="117"/>
        <v>21542.484</v>
      </c>
      <c r="H272" s="51"/>
      <c r="I272" s="6">
        <f t="shared" si="118"/>
        <v>0</v>
      </c>
      <c r="J272" s="51" t="s">
        <v>42</v>
      </c>
      <c r="K272" s="23">
        <f>I272*HLOOKUP(J272,'Auskunft SVS'!$C$2:$AZ$26,17,0)</f>
        <v>0</v>
      </c>
      <c r="L272" s="23">
        <f t="shared" si="119"/>
        <v>0</v>
      </c>
    </row>
    <row r="273" spans="1:18" s="15" customFormat="1">
      <c r="A273" s="8" t="s">
        <v>552</v>
      </c>
      <c r="B273" s="3" t="s">
        <v>107</v>
      </c>
      <c r="C273" s="3" t="s">
        <v>98</v>
      </c>
      <c r="D273" s="10" t="s">
        <v>98</v>
      </c>
      <c r="E273" s="10"/>
      <c r="F273" s="10"/>
      <c r="G273" s="10"/>
      <c r="H273" s="10"/>
      <c r="I273" s="10"/>
      <c r="J273" s="10"/>
      <c r="K273" s="10"/>
      <c r="L273" s="13"/>
      <c r="M273"/>
      <c r="N273"/>
      <c r="O273"/>
      <c r="P273"/>
      <c r="Q273"/>
      <c r="R273"/>
    </row>
    <row r="274" spans="1:18" ht="101.5">
      <c r="A274" s="2" t="s">
        <v>553</v>
      </c>
      <c r="B274" s="2" t="s">
        <v>109</v>
      </c>
      <c r="C274" s="9" t="s">
        <v>2498</v>
      </c>
      <c r="D274" s="6">
        <v>310.41000000000003</v>
      </c>
      <c r="E274" s="6" t="s">
        <v>163</v>
      </c>
      <c r="F274" s="6">
        <f>+VLOOKUP(E274,'VI_Legende Reinigungsverz.'!$B$3:$F$22,5,0)</f>
        <v>150.9</v>
      </c>
      <c r="G274" s="6">
        <f>+F274*D274</f>
        <v>46840.869000000006</v>
      </c>
      <c r="H274" s="51"/>
      <c r="I274" s="6">
        <f>IF(ISERROR(G274/H274),0,G274/H274)</f>
        <v>0</v>
      </c>
      <c r="J274" s="51" t="s">
        <v>42</v>
      </c>
      <c r="K274" s="23">
        <f>I274*HLOOKUP(J274,'Auskunft SVS'!$C$2:$AZ$26,17,0)</f>
        <v>0</v>
      </c>
      <c r="L274" s="23">
        <f>+K274/D274</f>
        <v>0</v>
      </c>
    </row>
    <row r="275" spans="1:18" s="15" customFormat="1">
      <c r="A275" s="8" t="s">
        <v>555</v>
      </c>
      <c r="B275" s="3" t="s">
        <v>127</v>
      </c>
      <c r="C275" s="3" t="s">
        <v>98</v>
      </c>
      <c r="D275" s="10" t="s">
        <v>98</v>
      </c>
      <c r="E275" s="10"/>
      <c r="F275" s="10"/>
      <c r="G275" s="10"/>
      <c r="H275" s="10"/>
      <c r="I275" s="10"/>
      <c r="J275" s="10"/>
      <c r="K275" s="10"/>
      <c r="L275" s="13"/>
      <c r="M275"/>
      <c r="N275"/>
      <c r="O275"/>
      <c r="P275"/>
      <c r="Q275"/>
      <c r="R275"/>
    </row>
    <row r="276" spans="1:18" ht="101.5">
      <c r="A276" s="2" t="s">
        <v>556</v>
      </c>
      <c r="B276" s="2" t="s">
        <v>132</v>
      </c>
      <c r="C276" s="9" t="s">
        <v>276</v>
      </c>
      <c r="D276" s="6">
        <v>20.38</v>
      </c>
      <c r="E276" s="6" t="s">
        <v>136</v>
      </c>
      <c r="F276" s="6">
        <f>+VLOOKUP(E276,'VI_Legende Reinigungsverz.'!$B$3:$F$22,5,0)</f>
        <v>52</v>
      </c>
      <c r="G276" s="6">
        <f t="shared" ref="G276:G277" si="120">+F276*D276</f>
        <v>1059.76</v>
      </c>
      <c r="H276" s="51"/>
      <c r="I276" s="6">
        <f t="shared" ref="I276:I277" si="121">IF(ISERROR(G276/H276),0,G276/H276)</f>
        <v>0</v>
      </c>
      <c r="J276" s="51" t="s">
        <v>42</v>
      </c>
      <c r="K276" s="23">
        <f>I276*HLOOKUP(J276,'Auskunft SVS'!$C$2:$AZ$26,17,0)</f>
        <v>0</v>
      </c>
      <c r="L276" s="23">
        <f t="shared" ref="L276:L277" si="122">+K276/D276</f>
        <v>0</v>
      </c>
    </row>
    <row r="277" spans="1:18" ht="101.5">
      <c r="A277" s="2" t="s">
        <v>2053</v>
      </c>
      <c r="B277" s="2" t="s">
        <v>132</v>
      </c>
      <c r="C277" s="9" t="s">
        <v>1252</v>
      </c>
      <c r="D277" s="6">
        <v>95.74</v>
      </c>
      <c r="E277" s="6" t="s">
        <v>163</v>
      </c>
      <c r="F277" s="6">
        <f>+VLOOKUP(E277,'VI_Legende Reinigungsverz.'!$B$3:$F$22,5,0)</f>
        <v>150.9</v>
      </c>
      <c r="G277" s="6">
        <f t="shared" si="120"/>
        <v>14447.165999999999</v>
      </c>
      <c r="H277" s="51"/>
      <c r="I277" s="6">
        <f t="shared" si="121"/>
        <v>0</v>
      </c>
      <c r="J277" s="51" t="s">
        <v>42</v>
      </c>
      <c r="K277" s="23">
        <f>I277*HLOOKUP(J277,'Auskunft SVS'!$C$2:$AZ$26,17,0)</f>
        <v>0</v>
      </c>
      <c r="L277" s="23">
        <f t="shared" si="122"/>
        <v>0</v>
      </c>
    </row>
    <row r="278" spans="1:18" s="15" customFormat="1">
      <c r="A278" s="8" t="s">
        <v>559</v>
      </c>
      <c r="B278" s="3" t="s">
        <v>278</v>
      </c>
      <c r="C278" s="3" t="s">
        <v>98</v>
      </c>
      <c r="D278" s="10" t="s">
        <v>98</v>
      </c>
      <c r="E278" s="10"/>
      <c r="F278" s="10"/>
      <c r="G278" s="10"/>
      <c r="H278" s="10"/>
      <c r="I278" s="10"/>
      <c r="J278" s="10"/>
      <c r="K278" s="10"/>
      <c r="L278" s="13"/>
      <c r="M278"/>
      <c r="N278"/>
      <c r="O278"/>
      <c r="P278"/>
      <c r="Q278"/>
      <c r="R278"/>
    </row>
    <row r="279" spans="1:18" ht="101.5">
      <c r="A279" s="2" t="s">
        <v>560</v>
      </c>
      <c r="B279" s="2" t="s">
        <v>151</v>
      </c>
      <c r="C279" s="9" t="s">
        <v>272</v>
      </c>
      <c r="D279" s="6">
        <v>26.09</v>
      </c>
      <c r="E279" s="6" t="s">
        <v>163</v>
      </c>
      <c r="F279" s="6">
        <f>+VLOOKUP(E279,'VI_Legende Reinigungsverz.'!$B$3:$F$22,5,0)</f>
        <v>150.9</v>
      </c>
      <c r="G279" s="6">
        <f>+F279*D279</f>
        <v>3936.9810000000002</v>
      </c>
      <c r="H279" s="51"/>
      <c r="I279" s="6">
        <f>IF(ISERROR(G279/H279),0,G279/H279)</f>
        <v>0</v>
      </c>
      <c r="J279" s="51" t="s">
        <v>42</v>
      </c>
      <c r="K279" s="23">
        <f>I279*HLOOKUP(J279,'Auskunft SVS'!$C$2:$AZ$26,17,0)</f>
        <v>0</v>
      </c>
      <c r="L279" s="23">
        <f>+K279/D279</f>
        <v>0</v>
      </c>
    </row>
    <row r="280" spans="1:18" s="15" customFormat="1">
      <c r="A280" s="8" t="s">
        <v>564</v>
      </c>
      <c r="B280" s="3" t="s">
        <v>159</v>
      </c>
      <c r="C280" s="3" t="s">
        <v>98</v>
      </c>
      <c r="D280" s="10" t="s">
        <v>98</v>
      </c>
      <c r="E280" s="10"/>
      <c r="F280" s="10"/>
      <c r="G280" s="10"/>
      <c r="H280" s="10"/>
      <c r="I280" s="10"/>
      <c r="J280" s="10"/>
      <c r="K280" s="10"/>
      <c r="L280" s="13"/>
      <c r="M280"/>
      <c r="N280"/>
      <c r="O280"/>
      <c r="P280"/>
      <c r="Q280"/>
      <c r="R280"/>
    </row>
    <row r="281" spans="1:18" ht="101.5">
      <c r="A281" s="2" t="s">
        <v>566</v>
      </c>
      <c r="B281" s="2" t="s">
        <v>161</v>
      </c>
      <c r="C281" s="9" t="s">
        <v>584</v>
      </c>
      <c r="D281" s="6">
        <v>19.21</v>
      </c>
      <c r="E281" s="6" t="s">
        <v>102</v>
      </c>
      <c r="F281" s="6">
        <f>+VLOOKUP(E281,'VI_Legende Reinigungsverz.'!$B$3:$F$22,5,0)</f>
        <v>251.5</v>
      </c>
      <c r="G281" s="6">
        <f>+F281*D281</f>
        <v>4831.3150000000005</v>
      </c>
      <c r="H281" s="51"/>
      <c r="I281" s="6">
        <f>IF(ISERROR(G281/H281),0,G281/H281)</f>
        <v>0</v>
      </c>
      <c r="J281" s="51" t="s">
        <v>42</v>
      </c>
      <c r="K281" s="23">
        <f>I281*HLOOKUP(J281,'Auskunft SVS'!$C$2:$AZ$26,17,0)</f>
        <v>0</v>
      </c>
      <c r="L281" s="23">
        <f>+K281/D281</f>
        <v>0</v>
      </c>
    </row>
    <row r="282" spans="1:18" s="15" customFormat="1">
      <c r="A282" s="8" t="s">
        <v>568</v>
      </c>
      <c r="B282" s="3" t="s">
        <v>586</v>
      </c>
      <c r="C282" s="3" t="s">
        <v>98</v>
      </c>
      <c r="D282" s="10" t="s">
        <v>98</v>
      </c>
      <c r="E282" s="10"/>
      <c r="F282" s="10"/>
      <c r="G282" s="10"/>
      <c r="H282" s="10"/>
      <c r="I282" s="10"/>
      <c r="J282" s="10"/>
      <c r="K282" s="10"/>
      <c r="L282" s="13"/>
      <c r="M282"/>
      <c r="N282"/>
      <c r="O282"/>
      <c r="P282"/>
      <c r="Q282"/>
      <c r="R282"/>
    </row>
    <row r="283" spans="1:18" ht="101.5">
      <c r="A283" s="2" t="s">
        <v>569</v>
      </c>
      <c r="B283" s="2" t="s">
        <v>2364</v>
      </c>
      <c r="C283" s="9" t="s">
        <v>584</v>
      </c>
      <c r="D283" s="6">
        <v>22.27</v>
      </c>
      <c r="E283" s="6" t="s">
        <v>102</v>
      </c>
      <c r="F283" s="6">
        <f>+VLOOKUP(E283,'VI_Legende Reinigungsverz.'!$B$3:$F$22,5,0)</f>
        <v>251.5</v>
      </c>
      <c r="G283" s="6">
        <f>+F283*D283</f>
        <v>5600.9049999999997</v>
      </c>
      <c r="H283" s="51"/>
      <c r="I283" s="6">
        <f>IF(ISERROR(G283/H283),0,G283/H283)</f>
        <v>0</v>
      </c>
      <c r="J283" s="51" t="s">
        <v>42</v>
      </c>
      <c r="K283" s="23">
        <f>I283*HLOOKUP(J283,'Auskunft SVS'!$C$2:$AZ$26,17,0)</f>
        <v>0</v>
      </c>
      <c r="L283" s="23">
        <f>+K283/D283</f>
        <v>0</v>
      </c>
    </row>
    <row r="284" spans="1:18" s="15" customFormat="1">
      <c r="A284" s="8" t="s">
        <v>571</v>
      </c>
      <c r="B284" s="3" t="s">
        <v>167</v>
      </c>
      <c r="C284" s="3" t="s">
        <v>98</v>
      </c>
      <c r="D284" s="10" t="s">
        <v>98</v>
      </c>
      <c r="E284" s="10"/>
      <c r="F284" s="10"/>
      <c r="G284" s="10"/>
      <c r="H284" s="10"/>
      <c r="I284" s="10"/>
      <c r="J284" s="10"/>
      <c r="K284" s="10"/>
      <c r="L284" s="13"/>
      <c r="M284"/>
      <c r="N284"/>
      <c r="O284"/>
      <c r="P284"/>
      <c r="Q284"/>
      <c r="R284"/>
    </row>
    <row r="285" spans="1:18" ht="101.5">
      <c r="A285" s="2" t="s">
        <v>572</v>
      </c>
      <c r="B285" s="2" t="s">
        <v>288</v>
      </c>
      <c r="C285" s="9" t="s">
        <v>173</v>
      </c>
      <c r="D285" s="6">
        <v>39.08</v>
      </c>
      <c r="E285" s="6" t="s">
        <v>136</v>
      </c>
      <c r="F285" s="6">
        <f>+VLOOKUP(E285,'VI_Legende Reinigungsverz.'!$B$3:$F$22,5,0)</f>
        <v>52</v>
      </c>
      <c r="G285" s="6">
        <f t="shared" ref="G285:G286" si="123">+F285*D285</f>
        <v>2032.1599999999999</v>
      </c>
      <c r="H285" s="51"/>
      <c r="I285" s="6">
        <f t="shared" ref="I285:I286" si="124">IF(ISERROR(G285/H285),0,G285/H285)</f>
        <v>0</v>
      </c>
      <c r="J285" s="51" t="s">
        <v>42</v>
      </c>
      <c r="K285" s="23">
        <f>I285*HLOOKUP(J285,'Auskunft SVS'!$C$2:$AZ$26,17,0)</f>
        <v>0</v>
      </c>
      <c r="L285" s="23">
        <f t="shared" ref="L285:L286" si="125">+K285/D285</f>
        <v>0</v>
      </c>
    </row>
    <row r="286" spans="1:18" ht="101.5">
      <c r="A286" s="2" t="s">
        <v>573</v>
      </c>
      <c r="B286" s="2" t="s">
        <v>595</v>
      </c>
      <c r="C286" s="9" t="s">
        <v>411</v>
      </c>
      <c r="D286" s="6">
        <v>10.5</v>
      </c>
      <c r="E286" s="6" t="s">
        <v>163</v>
      </c>
      <c r="F286" s="6">
        <f>+VLOOKUP(E286,'VI_Legende Reinigungsverz.'!$B$3:$F$22,5,0)</f>
        <v>150.9</v>
      </c>
      <c r="G286" s="6">
        <f t="shared" si="123"/>
        <v>1584.45</v>
      </c>
      <c r="H286" s="51"/>
      <c r="I286" s="6">
        <f t="shared" si="124"/>
        <v>0</v>
      </c>
      <c r="J286" s="51" t="s">
        <v>42</v>
      </c>
      <c r="K286" s="23">
        <f>I286*HLOOKUP(J286,'Auskunft SVS'!$C$2:$AZ$26,17,0)</f>
        <v>0</v>
      </c>
      <c r="L286" s="23">
        <f t="shared" si="125"/>
        <v>0</v>
      </c>
    </row>
    <row r="287" spans="1:18" s="15" customFormat="1">
      <c r="A287" s="8" t="s">
        <v>575</v>
      </c>
      <c r="B287" s="3" t="s">
        <v>399</v>
      </c>
      <c r="C287" s="3" t="s">
        <v>98</v>
      </c>
      <c r="D287" s="10" t="s">
        <v>98</v>
      </c>
      <c r="E287" s="10"/>
      <c r="F287" s="10"/>
      <c r="G287" s="10"/>
      <c r="H287" s="10"/>
      <c r="I287" s="10"/>
      <c r="J287" s="10"/>
      <c r="K287" s="10"/>
      <c r="L287" s="13"/>
      <c r="M287"/>
      <c r="N287"/>
      <c r="O287"/>
      <c r="P287"/>
      <c r="Q287"/>
      <c r="R287"/>
    </row>
    <row r="288" spans="1:18" ht="101.5">
      <c r="A288" s="2" t="s">
        <v>576</v>
      </c>
      <c r="B288" s="2" t="s">
        <v>400</v>
      </c>
      <c r="C288" s="9" t="s">
        <v>952</v>
      </c>
      <c r="D288" s="6">
        <v>3.75</v>
      </c>
      <c r="E288" s="6" t="s">
        <v>340</v>
      </c>
      <c r="F288" s="6">
        <f>+VLOOKUP(E288,'VI_Legende Reinigungsverz.'!$B$3:$F$22,5,0)</f>
        <v>12</v>
      </c>
      <c r="G288" s="6">
        <f>+F288*D288</f>
        <v>45</v>
      </c>
      <c r="H288" s="51"/>
      <c r="I288" s="6">
        <f>IF(ISERROR(G288/H288),0,G288/H288)</f>
        <v>0</v>
      </c>
      <c r="J288" s="51" t="s">
        <v>42</v>
      </c>
      <c r="K288" s="23">
        <f>I288*HLOOKUP(J288,'Auskunft SVS'!$C$2:$AZ$26,17,0)</f>
        <v>0</v>
      </c>
      <c r="L288" s="23">
        <f>+K288/D288</f>
        <v>0</v>
      </c>
    </row>
    <row r="289" spans="1:18" s="15" customFormat="1">
      <c r="A289" s="8" t="s">
        <v>579</v>
      </c>
      <c r="B289" s="3" t="s">
        <v>614</v>
      </c>
      <c r="C289" s="3" t="s">
        <v>98</v>
      </c>
      <c r="D289" s="10" t="s">
        <v>98</v>
      </c>
      <c r="E289" s="10"/>
      <c r="F289" s="10"/>
      <c r="G289" s="10"/>
      <c r="H289" s="10"/>
      <c r="I289" s="10"/>
      <c r="J289" s="10"/>
      <c r="K289" s="10"/>
      <c r="L289" s="13"/>
      <c r="M289"/>
      <c r="N289"/>
      <c r="O289"/>
      <c r="P289"/>
      <c r="Q289"/>
      <c r="R289"/>
    </row>
    <row r="290" spans="1:18" ht="101.5">
      <c r="A290" s="2" t="s">
        <v>580</v>
      </c>
      <c r="B290" s="2" t="s">
        <v>180</v>
      </c>
      <c r="C290" s="9" t="s">
        <v>846</v>
      </c>
      <c r="D290" s="6">
        <v>19.53</v>
      </c>
      <c r="E290" s="6" t="s">
        <v>163</v>
      </c>
      <c r="F290" s="6">
        <f>+VLOOKUP(E290,'VI_Legende Reinigungsverz.'!$B$3:$F$22,5,0)</f>
        <v>150.9</v>
      </c>
      <c r="G290" s="6">
        <f t="shared" ref="G290:G291" si="126">+F290*D290</f>
        <v>2947.0770000000002</v>
      </c>
      <c r="H290" s="51"/>
      <c r="I290" s="6">
        <f t="shared" ref="I290:I291" si="127">IF(ISERROR(G290/H290),0,G290/H290)</f>
        <v>0</v>
      </c>
      <c r="J290" s="51" t="s">
        <v>42</v>
      </c>
      <c r="K290" s="23">
        <f>I290*HLOOKUP(J290,'Auskunft SVS'!$C$2:$AZ$26,17,0)</f>
        <v>0</v>
      </c>
      <c r="L290" s="23">
        <f t="shared" ref="L290:L291" si="128">+K290/D290</f>
        <v>0</v>
      </c>
    </row>
    <row r="291" spans="1:18" ht="101.5">
      <c r="A291" s="2" t="s">
        <v>582</v>
      </c>
      <c r="B291" s="2" t="s">
        <v>616</v>
      </c>
      <c r="C291" s="9" t="s">
        <v>846</v>
      </c>
      <c r="D291" s="6">
        <v>50.08</v>
      </c>
      <c r="E291" s="6" t="s">
        <v>163</v>
      </c>
      <c r="F291" s="6">
        <f>+VLOOKUP(E291,'VI_Legende Reinigungsverz.'!$B$3:$F$22,5,0)</f>
        <v>150.9</v>
      </c>
      <c r="G291" s="6">
        <f t="shared" si="126"/>
        <v>7557.0720000000001</v>
      </c>
      <c r="H291" s="51"/>
      <c r="I291" s="6">
        <f t="shared" si="127"/>
        <v>0</v>
      </c>
      <c r="J291" s="51" t="s">
        <v>42</v>
      </c>
      <c r="K291" s="23">
        <f>I291*HLOOKUP(J291,'Auskunft SVS'!$C$2:$AZ$26,17,0)</f>
        <v>0</v>
      </c>
      <c r="L291" s="23">
        <f t="shared" si="128"/>
        <v>0</v>
      </c>
    </row>
    <row r="292" spans="1:18" s="15" customFormat="1">
      <c r="A292" s="8" t="s">
        <v>585</v>
      </c>
      <c r="B292" s="3" t="s">
        <v>848</v>
      </c>
      <c r="C292" s="3" t="s">
        <v>98</v>
      </c>
      <c r="D292" s="10" t="s">
        <v>98</v>
      </c>
      <c r="E292" s="10"/>
      <c r="F292" s="10"/>
      <c r="G292" s="10"/>
      <c r="H292" s="10"/>
      <c r="I292" s="10"/>
      <c r="J292" s="10"/>
      <c r="K292" s="10"/>
      <c r="L292" s="13"/>
      <c r="M292"/>
      <c r="N292"/>
      <c r="O292"/>
      <c r="P292"/>
      <c r="Q292"/>
      <c r="R292"/>
    </row>
    <row r="293" spans="1:18" ht="101.5">
      <c r="A293" s="2" t="s">
        <v>587</v>
      </c>
      <c r="B293" s="2" t="s">
        <v>2198</v>
      </c>
      <c r="C293" s="9" t="s">
        <v>846</v>
      </c>
      <c r="D293" s="6">
        <v>69.42</v>
      </c>
      <c r="E293" s="6" t="s">
        <v>163</v>
      </c>
      <c r="F293" s="6">
        <f>+VLOOKUP(E293,'VI_Legende Reinigungsverz.'!$B$3:$F$22,5,0)</f>
        <v>150.9</v>
      </c>
      <c r="G293" s="6">
        <f>+F293*D293</f>
        <v>10475.478000000001</v>
      </c>
      <c r="H293" s="51"/>
      <c r="I293" s="6">
        <f>IF(ISERROR(G293/H293),0,G293/H293)</f>
        <v>0</v>
      </c>
      <c r="J293" s="51" t="s">
        <v>42</v>
      </c>
      <c r="K293" s="23">
        <f>I293*HLOOKUP(J293,'Auskunft SVS'!$C$2:$AZ$26,17,0)</f>
        <v>0</v>
      </c>
      <c r="L293" s="23">
        <f>+K293/D293</f>
        <v>0</v>
      </c>
    </row>
    <row r="294" spans="1:18" s="15" customFormat="1">
      <c r="A294" s="8" t="s">
        <v>590</v>
      </c>
      <c r="B294" s="3" t="s">
        <v>200</v>
      </c>
      <c r="C294" s="3" t="s">
        <v>98</v>
      </c>
      <c r="D294" s="10" t="s">
        <v>98</v>
      </c>
      <c r="E294" s="10"/>
      <c r="F294" s="10"/>
      <c r="G294" s="10"/>
      <c r="H294" s="10"/>
      <c r="I294" s="10"/>
      <c r="J294" s="10"/>
      <c r="K294" s="10"/>
      <c r="L294" s="13"/>
      <c r="M294"/>
      <c r="N294"/>
      <c r="O294"/>
      <c r="P294"/>
      <c r="Q294"/>
      <c r="R294"/>
    </row>
    <row r="295" spans="1:18" ht="101.5">
      <c r="A295" s="2" t="s">
        <v>591</v>
      </c>
      <c r="B295" s="2" t="s">
        <v>202</v>
      </c>
      <c r="C295" s="9" t="s">
        <v>2586</v>
      </c>
      <c r="D295" s="6">
        <v>153.52000000000001</v>
      </c>
      <c r="E295" s="6" t="s">
        <v>102</v>
      </c>
      <c r="F295" s="6">
        <f>+VLOOKUP(E295,'VI_Legende Reinigungsverz.'!$B$3:$F$22,5,0)</f>
        <v>251.5</v>
      </c>
      <c r="G295" s="6">
        <f>+F295*D295</f>
        <v>38610.280000000006</v>
      </c>
      <c r="H295" s="51"/>
      <c r="I295" s="6">
        <f>IF(ISERROR(G295/H295),0,G295/H295)</f>
        <v>0</v>
      </c>
      <c r="J295" s="51" t="s">
        <v>42</v>
      </c>
      <c r="K295" s="23">
        <f>I295*HLOOKUP(J295,'Auskunft SVS'!$C$2:$AZ$26,17,0)</f>
        <v>0</v>
      </c>
      <c r="L295" s="23">
        <f>+K295/D295</f>
        <v>0</v>
      </c>
    </row>
    <row r="296" spans="1:18" s="15" customFormat="1">
      <c r="A296" s="8" t="s">
        <v>603</v>
      </c>
      <c r="B296" s="3" t="s">
        <v>206</v>
      </c>
      <c r="C296" s="3" t="s">
        <v>98</v>
      </c>
      <c r="D296" s="10" t="s">
        <v>98</v>
      </c>
      <c r="E296" s="10"/>
      <c r="F296" s="10"/>
      <c r="G296" s="10"/>
      <c r="H296" s="10"/>
      <c r="I296" s="10"/>
      <c r="J296" s="10"/>
      <c r="K296" s="10"/>
      <c r="L296" s="13"/>
      <c r="M296"/>
      <c r="N296"/>
      <c r="O296"/>
      <c r="P296"/>
      <c r="Q296"/>
      <c r="R296"/>
    </row>
    <row r="297" spans="1:18" ht="101.5">
      <c r="A297" s="2" t="s">
        <v>604</v>
      </c>
      <c r="B297" s="2" t="s">
        <v>208</v>
      </c>
      <c r="C297" s="9" t="s">
        <v>741</v>
      </c>
      <c r="D297" s="6">
        <v>30.67</v>
      </c>
      <c r="E297" s="6" t="s">
        <v>136</v>
      </c>
      <c r="F297" s="6">
        <f>+VLOOKUP(E297,'VI_Legende Reinigungsverz.'!$B$3:$F$22,5,0)</f>
        <v>52</v>
      </c>
      <c r="G297" s="6">
        <f t="shared" ref="G297:G299" si="129">+F297*D297</f>
        <v>1594.8400000000001</v>
      </c>
      <c r="H297" s="51"/>
      <c r="I297" s="6">
        <f t="shared" ref="I297:I299" si="130">IF(ISERROR(G297/H297),0,G297/H297)</f>
        <v>0</v>
      </c>
      <c r="J297" s="51" t="s">
        <v>42</v>
      </c>
      <c r="K297" s="23">
        <f>I297*HLOOKUP(J297,'Auskunft SVS'!$C$2:$AZ$26,17,0)</f>
        <v>0</v>
      </c>
      <c r="L297" s="23">
        <f t="shared" ref="L297:L299" si="131">+K297/D297</f>
        <v>0</v>
      </c>
    </row>
    <row r="298" spans="1:18" ht="101.5">
      <c r="A298" s="2" t="s">
        <v>605</v>
      </c>
      <c r="B298" s="2" t="s">
        <v>208</v>
      </c>
      <c r="C298" s="9" t="s">
        <v>2376</v>
      </c>
      <c r="D298" s="6">
        <v>117.71</v>
      </c>
      <c r="E298" s="6" t="s">
        <v>163</v>
      </c>
      <c r="F298" s="6">
        <f>+VLOOKUP(E298,'VI_Legende Reinigungsverz.'!$B$3:$F$22,5,0)</f>
        <v>150.9</v>
      </c>
      <c r="G298" s="6">
        <f t="shared" si="129"/>
        <v>17762.438999999998</v>
      </c>
      <c r="H298" s="51"/>
      <c r="I298" s="6">
        <f t="shared" si="130"/>
        <v>0</v>
      </c>
      <c r="J298" s="51" t="s">
        <v>42</v>
      </c>
      <c r="K298" s="23">
        <f>I298*HLOOKUP(J298,'Auskunft SVS'!$C$2:$AZ$26,17,0)</f>
        <v>0</v>
      </c>
      <c r="L298" s="23">
        <f t="shared" si="131"/>
        <v>0</v>
      </c>
    </row>
    <row r="299" spans="1:18" ht="101.5">
      <c r="A299" s="2" t="s">
        <v>606</v>
      </c>
      <c r="B299" s="2" t="s">
        <v>208</v>
      </c>
      <c r="C299" s="9" t="s">
        <v>421</v>
      </c>
      <c r="D299" s="6">
        <v>28.92</v>
      </c>
      <c r="E299" s="6" t="s">
        <v>102</v>
      </c>
      <c r="F299" s="6">
        <f>+VLOOKUP(E299,'VI_Legende Reinigungsverz.'!$B$3:$F$22,5,0)</f>
        <v>251.5</v>
      </c>
      <c r="G299" s="6">
        <f t="shared" si="129"/>
        <v>7273.38</v>
      </c>
      <c r="H299" s="51"/>
      <c r="I299" s="6">
        <f t="shared" si="130"/>
        <v>0</v>
      </c>
      <c r="J299" s="51" t="s">
        <v>42</v>
      </c>
      <c r="K299" s="23">
        <f>I299*HLOOKUP(J299,'Auskunft SVS'!$C$2:$AZ$26,17,0)</f>
        <v>0</v>
      </c>
      <c r="L299" s="23">
        <f t="shared" si="131"/>
        <v>0</v>
      </c>
    </row>
    <row r="300" spans="1:18" s="15" customFormat="1">
      <c r="A300" s="8" t="s">
        <v>611</v>
      </c>
      <c r="B300" s="3" t="s">
        <v>224</v>
      </c>
      <c r="C300" s="3" t="s">
        <v>98</v>
      </c>
      <c r="D300" s="10" t="s">
        <v>98</v>
      </c>
      <c r="E300" s="10"/>
      <c r="F300" s="10"/>
      <c r="G300" s="10"/>
      <c r="H300" s="10"/>
      <c r="I300" s="10"/>
      <c r="J300" s="10"/>
      <c r="K300" s="10"/>
      <c r="L300" s="13"/>
      <c r="M300"/>
      <c r="N300"/>
      <c r="O300"/>
      <c r="P300"/>
      <c r="Q300"/>
      <c r="R300"/>
    </row>
    <row r="301" spans="1:18" ht="101.5">
      <c r="A301" s="2" t="s">
        <v>612</v>
      </c>
      <c r="B301" s="2" t="s">
        <v>226</v>
      </c>
      <c r="C301" s="9" t="s">
        <v>1449</v>
      </c>
      <c r="D301" s="6">
        <v>487.44</v>
      </c>
      <c r="E301" s="6" t="s">
        <v>102</v>
      </c>
      <c r="F301" s="6">
        <f>+VLOOKUP(E301,'VI_Legende Reinigungsverz.'!$B$3:$F$22,5,0)</f>
        <v>251.5</v>
      </c>
      <c r="G301" s="6">
        <f t="shared" ref="G301:G302" si="132">+F301*D301</f>
        <v>122591.16</v>
      </c>
      <c r="H301" s="51"/>
      <c r="I301" s="6">
        <f t="shared" ref="I301:I302" si="133">IF(ISERROR(G301/H301),0,G301/H301)</f>
        <v>0</v>
      </c>
      <c r="J301" s="51" t="s">
        <v>42</v>
      </c>
      <c r="K301" s="23">
        <f>I301*HLOOKUP(J301,'Auskunft SVS'!$C$2:$AZ$26,17,0)</f>
        <v>0</v>
      </c>
      <c r="L301" s="23">
        <f t="shared" ref="L301:L302" si="134">+K301/D301</f>
        <v>0</v>
      </c>
    </row>
    <row r="302" spans="1:18" ht="101.5">
      <c r="A302" s="2" t="s">
        <v>2493</v>
      </c>
      <c r="B302" s="2" t="s">
        <v>667</v>
      </c>
      <c r="C302" s="9" t="s">
        <v>530</v>
      </c>
      <c r="D302" s="6">
        <v>23.65</v>
      </c>
      <c r="E302" s="6" t="s">
        <v>102</v>
      </c>
      <c r="F302" s="6">
        <f>+VLOOKUP(E302,'VI_Legende Reinigungsverz.'!$B$3:$F$22,5,0)</f>
        <v>251.5</v>
      </c>
      <c r="G302" s="6">
        <f t="shared" si="132"/>
        <v>5947.9749999999995</v>
      </c>
      <c r="H302" s="51"/>
      <c r="I302" s="6">
        <f t="shared" si="133"/>
        <v>0</v>
      </c>
      <c r="J302" s="51" t="s">
        <v>42</v>
      </c>
      <c r="K302" s="23">
        <f>I302*HLOOKUP(J302,'Auskunft SVS'!$C$2:$AZ$26,17,0)</f>
        <v>0</v>
      </c>
      <c r="L302" s="23">
        <f t="shared" si="134"/>
        <v>0</v>
      </c>
    </row>
    <row r="303" spans="1:18" s="15" customFormat="1">
      <c r="A303" s="8" t="s">
        <v>613</v>
      </c>
      <c r="B303" s="3" t="s">
        <v>232</v>
      </c>
      <c r="C303" s="3" t="s">
        <v>98</v>
      </c>
      <c r="D303" s="10" t="s">
        <v>98</v>
      </c>
      <c r="E303" s="10"/>
      <c r="F303" s="10"/>
      <c r="G303" s="10"/>
      <c r="H303" s="10"/>
      <c r="I303" s="10"/>
      <c r="J303" s="10"/>
      <c r="K303" s="10"/>
      <c r="L303" s="13"/>
      <c r="M303"/>
      <c r="N303"/>
      <c r="O303"/>
      <c r="P303"/>
      <c r="Q303"/>
      <c r="R303"/>
    </row>
    <row r="304" spans="1:18" ht="101.5">
      <c r="A304" s="2" t="s">
        <v>615</v>
      </c>
      <c r="B304" s="2" t="s">
        <v>234</v>
      </c>
      <c r="C304" s="9" t="s">
        <v>900</v>
      </c>
      <c r="D304" s="6">
        <v>41.15</v>
      </c>
      <c r="E304" s="6" t="s">
        <v>163</v>
      </c>
      <c r="F304" s="6">
        <f>+VLOOKUP(E304,'VI_Legende Reinigungsverz.'!$B$3:$F$22,5,0)</f>
        <v>150.9</v>
      </c>
      <c r="G304" s="6">
        <f t="shared" ref="G304:G305" si="135">+F304*D304</f>
        <v>6209.5349999999999</v>
      </c>
      <c r="H304" s="51"/>
      <c r="I304" s="6">
        <f t="shared" ref="I304:I305" si="136">IF(ISERROR(G304/H304),0,G304/H304)</f>
        <v>0</v>
      </c>
      <c r="J304" s="51" t="s">
        <v>42</v>
      </c>
      <c r="K304" s="23">
        <f>I304*HLOOKUP(J304,'Auskunft SVS'!$C$2:$AZ$26,17,0)</f>
        <v>0</v>
      </c>
      <c r="L304" s="23">
        <f t="shared" ref="L304:L305" si="137">+K304/D304</f>
        <v>0</v>
      </c>
    </row>
    <row r="305" spans="1:12" ht="101.5">
      <c r="A305" s="2" t="s">
        <v>2368</v>
      </c>
      <c r="B305" s="2" t="s">
        <v>234</v>
      </c>
      <c r="C305" s="9" t="s">
        <v>721</v>
      </c>
      <c r="D305" s="6">
        <v>102.09</v>
      </c>
      <c r="E305" s="6" t="s">
        <v>102</v>
      </c>
      <c r="F305" s="6">
        <f>+VLOOKUP(E305,'VI_Legende Reinigungsverz.'!$B$3:$F$22,5,0)</f>
        <v>251.5</v>
      </c>
      <c r="G305" s="6">
        <f t="shared" si="135"/>
        <v>25675.635000000002</v>
      </c>
      <c r="H305" s="51"/>
      <c r="I305" s="6">
        <f t="shared" si="136"/>
        <v>0</v>
      </c>
      <c r="J305" s="51" t="s">
        <v>42</v>
      </c>
      <c r="K305" s="23">
        <f>I305*HLOOKUP(J305,'Auskunft SVS'!$C$2:$AZ$26,17,0)</f>
        <v>0</v>
      </c>
      <c r="L305" s="23">
        <f t="shared" si="137"/>
        <v>0</v>
      </c>
    </row>
  </sheetData>
  <sheetProtection algorithmName="SHA-512" hashValue="EYJmHtgnOaXE5KRdw+NSKSl8/LKI2JB/fjXUGFUppVaSG7L5hrcrJY5NDmYIo3qFLisbS1KI2cq9v1KMVLs0Sw==" saltValue="3bcyu6zIEskJZ3Xyi+IUqQ==" spinCount="100000" sheet="1" autoFilter="0"/>
  <autoFilter ref="A7:L305"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D9E1DFE-137A-4B3A-B43F-47AEB2F3E99D}">
          <x14:formula1>
            <xm:f>'Auskunft SVS'!$C$2:$AZ$2</xm:f>
          </x14:formula1>
          <xm:sqref>J12 J14 J16:J17 J19 J21 J23:J25 J27 J29:J30 J32 J34:J35 J37 J39:J40 J42:J44 J46 J48:J54 J56:J60 J62 J66:J67 J69:J71 J73:J74 J76 J78:J79 J81 J83 J85 J87 J89 J91:J92 J94:J95 J97:J100 J102:J105 J109:J110 J112 J114 J116:J117 J119 J121 J123 J125 J127 J129:J131 J133:J137 J139:J143 J145 J149 J151 J153 J155 J157 J159 J161 J163 J165:J166 J168:J169 J171:J172 J176 J178:J179 J181:J182 J184 J186 J188 J190:J191 J193:J194 J196:J197 J199:J200 J202:J204 J206 J208:J209 J211:J217 J219:J225 J229:J230 J232 J234 J236 J238 J240 J242:J244 J246 J248 J250 J252:J253 J255 J257:J260 J262:J267 J271:J272 J274 J276:J277 J279 J281 J283 J285:J286 J288 J290:J291 J293 J295 J297:J299 J301:J302 J304:J305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F631-1B5B-40A3-8CD3-FDBF5668C063}">
  <sheetPr>
    <tabColor theme="4" tint="0.79998168889431442"/>
  </sheetPr>
  <dimension ref="A2:R281"/>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34</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+SUM(D12:D281)</f>
        <v>6080.89</v>
      </c>
      <c r="E8" s="5"/>
      <c r="F8" s="66"/>
      <c r="G8" s="12">
        <f>+SUM(G12:G281)</f>
        <v>1063642.7279999999</v>
      </c>
      <c r="H8" s="65"/>
      <c r="I8" s="29">
        <f>+SUM(I12:I281)</f>
        <v>0</v>
      </c>
      <c r="J8" s="5"/>
      <c r="K8" s="56"/>
      <c r="L8" s="56"/>
      <c r="M8"/>
      <c r="N8"/>
      <c r="O8"/>
      <c r="P8"/>
      <c r="Q8"/>
      <c r="R8"/>
    </row>
    <row r="9" spans="1:18" s="16" customFormat="1" ht="25.5" customHeight="1">
      <c r="A9" s="7" t="s">
        <v>92</v>
      </c>
      <c r="B9" s="17" t="s">
        <v>2587</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916</v>
      </c>
      <c r="D12" s="6">
        <v>93.2</v>
      </c>
      <c r="E12" s="6" t="s">
        <v>163</v>
      </c>
      <c r="F12" s="6">
        <f>+VLOOKUP(E12,'VI_Legende Reinigungsverz.'!$B$3:$F$22,5,0)</f>
        <v>150.9</v>
      </c>
      <c r="G12" s="6">
        <f>+F12*D12</f>
        <v>14063.880000000001</v>
      </c>
      <c r="H12" s="51"/>
      <c r="I12" s="6">
        <f>IF(ISERROR(G12/H12),0,G12/H12)</f>
        <v>0</v>
      </c>
      <c r="J12" s="51" t="s">
        <v>42</v>
      </c>
      <c r="K12" s="23">
        <f>I12*HLOOKUP(J12,'Auskunft SVS'!$C$2:$AZ$26,17,0)</f>
        <v>0</v>
      </c>
      <c r="L12" s="23">
        <f>+K12/D12</f>
        <v>0</v>
      </c>
    </row>
    <row r="13" spans="1:18" s="15" customFormat="1">
      <c r="A13" s="8" t="s">
        <v>106</v>
      </c>
      <c r="B13" s="3" t="s">
        <v>107</v>
      </c>
      <c r="C13" s="3" t="s">
        <v>98</v>
      </c>
      <c r="D13" s="10" t="s">
        <v>98</v>
      </c>
      <c r="E13" s="10"/>
      <c r="F13" s="10"/>
      <c r="G13" s="10"/>
      <c r="H13" s="10"/>
      <c r="I13" s="10"/>
      <c r="J13" s="10"/>
      <c r="K13" s="10"/>
      <c r="L13" s="13"/>
      <c r="M13"/>
      <c r="N13"/>
      <c r="O13"/>
      <c r="P13"/>
      <c r="Q13"/>
      <c r="R13"/>
    </row>
    <row r="14" spans="1:18" ht="101.5">
      <c r="A14" s="2" t="s">
        <v>108</v>
      </c>
      <c r="B14" s="2" t="s">
        <v>109</v>
      </c>
      <c r="C14" s="9" t="s">
        <v>2550</v>
      </c>
      <c r="D14" s="6">
        <v>235.46</v>
      </c>
      <c r="E14" s="6" t="s">
        <v>163</v>
      </c>
      <c r="F14" s="6">
        <f>+VLOOKUP(E14,'VI_Legende Reinigungsverz.'!$B$3:$F$22,5,0)</f>
        <v>150.9</v>
      </c>
      <c r="G14" s="6">
        <f>+F14*D14</f>
        <v>35530.914000000004</v>
      </c>
      <c r="H14" s="51"/>
      <c r="I14" s="6">
        <f>IF(ISERROR(G14/H14),0,G14/H14)</f>
        <v>0</v>
      </c>
      <c r="J14" s="51" t="s">
        <v>42</v>
      </c>
      <c r="K14" s="23">
        <f>I14*HLOOKUP(J14,'Auskunft SVS'!$C$2:$AZ$26,17,0)</f>
        <v>0</v>
      </c>
      <c r="L14" s="23">
        <f>+K14/D14</f>
        <v>0</v>
      </c>
    </row>
    <row r="15" spans="1:18" ht="101.5">
      <c r="A15" s="2" t="s">
        <v>917</v>
      </c>
      <c r="B15" s="2" t="s">
        <v>1466</v>
      </c>
      <c r="C15" s="9" t="s">
        <v>2407</v>
      </c>
      <c r="D15" s="6">
        <v>51.98</v>
      </c>
      <c r="E15" s="6" t="s">
        <v>163</v>
      </c>
      <c r="F15" s="6">
        <f>+VLOOKUP(E15,'VI_Legende Reinigungsverz.'!$B$3:$F$22,5,0)</f>
        <v>150.9</v>
      </c>
      <c r="G15" s="6">
        <f>+F15*D15</f>
        <v>7843.7820000000002</v>
      </c>
      <c r="H15" s="51"/>
      <c r="I15" s="6">
        <f>IF(ISERROR(G15/H15),0,G15/H15)</f>
        <v>0</v>
      </c>
      <c r="J15" s="51" t="s">
        <v>42</v>
      </c>
      <c r="K15" s="23">
        <f>I15*HLOOKUP(J15,'Auskunft SVS'!$C$2:$AZ$26,17,0)</f>
        <v>0</v>
      </c>
      <c r="L15" s="23">
        <f>+K15/D15</f>
        <v>0</v>
      </c>
    </row>
    <row r="16" spans="1:18" ht="101.5">
      <c r="A16" s="2" t="s">
        <v>2126</v>
      </c>
      <c r="B16" s="2" t="s">
        <v>549</v>
      </c>
      <c r="C16" s="9" t="s">
        <v>916</v>
      </c>
      <c r="D16" s="6">
        <v>14.19</v>
      </c>
      <c r="E16" s="6" t="s">
        <v>163</v>
      </c>
      <c r="F16" s="6">
        <f>+VLOOKUP(E16,'VI_Legende Reinigungsverz.'!$B$3:$F$22,5,0)</f>
        <v>150.9</v>
      </c>
      <c r="G16" s="6">
        <f>+F16*D16</f>
        <v>2141.2710000000002</v>
      </c>
      <c r="H16" s="51"/>
      <c r="I16" s="6">
        <f>IF(ISERROR(G16/H16),0,G16/H16)</f>
        <v>0</v>
      </c>
      <c r="J16" s="51" t="s">
        <v>42</v>
      </c>
      <c r="K16" s="23">
        <f>I16*HLOOKUP(J16,'Auskunft SVS'!$C$2:$AZ$26,17,0)</f>
        <v>0</v>
      </c>
      <c r="L16" s="23">
        <f>+K16/D16</f>
        <v>0</v>
      </c>
    </row>
    <row r="17" spans="1:18" s="15" customFormat="1">
      <c r="A17" s="8" t="s">
        <v>111</v>
      </c>
      <c r="B17" s="3" t="s">
        <v>117</v>
      </c>
      <c r="C17" s="3" t="s">
        <v>98</v>
      </c>
      <c r="D17" s="10" t="s">
        <v>98</v>
      </c>
      <c r="E17" s="10"/>
      <c r="F17" s="10"/>
      <c r="G17" s="10"/>
      <c r="H17" s="10"/>
      <c r="I17" s="10"/>
      <c r="J17" s="10"/>
      <c r="K17" s="10"/>
      <c r="L17" s="13"/>
      <c r="M17"/>
      <c r="N17"/>
      <c r="O17"/>
      <c r="P17"/>
      <c r="Q17"/>
      <c r="R17"/>
    </row>
    <row r="18" spans="1:18" ht="101.5">
      <c r="A18" s="2" t="s">
        <v>113</v>
      </c>
      <c r="B18" s="2" t="s">
        <v>2588</v>
      </c>
      <c r="C18" s="9" t="s">
        <v>262</v>
      </c>
      <c r="D18" s="6">
        <v>70.45</v>
      </c>
      <c r="E18" s="6" t="s">
        <v>102</v>
      </c>
      <c r="F18" s="6">
        <f>+VLOOKUP(E18,'VI_Legende Reinigungsverz.'!$B$3:$F$22,5,0)</f>
        <v>251.5</v>
      </c>
      <c r="G18" s="6">
        <f>+F18*D18</f>
        <v>17718.174999999999</v>
      </c>
      <c r="H18" s="51"/>
      <c r="I18" s="6">
        <f>IF(ISERROR(G18/H18),0,G18/H18)</f>
        <v>0</v>
      </c>
      <c r="J18" s="51" t="s">
        <v>42</v>
      </c>
      <c r="K18" s="23">
        <f>I18*HLOOKUP(J18,'Auskunft SVS'!$C$2:$AZ$26,17,0)</f>
        <v>0</v>
      </c>
      <c r="L18" s="23">
        <f>+K18/D18</f>
        <v>0</v>
      </c>
    </row>
    <row r="19" spans="1:18" s="15" customFormat="1">
      <c r="A19" s="8" t="s">
        <v>116</v>
      </c>
      <c r="B19" s="3" t="s">
        <v>127</v>
      </c>
      <c r="C19" s="3" t="s">
        <v>98</v>
      </c>
      <c r="D19" s="10" t="s">
        <v>98</v>
      </c>
      <c r="E19" s="10"/>
      <c r="F19" s="10"/>
      <c r="G19" s="10"/>
      <c r="H19" s="10"/>
      <c r="I19" s="10"/>
      <c r="J19" s="10"/>
      <c r="K19" s="10"/>
      <c r="L19" s="13"/>
      <c r="M19"/>
      <c r="N19"/>
      <c r="O19"/>
      <c r="P19"/>
      <c r="Q19"/>
      <c r="R19"/>
    </row>
    <row r="20" spans="1:18" ht="101.5">
      <c r="A20" s="2" t="s">
        <v>118</v>
      </c>
      <c r="B20" s="2" t="s">
        <v>132</v>
      </c>
      <c r="C20" s="9" t="s">
        <v>2500</v>
      </c>
      <c r="D20" s="6">
        <v>218.86</v>
      </c>
      <c r="E20" s="6" t="s">
        <v>163</v>
      </c>
      <c r="F20" s="6">
        <f>+VLOOKUP(E20,'VI_Legende Reinigungsverz.'!$B$3:$F$22,5,0)</f>
        <v>150.9</v>
      </c>
      <c r="G20" s="6">
        <f>+F20*D20</f>
        <v>33025.974000000002</v>
      </c>
      <c r="H20" s="51"/>
      <c r="I20" s="6">
        <f>IF(ISERROR(G20/H20),0,G20/H20)</f>
        <v>0</v>
      </c>
      <c r="J20" s="51" t="s">
        <v>42</v>
      </c>
      <c r="K20" s="23">
        <f>I20*HLOOKUP(J20,'Auskunft SVS'!$C$2:$AZ$26,17,0)</f>
        <v>0</v>
      </c>
      <c r="L20" s="23">
        <f>+K20/D20</f>
        <v>0</v>
      </c>
    </row>
    <row r="21" spans="1:18" ht="101.5">
      <c r="A21" s="2" t="s">
        <v>707</v>
      </c>
      <c r="B21" s="2" t="s">
        <v>129</v>
      </c>
      <c r="C21" s="9" t="s">
        <v>272</v>
      </c>
      <c r="D21" s="6">
        <v>27.57</v>
      </c>
      <c r="E21" s="6" t="s">
        <v>163</v>
      </c>
      <c r="F21" s="6">
        <f>+VLOOKUP(E21,'VI_Legende Reinigungsverz.'!$B$3:$F$22,5,0)</f>
        <v>150.9</v>
      </c>
      <c r="G21" s="6">
        <f>+F21*D21</f>
        <v>4160.3130000000001</v>
      </c>
      <c r="H21" s="51"/>
      <c r="I21" s="6">
        <f>IF(ISERROR(G21/H21),0,G21/H21)</f>
        <v>0</v>
      </c>
      <c r="J21" s="51" t="s">
        <v>42</v>
      </c>
      <c r="K21" s="23">
        <f>I21*HLOOKUP(J21,'Auskunft SVS'!$C$2:$AZ$26,17,0)</f>
        <v>0</v>
      </c>
      <c r="L21" s="23">
        <f>+K21/D21</f>
        <v>0</v>
      </c>
    </row>
    <row r="22" spans="1:18" s="15" customFormat="1">
      <c r="A22" s="8" t="s">
        <v>121</v>
      </c>
      <c r="B22" s="3" t="s">
        <v>278</v>
      </c>
      <c r="C22" s="3" t="s">
        <v>98</v>
      </c>
      <c r="D22" s="10" t="s">
        <v>98</v>
      </c>
      <c r="E22" s="10"/>
      <c r="F22" s="10"/>
      <c r="G22" s="10"/>
      <c r="H22" s="10"/>
      <c r="I22" s="10"/>
      <c r="J22" s="10"/>
      <c r="K22" s="10"/>
      <c r="L22" s="13"/>
      <c r="M22"/>
      <c r="N22"/>
      <c r="O22"/>
      <c r="P22"/>
      <c r="Q22"/>
      <c r="R22"/>
    </row>
    <row r="23" spans="1:18" ht="101.5">
      <c r="A23" s="2" t="s">
        <v>123</v>
      </c>
      <c r="B23" s="2" t="s">
        <v>151</v>
      </c>
      <c r="C23" s="9" t="s">
        <v>272</v>
      </c>
      <c r="D23" s="6">
        <v>26.76</v>
      </c>
      <c r="E23" s="6" t="s">
        <v>163</v>
      </c>
      <c r="F23" s="6">
        <f>+VLOOKUP(E23,'VI_Legende Reinigungsverz.'!$B$3:$F$22,5,0)</f>
        <v>150.9</v>
      </c>
      <c r="G23" s="6">
        <f>+F23*D23</f>
        <v>4038.0840000000003</v>
      </c>
      <c r="H23" s="51"/>
      <c r="I23" s="6">
        <f>IF(ISERROR(G23/H23),0,G23/H23)</f>
        <v>0</v>
      </c>
      <c r="J23" s="51" t="s">
        <v>42</v>
      </c>
      <c r="K23" s="23">
        <f>I23*HLOOKUP(J23,'Auskunft SVS'!$C$2:$AZ$26,17,0)</f>
        <v>0</v>
      </c>
      <c r="L23" s="23">
        <f>+K23/D23</f>
        <v>0</v>
      </c>
    </row>
    <row r="24" spans="1:18" s="15" customFormat="1">
      <c r="A24" s="8" t="s">
        <v>126</v>
      </c>
      <c r="B24" s="3" t="s">
        <v>940</v>
      </c>
      <c r="C24" s="3" t="s">
        <v>98</v>
      </c>
      <c r="D24" s="10" t="s">
        <v>98</v>
      </c>
      <c r="E24" s="10"/>
      <c r="F24" s="10"/>
      <c r="G24" s="10"/>
      <c r="H24" s="10"/>
      <c r="I24" s="10"/>
      <c r="J24" s="10"/>
      <c r="K24" s="10"/>
      <c r="L24" s="13"/>
      <c r="M24"/>
      <c r="N24"/>
      <c r="O24"/>
      <c r="P24"/>
      <c r="Q24"/>
      <c r="R24"/>
    </row>
    <row r="25" spans="1:18" ht="101.5">
      <c r="A25" s="2" t="s">
        <v>128</v>
      </c>
      <c r="B25" s="2" t="s">
        <v>941</v>
      </c>
      <c r="C25" s="9" t="s">
        <v>272</v>
      </c>
      <c r="D25" s="6">
        <v>0.77</v>
      </c>
      <c r="E25" s="6" t="s">
        <v>163</v>
      </c>
      <c r="F25" s="6">
        <f>+VLOOKUP(E25,'VI_Legende Reinigungsverz.'!$B$3:$F$22,5,0)</f>
        <v>150.9</v>
      </c>
      <c r="G25" s="6">
        <f>+F25*D25</f>
        <v>116.19300000000001</v>
      </c>
      <c r="H25" s="51"/>
      <c r="I25" s="6">
        <f>IF(ISERROR(G25/H25),0,G25/H25)</f>
        <v>0</v>
      </c>
      <c r="J25" s="51" t="s">
        <v>42</v>
      </c>
      <c r="K25" s="23">
        <f>I25*HLOOKUP(J25,'Auskunft SVS'!$C$2:$AZ$26,17,0)</f>
        <v>0</v>
      </c>
      <c r="L25" s="23">
        <f>+K25/D25</f>
        <v>0</v>
      </c>
    </row>
    <row r="26" spans="1:18" s="15" customFormat="1">
      <c r="A26" s="8" t="s">
        <v>137</v>
      </c>
      <c r="B26" s="3" t="s">
        <v>159</v>
      </c>
      <c r="C26" s="3" t="s">
        <v>98</v>
      </c>
      <c r="D26" s="10" t="s">
        <v>98</v>
      </c>
      <c r="E26" s="10"/>
      <c r="F26" s="10"/>
      <c r="G26" s="10"/>
      <c r="H26" s="10"/>
      <c r="I26" s="10"/>
      <c r="J26" s="10"/>
      <c r="K26" s="10"/>
      <c r="L26" s="13"/>
      <c r="M26"/>
      <c r="N26"/>
      <c r="O26"/>
      <c r="P26"/>
      <c r="Q26"/>
      <c r="R26"/>
    </row>
    <row r="27" spans="1:18" ht="101.5">
      <c r="A27" s="2" t="s">
        <v>139</v>
      </c>
      <c r="B27" s="2" t="s">
        <v>284</v>
      </c>
      <c r="C27" s="9" t="s">
        <v>584</v>
      </c>
      <c r="D27" s="6">
        <v>11.29</v>
      </c>
      <c r="E27" s="6" t="s">
        <v>102</v>
      </c>
      <c r="F27" s="6">
        <f>+VLOOKUP(E27,'VI_Legende Reinigungsverz.'!$B$3:$F$22,5,0)</f>
        <v>251.5</v>
      </c>
      <c r="G27" s="6">
        <f>+F27*D27</f>
        <v>2839.4349999999999</v>
      </c>
      <c r="H27" s="51"/>
      <c r="I27" s="6">
        <f>IF(ISERROR(G27/H27),0,G27/H27)</f>
        <v>0</v>
      </c>
      <c r="J27" s="51" t="s">
        <v>42</v>
      </c>
      <c r="K27" s="23">
        <f>I27*HLOOKUP(J27,'Auskunft SVS'!$C$2:$AZ$26,17,0)</f>
        <v>0</v>
      </c>
      <c r="L27" s="23">
        <f>+K27/D27</f>
        <v>0</v>
      </c>
    </row>
    <row r="28" spans="1:18" s="15" customFormat="1">
      <c r="A28" s="8" t="s">
        <v>148</v>
      </c>
      <c r="B28" s="3" t="s">
        <v>167</v>
      </c>
      <c r="C28" s="3" t="s">
        <v>98</v>
      </c>
      <c r="D28" s="10" t="s">
        <v>98</v>
      </c>
      <c r="E28" s="10"/>
      <c r="F28" s="10"/>
      <c r="G28" s="10"/>
      <c r="H28" s="10"/>
      <c r="I28" s="10"/>
      <c r="J28" s="10"/>
      <c r="K28" s="10"/>
      <c r="L28" s="13"/>
      <c r="M28"/>
      <c r="N28"/>
      <c r="O28"/>
      <c r="P28"/>
      <c r="Q28"/>
      <c r="R28"/>
    </row>
    <row r="29" spans="1:18" ht="101.5">
      <c r="A29" s="2" t="s">
        <v>150</v>
      </c>
      <c r="B29" s="2" t="s">
        <v>1190</v>
      </c>
      <c r="C29" s="9" t="s">
        <v>411</v>
      </c>
      <c r="D29" s="6">
        <v>26.24</v>
      </c>
      <c r="E29" s="6" t="s">
        <v>163</v>
      </c>
      <c r="F29" s="6">
        <f>+VLOOKUP(E29,'VI_Legende Reinigungsverz.'!$B$3:$F$22,5,0)</f>
        <v>150.9</v>
      </c>
      <c r="G29" s="6">
        <f>+F29*D29</f>
        <v>3959.616</v>
      </c>
      <c r="H29" s="51"/>
      <c r="I29" s="6">
        <f>IF(ISERROR(G29/H29),0,G29/H29)</f>
        <v>0</v>
      </c>
      <c r="J29" s="51" t="s">
        <v>42</v>
      </c>
      <c r="K29" s="23">
        <f>I29*HLOOKUP(J29,'Auskunft SVS'!$C$2:$AZ$26,17,0)</f>
        <v>0</v>
      </c>
      <c r="L29" s="23">
        <f>+K29/D29</f>
        <v>0</v>
      </c>
    </row>
    <row r="30" spans="1:18" s="15" customFormat="1">
      <c r="A30" s="8" t="s">
        <v>153</v>
      </c>
      <c r="B30" s="3" t="s">
        <v>848</v>
      </c>
      <c r="C30" s="3" t="s">
        <v>98</v>
      </c>
      <c r="D30" s="10" t="s">
        <v>98</v>
      </c>
      <c r="E30" s="10"/>
      <c r="F30" s="10"/>
      <c r="G30" s="10"/>
      <c r="H30" s="10"/>
      <c r="I30" s="10"/>
      <c r="J30" s="10"/>
      <c r="K30" s="10"/>
      <c r="L30" s="13"/>
      <c r="M30"/>
      <c r="N30"/>
      <c r="O30"/>
      <c r="P30"/>
      <c r="Q30"/>
      <c r="R30"/>
    </row>
    <row r="31" spans="1:18" ht="101.5">
      <c r="A31" s="2" t="s">
        <v>155</v>
      </c>
      <c r="B31" s="2" t="s">
        <v>1001</v>
      </c>
      <c r="C31" s="9" t="s">
        <v>2367</v>
      </c>
      <c r="D31" s="6">
        <v>79.42</v>
      </c>
      <c r="E31" s="6" t="s">
        <v>163</v>
      </c>
      <c r="F31" s="6">
        <f>+VLOOKUP(E31,'VI_Legende Reinigungsverz.'!$B$3:$F$22,5,0)</f>
        <v>150.9</v>
      </c>
      <c r="G31" s="6">
        <f>+F31*D31</f>
        <v>11984.478000000001</v>
      </c>
      <c r="H31" s="51"/>
      <c r="I31" s="6">
        <f>IF(ISERROR(G31/H31),0,G31/H31)</f>
        <v>0</v>
      </c>
      <c r="J31" s="51" t="s">
        <v>42</v>
      </c>
      <c r="K31" s="23">
        <f>I31*HLOOKUP(J31,'Auskunft SVS'!$C$2:$AZ$26,17,0)</f>
        <v>0</v>
      </c>
      <c r="L31" s="23">
        <f>+K31/D31</f>
        <v>0</v>
      </c>
    </row>
    <row r="32" spans="1:18" s="15" customFormat="1">
      <c r="A32" s="8" t="s">
        <v>158</v>
      </c>
      <c r="B32" s="3" t="s">
        <v>200</v>
      </c>
      <c r="C32" s="3" t="s">
        <v>98</v>
      </c>
      <c r="D32" s="10" t="s">
        <v>98</v>
      </c>
      <c r="E32" s="10"/>
      <c r="F32" s="10"/>
      <c r="G32" s="10"/>
      <c r="H32" s="10"/>
      <c r="I32" s="10"/>
      <c r="J32" s="10"/>
      <c r="K32" s="10"/>
      <c r="L32" s="13"/>
      <c r="M32"/>
      <c r="N32"/>
      <c r="O32"/>
      <c r="P32"/>
      <c r="Q32"/>
      <c r="R32"/>
    </row>
    <row r="33" spans="1:18" ht="101.5">
      <c r="A33" s="2" t="s">
        <v>160</v>
      </c>
      <c r="B33" s="2" t="s">
        <v>202</v>
      </c>
      <c r="C33" s="9" t="s">
        <v>2328</v>
      </c>
      <c r="D33" s="6">
        <v>96.56</v>
      </c>
      <c r="E33" s="6" t="s">
        <v>102</v>
      </c>
      <c r="F33" s="6">
        <f>+VLOOKUP(E33,'VI_Legende Reinigungsverz.'!$B$3:$F$22,5,0)</f>
        <v>251.5</v>
      </c>
      <c r="G33" s="6">
        <f>+F33*D33</f>
        <v>24284.84</v>
      </c>
      <c r="H33" s="51"/>
      <c r="I33" s="6">
        <f>IF(ISERROR(G33/H33),0,G33/H33)</f>
        <v>0</v>
      </c>
      <c r="J33" s="51" t="s">
        <v>42</v>
      </c>
      <c r="K33" s="23">
        <f>I33*HLOOKUP(J33,'Auskunft SVS'!$C$2:$AZ$26,17,0)</f>
        <v>0</v>
      </c>
      <c r="L33" s="23">
        <f>+K33/D33</f>
        <v>0</v>
      </c>
    </row>
    <row r="34" spans="1:18" s="15" customFormat="1">
      <c r="A34" s="8" t="s">
        <v>166</v>
      </c>
      <c r="B34" s="3" t="s">
        <v>206</v>
      </c>
      <c r="C34" s="3" t="s">
        <v>98</v>
      </c>
      <c r="D34" s="10" t="s">
        <v>98</v>
      </c>
      <c r="E34" s="10"/>
      <c r="F34" s="10"/>
      <c r="G34" s="10"/>
      <c r="H34" s="10"/>
      <c r="I34" s="10"/>
      <c r="J34" s="10"/>
      <c r="K34" s="10"/>
      <c r="L34" s="13"/>
      <c r="M34"/>
      <c r="N34"/>
      <c r="O34"/>
      <c r="P34"/>
      <c r="Q34"/>
      <c r="R34"/>
    </row>
    <row r="35" spans="1:18" ht="101.5">
      <c r="A35" s="2" t="s">
        <v>168</v>
      </c>
      <c r="B35" s="2" t="s">
        <v>208</v>
      </c>
      <c r="C35" s="9" t="s">
        <v>308</v>
      </c>
      <c r="D35" s="6">
        <v>26.69</v>
      </c>
      <c r="E35" s="6" t="s">
        <v>163</v>
      </c>
      <c r="F35" s="6">
        <f>+VLOOKUP(E35,'VI_Legende Reinigungsverz.'!$B$3:$F$22,5,0)</f>
        <v>150.9</v>
      </c>
      <c r="G35" s="6">
        <f>+F35*D35</f>
        <v>4027.5210000000002</v>
      </c>
      <c r="H35" s="51"/>
      <c r="I35" s="6">
        <f>IF(ISERROR(G35/H35),0,G35/H35)</f>
        <v>0</v>
      </c>
      <c r="J35" s="51" t="s">
        <v>42</v>
      </c>
      <c r="K35" s="23">
        <f>I35*HLOOKUP(J35,'Auskunft SVS'!$C$2:$AZ$26,17,0)</f>
        <v>0</v>
      </c>
      <c r="L35" s="23">
        <f>+K35/D35</f>
        <v>0</v>
      </c>
    </row>
    <row r="36" spans="1:18" ht="101.5">
      <c r="A36" s="2" t="s">
        <v>172</v>
      </c>
      <c r="B36" s="2" t="s">
        <v>420</v>
      </c>
      <c r="C36" s="9" t="s">
        <v>421</v>
      </c>
      <c r="D36" s="6">
        <v>28.32</v>
      </c>
      <c r="E36" s="6" t="s">
        <v>102</v>
      </c>
      <c r="F36" s="6">
        <f>+VLOOKUP(E36,'VI_Legende Reinigungsverz.'!$B$3:$F$22,5,0)</f>
        <v>251.5</v>
      </c>
      <c r="G36" s="6">
        <f>+F36*D36</f>
        <v>7122.4800000000005</v>
      </c>
      <c r="H36" s="51"/>
      <c r="I36" s="6">
        <f>IF(ISERROR(G36/H36),0,G36/H36)</f>
        <v>0</v>
      </c>
      <c r="J36" s="51" t="s">
        <v>42</v>
      </c>
      <c r="K36" s="23">
        <f>I36*HLOOKUP(J36,'Auskunft SVS'!$C$2:$AZ$26,17,0)</f>
        <v>0</v>
      </c>
      <c r="L36" s="23">
        <f>+K36/D36</f>
        <v>0</v>
      </c>
    </row>
    <row r="37" spans="1:18" ht="101.5">
      <c r="A37" s="2" t="s">
        <v>174</v>
      </c>
      <c r="B37" s="2" t="s">
        <v>212</v>
      </c>
      <c r="C37" s="9" t="s">
        <v>308</v>
      </c>
      <c r="D37" s="6">
        <v>15.97</v>
      </c>
      <c r="E37" s="6" t="s">
        <v>163</v>
      </c>
      <c r="F37" s="6">
        <f>+VLOOKUP(E37,'VI_Legende Reinigungsverz.'!$B$3:$F$22,5,0)</f>
        <v>150.9</v>
      </c>
      <c r="G37" s="6">
        <f>+F37*D37</f>
        <v>2409.873</v>
      </c>
      <c r="H37" s="51"/>
      <c r="I37" s="6">
        <f>IF(ISERROR(G37/H37),0,G37/H37)</f>
        <v>0</v>
      </c>
      <c r="J37" s="51" t="s">
        <v>42</v>
      </c>
      <c r="K37" s="23">
        <f>I37*HLOOKUP(J37,'Auskunft SVS'!$C$2:$AZ$26,17,0)</f>
        <v>0</v>
      </c>
      <c r="L37" s="23">
        <f>+K37/D37</f>
        <v>0</v>
      </c>
    </row>
    <row r="38" spans="1:18" ht="101.5">
      <c r="A38" s="2" t="s">
        <v>2166</v>
      </c>
      <c r="B38" s="2" t="s">
        <v>212</v>
      </c>
      <c r="C38" s="9" t="s">
        <v>421</v>
      </c>
      <c r="D38" s="6">
        <v>33.26</v>
      </c>
      <c r="E38" s="6" t="s">
        <v>102</v>
      </c>
      <c r="F38" s="6">
        <f>+VLOOKUP(E38,'VI_Legende Reinigungsverz.'!$B$3:$F$22,5,0)</f>
        <v>251.5</v>
      </c>
      <c r="G38" s="6">
        <f>+F38*D38</f>
        <v>8364.89</v>
      </c>
      <c r="H38" s="51"/>
      <c r="I38" s="6">
        <f>IF(ISERROR(G38/H38),0,G38/H38)</f>
        <v>0</v>
      </c>
      <c r="J38" s="51" t="s">
        <v>42</v>
      </c>
      <c r="K38" s="23">
        <f>I38*HLOOKUP(J38,'Auskunft SVS'!$C$2:$AZ$26,17,0)</f>
        <v>0</v>
      </c>
      <c r="L38" s="23">
        <f>+K38/D38</f>
        <v>0</v>
      </c>
    </row>
    <row r="39" spans="1:18" s="15" customFormat="1">
      <c r="A39" s="8" t="s">
        <v>177</v>
      </c>
      <c r="B39" s="3" t="s">
        <v>538</v>
      </c>
      <c r="C39" s="3" t="s">
        <v>98</v>
      </c>
      <c r="D39" s="10" t="s">
        <v>98</v>
      </c>
      <c r="E39" s="10"/>
      <c r="F39" s="10"/>
      <c r="G39" s="10"/>
      <c r="H39" s="10"/>
      <c r="I39" s="10"/>
      <c r="J39" s="10"/>
      <c r="K39" s="10"/>
      <c r="L39" s="13"/>
      <c r="M39"/>
      <c r="N39"/>
      <c r="O39"/>
      <c r="P39"/>
      <c r="Q39"/>
      <c r="R39"/>
    </row>
    <row r="40" spans="1:18" ht="101.5">
      <c r="A40" s="2" t="s">
        <v>179</v>
      </c>
      <c r="B40" s="2" t="s">
        <v>740</v>
      </c>
      <c r="C40" s="9" t="s">
        <v>308</v>
      </c>
      <c r="D40" s="6">
        <v>1.57</v>
      </c>
      <c r="E40" s="6" t="s">
        <v>163</v>
      </c>
      <c r="F40" s="6">
        <f>+VLOOKUP(E40,'VI_Legende Reinigungsverz.'!$B$3:$F$22,5,0)</f>
        <v>150.9</v>
      </c>
      <c r="G40" s="6">
        <f>+F40*D40</f>
        <v>236.91300000000001</v>
      </c>
      <c r="H40" s="51"/>
      <c r="I40" s="6">
        <f>IF(ISERROR(G40/H40),0,G40/H40)</f>
        <v>0</v>
      </c>
      <c r="J40" s="51" t="s">
        <v>42</v>
      </c>
      <c r="K40" s="23">
        <f>I40*HLOOKUP(J40,'Auskunft SVS'!$C$2:$AZ$26,17,0)</f>
        <v>0</v>
      </c>
      <c r="L40" s="23">
        <f>+K40/D40</f>
        <v>0</v>
      </c>
    </row>
    <row r="41" spans="1:18" s="15" customFormat="1">
      <c r="A41" s="8" t="s">
        <v>182</v>
      </c>
      <c r="B41" s="3" t="s">
        <v>224</v>
      </c>
      <c r="C41" s="3" t="s">
        <v>98</v>
      </c>
      <c r="D41" s="10" t="s">
        <v>98</v>
      </c>
      <c r="E41" s="10"/>
      <c r="F41" s="10"/>
      <c r="G41" s="10"/>
      <c r="H41" s="10"/>
      <c r="I41" s="10"/>
      <c r="J41" s="10"/>
      <c r="K41" s="10"/>
      <c r="L41" s="13"/>
      <c r="M41"/>
      <c r="N41"/>
      <c r="O41"/>
      <c r="P41"/>
      <c r="Q41"/>
      <c r="R41"/>
    </row>
    <row r="42" spans="1:18" ht="101.5">
      <c r="A42" s="2" t="s">
        <v>184</v>
      </c>
      <c r="B42" s="2" t="s">
        <v>226</v>
      </c>
      <c r="C42" s="9" t="s">
        <v>2436</v>
      </c>
      <c r="D42" s="6">
        <v>164.08</v>
      </c>
      <c r="E42" s="6" t="s">
        <v>102</v>
      </c>
      <c r="F42" s="6">
        <f>+VLOOKUP(E42,'VI_Legende Reinigungsverz.'!$B$3:$F$22,5,0)</f>
        <v>251.5</v>
      </c>
      <c r="G42" s="6">
        <f>+F42*D42</f>
        <v>41266.120000000003</v>
      </c>
      <c r="H42" s="51"/>
      <c r="I42" s="6">
        <f>IF(ISERROR(G42/H42),0,G42/H42)</f>
        <v>0</v>
      </c>
      <c r="J42" s="51" t="s">
        <v>42</v>
      </c>
      <c r="K42" s="23">
        <f>I42*HLOOKUP(J42,'Auskunft SVS'!$C$2:$AZ$26,17,0)</f>
        <v>0</v>
      </c>
      <c r="L42" s="23">
        <f>+K42/D42</f>
        <v>0</v>
      </c>
    </row>
    <row r="43" spans="1:18" ht="101.5">
      <c r="A43" s="2" t="s">
        <v>947</v>
      </c>
      <c r="B43" s="2" t="s">
        <v>229</v>
      </c>
      <c r="C43" s="9" t="s">
        <v>902</v>
      </c>
      <c r="D43" s="6">
        <v>107.35</v>
      </c>
      <c r="E43" s="6" t="s">
        <v>102</v>
      </c>
      <c r="F43" s="6">
        <f>+VLOOKUP(E43,'VI_Legende Reinigungsverz.'!$B$3:$F$22,5,0)</f>
        <v>251.5</v>
      </c>
      <c r="G43" s="6">
        <f>+F43*D43</f>
        <v>26998.524999999998</v>
      </c>
      <c r="H43" s="51"/>
      <c r="I43" s="6">
        <f>IF(ISERROR(G43/H43),0,G43/H43)</f>
        <v>0</v>
      </c>
      <c r="J43" s="51" t="s">
        <v>42</v>
      </c>
      <c r="K43" s="23">
        <f>I43*HLOOKUP(J43,'Auskunft SVS'!$C$2:$AZ$26,17,0)</f>
        <v>0</v>
      </c>
      <c r="L43" s="23">
        <f>+K43/D43</f>
        <v>0</v>
      </c>
    </row>
    <row r="44" spans="1:18" s="15" customFormat="1">
      <c r="A44" s="8" t="s">
        <v>186</v>
      </c>
      <c r="B44" s="3" t="s">
        <v>232</v>
      </c>
      <c r="C44" s="3" t="s">
        <v>98</v>
      </c>
      <c r="D44" s="10" t="s">
        <v>98</v>
      </c>
      <c r="E44" s="10"/>
      <c r="F44" s="10"/>
      <c r="G44" s="10"/>
      <c r="H44" s="10"/>
      <c r="I44" s="10"/>
      <c r="J44" s="10"/>
      <c r="K44" s="10"/>
      <c r="L44" s="13"/>
      <c r="M44"/>
      <c r="N44"/>
      <c r="O44"/>
      <c r="P44"/>
      <c r="Q44"/>
      <c r="R44"/>
    </row>
    <row r="45" spans="1:18" ht="101.5">
      <c r="A45" s="2" t="s">
        <v>188</v>
      </c>
      <c r="B45" s="2" t="s">
        <v>234</v>
      </c>
      <c r="C45" s="9" t="s">
        <v>1449</v>
      </c>
      <c r="D45" s="6">
        <v>117.66</v>
      </c>
      <c r="E45" s="6" t="s">
        <v>102</v>
      </c>
      <c r="F45" s="6">
        <f>+VLOOKUP(E45,'VI_Legende Reinigungsverz.'!$B$3:$F$22,5,0)</f>
        <v>251.5</v>
      </c>
      <c r="G45" s="6">
        <f>+F45*D45</f>
        <v>29591.489999999998</v>
      </c>
      <c r="H45" s="51"/>
      <c r="I45" s="6">
        <f>IF(ISERROR(G45/H45),0,G45/H45)</f>
        <v>0</v>
      </c>
      <c r="J45" s="51" t="s">
        <v>42</v>
      </c>
      <c r="K45" s="23">
        <f>I45*HLOOKUP(J45,'Auskunft SVS'!$C$2:$AZ$26,17,0)</f>
        <v>0</v>
      </c>
      <c r="L45" s="23">
        <f>+K45/D45</f>
        <v>0</v>
      </c>
    </row>
    <row r="46" spans="1:18" ht="101.5">
      <c r="A46" s="2" t="s">
        <v>720</v>
      </c>
      <c r="B46" s="2" t="s">
        <v>466</v>
      </c>
      <c r="C46" s="9" t="s">
        <v>530</v>
      </c>
      <c r="D46" s="6">
        <v>16.86</v>
      </c>
      <c r="E46" s="6" t="s">
        <v>102</v>
      </c>
      <c r="F46" s="6">
        <f>+VLOOKUP(E46,'VI_Legende Reinigungsverz.'!$B$3:$F$22,5,0)</f>
        <v>251.5</v>
      </c>
      <c r="G46" s="6">
        <f>+F46*D46</f>
        <v>4240.29</v>
      </c>
      <c r="H46" s="51"/>
      <c r="I46" s="6">
        <f>IF(ISERROR(G46/H46),0,G46/H46)</f>
        <v>0</v>
      </c>
      <c r="J46" s="51" t="s">
        <v>42</v>
      </c>
      <c r="K46" s="23">
        <f>I46*HLOOKUP(J46,'Auskunft SVS'!$C$2:$AZ$26,17,0)</f>
        <v>0</v>
      </c>
      <c r="L46" s="23">
        <f>+K46/D46</f>
        <v>0</v>
      </c>
    </row>
    <row r="47" spans="1:18" ht="101.5">
      <c r="A47" s="2" t="s">
        <v>2589</v>
      </c>
      <c r="B47" s="2" t="s">
        <v>472</v>
      </c>
      <c r="C47" s="9" t="s">
        <v>451</v>
      </c>
      <c r="D47" s="6">
        <v>8.84</v>
      </c>
      <c r="E47" s="6" t="s">
        <v>102</v>
      </c>
      <c r="F47" s="6">
        <f>+VLOOKUP(E47,'VI_Legende Reinigungsverz.'!$B$3:$F$22,5,0)</f>
        <v>251.5</v>
      </c>
      <c r="G47" s="6">
        <f>+F47*D47</f>
        <v>2223.2599999999998</v>
      </c>
      <c r="H47" s="51"/>
      <c r="I47" s="6">
        <f>IF(ISERROR(G47/H47),0,G47/H47)</f>
        <v>0</v>
      </c>
      <c r="J47" s="51" t="s">
        <v>42</v>
      </c>
      <c r="K47" s="23">
        <f>I47*HLOOKUP(J47,'Auskunft SVS'!$C$2:$AZ$26,17,0)</f>
        <v>0</v>
      </c>
      <c r="L47" s="23">
        <f>+K47/D47</f>
        <v>0</v>
      </c>
    </row>
    <row r="48" spans="1:18" s="16" customFormat="1" ht="25.5" customHeight="1">
      <c r="A48" s="7" t="s">
        <v>254</v>
      </c>
      <c r="B48" s="17" t="s">
        <v>2590</v>
      </c>
      <c r="C48" s="11" t="s">
        <v>98</v>
      </c>
      <c r="D48" s="18" t="s">
        <v>98</v>
      </c>
      <c r="E48" s="18"/>
      <c r="F48" s="18"/>
      <c r="G48" s="18"/>
      <c r="H48" s="18"/>
      <c r="I48" s="18"/>
      <c r="J48" s="18"/>
      <c r="K48" s="19"/>
      <c r="L48" s="20"/>
      <c r="M48"/>
      <c r="N48"/>
      <c r="O48"/>
      <c r="P48"/>
      <c r="Q48"/>
      <c r="R48"/>
    </row>
    <row r="49" spans="1:18" s="15" customFormat="1">
      <c r="A49" s="8" t="s">
        <v>256</v>
      </c>
      <c r="B49" s="3" t="s">
        <v>95</v>
      </c>
      <c r="C49" s="3" t="s">
        <v>98</v>
      </c>
      <c r="D49" s="10" t="s">
        <v>98</v>
      </c>
      <c r="E49" s="10"/>
      <c r="F49" s="10"/>
      <c r="G49" s="10"/>
      <c r="H49" s="10"/>
      <c r="I49" s="10"/>
      <c r="J49" s="10"/>
      <c r="K49" s="10"/>
      <c r="L49" s="13"/>
      <c r="M49"/>
      <c r="N49"/>
      <c r="O49"/>
      <c r="P49"/>
      <c r="Q49"/>
      <c r="R49"/>
    </row>
    <row r="50" spans="1:18" s="15" customFormat="1">
      <c r="A50" s="8" t="s">
        <v>257</v>
      </c>
      <c r="B50" s="3" t="s">
        <v>97</v>
      </c>
      <c r="C50" s="3" t="s">
        <v>98</v>
      </c>
      <c r="D50" s="10" t="s">
        <v>98</v>
      </c>
      <c r="E50" s="10"/>
      <c r="F50" s="10"/>
      <c r="G50" s="10"/>
      <c r="H50" s="10"/>
      <c r="I50" s="10"/>
      <c r="J50" s="10"/>
      <c r="K50" s="10"/>
      <c r="L50" s="13"/>
      <c r="M50"/>
      <c r="N50"/>
      <c r="O50"/>
      <c r="P50"/>
      <c r="Q50"/>
      <c r="R50"/>
    </row>
    <row r="51" spans="1:18" ht="101.5">
      <c r="A51" s="2" t="s">
        <v>258</v>
      </c>
      <c r="B51" s="2" t="s">
        <v>104</v>
      </c>
      <c r="C51" s="9" t="s">
        <v>554</v>
      </c>
      <c r="D51" s="6">
        <v>33.67</v>
      </c>
      <c r="E51" s="6" t="s">
        <v>136</v>
      </c>
      <c r="F51" s="6">
        <f>+VLOOKUP(E51,'VI_Legende Reinigungsverz.'!$B$3:$F$22,5,0)</f>
        <v>52</v>
      </c>
      <c r="G51" s="6">
        <f>+F51*D51</f>
        <v>1750.8400000000001</v>
      </c>
      <c r="H51" s="51"/>
      <c r="I51" s="6">
        <f>IF(ISERROR(G51/H51),0,G51/H51)</f>
        <v>0</v>
      </c>
      <c r="J51" s="51" t="s">
        <v>42</v>
      </c>
      <c r="K51" s="23">
        <f>I51*HLOOKUP(J51,'Auskunft SVS'!$C$2:$AZ$26,17,0)</f>
        <v>0</v>
      </c>
      <c r="L51" s="23">
        <f>+K51/D51</f>
        <v>0</v>
      </c>
    </row>
    <row r="52" spans="1:18" s="15" customFormat="1">
      <c r="A52" s="8" t="s">
        <v>260</v>
      </c>
      <c r="B52" s="3" t="s">
        <v>107</v>
      </c>
      <c r="C52" s="3" t="s">
        <v>98</v>
      </c>
      <c r="D52" s="10" t="s">
        <v>98</v>
      </c>
      <c r="E52" s="10"/>
      <c r="F52" s="10"/>
      <c r="G52" s="10"/>
      <c r="H52" s="10"/>
      <c r="I52" s="10"/>
      <c r="J52" s="10"/>
      <c r="K52" s="10"/>
      <c r="L52" s="13"/>
      <c r="M52"/>
      <c r="N52"/>
      <c r="O52"/>
      <c r="P52"/>
      <c r="Q52"/>
      <c r="R52"/>
    </row>
    <row r="53" spans="1:18" ht="101.5">
      <c r="A53" s="2" t="s">
        <v>261</v>
      </c>
      <c r="B53" s="2" t="s">
        <v>109</v>
      </c>
      <c r="C53" s="9" t="s">
        <v>550</v>
      </c>
      <c r="D53" s="6">
        <v>102.11</v>
      </c>
      <c r="E53" s="6" t="s">
        <v>136</v>
      </c>
      <c r="F53" s="6">
        <f>+VLOOKUP(E53,'VI_Legende Reinigungsverz.'!$B$3:$F$22,5,0)</f>
        <v>52</v>
      </c>
      <c r="G53" s="6">
        <f>+F53*D53</f>
        <v>5309.72</v>
      </c>
      <c r="H53" s="51"/>
      <c r="I53" s="6">
        <f>IF(ISERROR(G53/H53),0,G53/H53)</f>
        <v>0</v>
      </c>
      <c r="J53" s="51" t="s">
        <v>42</v>
      </c>
      <c r="K53" s="23">
        <f>I53*HLOOKUP(J53,'Auskunft SVS'!$C$2:$AZ$26,17,0)</f>
        <v>0</v>
      </c>
      <c r="L53" s="23">
        <f>+K53/D53</f>
        <v>0</v>
      </c>
    </row>
    <row r="54" spans="1:18" ht="101.5">
      <c r="A54" s="2" t="s">
        <v>357</v>
      </c>
      <c r="B54" s="2" t="s">
        <v>549</v>
      </c>
      <c r="C54" s="9" t="s">
        <v>554</v>
      </c>
      <c r="D54" s="6">
        <v>24.32</v>
      </c>
      <c r="E54" s="6" t="s">
        <v>136</v>
      </c>
      <c r="F54" s="6">
        <f>+VLOOKUP(E54,'VI_Legende Reinigungsverz.'!$B$3:$F$22,5,0)</f>
        <v>52</v>
      </c>
      <c r="G54" s="6">
        <f>+F54*D54</f>
        <v>1264.6400000000001</v>
      </c>
      <c r="H54" s="51"/>
      <c r="I54" s="6">
        <f>IF(ISERROR(G54/H54),0,G54/H54)</f>
        <v>0</v>
      </c>
      <c r="J54" s="51" t="s">
        <v>42</v>
      </c>
      <c r="K54" s="23">
        <f>I54*HLOOKUP(J54,'Auskunft SVS'!$C$2:$AZ$26,17,0)</f>
        <v>0</v>
      </c>
      <c r="L54" s="23">
        <f>+K54/D54</f>
        <v>0</v>
      </c>
    </row>
    <row r="55" spans="1:18" ht="101.5">
      <c r="A55" s="2" t="s">
        <v>1742</v>
      </c>
      <c r="B55" s="2" t="s">
        <v>549</v>
      </c>
      <c r="C55" s="9" t="s">
        <v>916</v>
      </c>
      <c r="D55" s="6">
        <v>11.91</v>
      </c>
      <c r="E55" s="6" t="s">
        <v>163</v>
      </c>
      <c r="F55" s="6">
        <f>+VLOOKUP(E55,'VI_Legende Reinigungsverz.'!$B$3:$F$22,5,0)</f>
        <v>150.9</v>
      </c>
      <c r="G55" s="6">
        <f>+F55*D55</f>
        <v>1797.2190000000001</v>
      </c>
      <c r="H55" s="51"/>
      <c r="I55" s="6">
        <f>IF(ISERROR(G55/H55),0,G55/H55)</f>
        <v>0</v>
      </c>
      <c r="J55" s="51" t="s">
        <v>42</v>
      </c>
      <c r="K55" s="23">
        <f>I55*HLOOKUP(J55,'Auskunft SVS'!$C$2:$AZ$26,17,0)</f>
        <v>0</v>
      </c>
      <c r="L55" s="23">
        <f>+K55/D55</f>
        <v>0</v>
      </c>
    </row>
    <row r="56" spans="1:18" s="15" customFormat="1">
      <c r="A56" s="8" t="s">
        <v>263</v>
      </c>
      <c r="B56" s="3" t="s">
        <v>127</v>
      </c>
      <c r="C56" s="3" t="s">
        <v>98</v>
      </c>
      <c r="D56" s="10" t="s">
        <v>98</v>
      </c>
      <c r="E56" s="10"/>
      <c r="F56" s="10"/>
      <c r="G56" s="10"/>
      <c r="H56" s="10"/>
      <c r="I56" s="10"/>
      <c r="J56" s="10"/>
      <c r="K56" s="10"/>
      <c r="L56" s="13"/>
      <c r="M56"/>
      <c r="N56"/>
      <c r="O56"/>
      <c r="P56"/>
      <c r="Q56"/>
      <c r="R56"/>
    </row>
    <row r="57" spans="1:18" ht="101.5">
      <c r="A57" s="2" t="s">
        <v>264</v>
      </c>
      <c r="B57" s="2" t="s">
        <v>132</v>
      </c>
      <c r="C57" s="9" t="s">
        <v>570</v>
      </c>
      <c r="D57" s="6">
        <v>64.5</v>
      </c>
      <c r="E57" s="6" t="s">
        <v>136</v>
      </c>
      <c r="F57" s="6">
        <f>+VLOOKUP(E57,'VI_Legende Reinigungsverz.'!$B$3:$F$22,5,0)</f>
        <v>52</v>
      </c>
      <c r="G57" s="6">
        <f>+F57*D57</f>
        <v>3354</v>
      </c>
      <c r="H57" s="51"/>
      <c r="I57" s="6">
        <f>IF(ISERROR(G57/H57),0,G57/H57)</f>
        <v>0</v>
      </c>
      <c r="J57" s="51" t="s">
        <v>42</v>
      </c>
      <c r="K57" s="23">
        <f>I57*HLOOKUP(J57,'Auskunft SVS'!$C$2:$AZ$26,17,0)</f>
        <v>0</v>
      </c>
      <c r="L57" s="23">
        <f>+K57/D57</f>
        <v>0</v>
      </c>
    </row>
    <row r="58" spans="1:18" ht="101.5">
      <c r="A58" s="2" t="s">
        <v>267</v>
      </c>
      <c r="B58" s="2" t="s">
        <v>129</v>
      </c>
      <c r="C58" s="9" t="s">
        <v>135</v>
      </c>
      <c r="D58" s="6">
        <v>37.479999999999997</v>
      </c>
      <c r="E58" s="6" t="s">
        <v>136</v>
      </c>
      <c r="F58" s="6">
        <f>+VLOOKUP(E58,'VI_Legende Reinigungsverz.'!$B$3:$F$22,5,0)</f>
        <v>52</v>
      </c>
      <c r="G58" s="6">
        <f>+F58*D58</f>
        <v>1948.9599999999998</v>
      </c>
      <c r="H58" s="51"/>
      <c r="I58" s="6">
        <f>IF(ISERROR(G58/H58),0,G58/H58)</f>
        <v>0</v>
      </c>
      <c r="J58" s="51" t="s">
        <v>42</v>
      </c>
      <c r="K58" s="23">
        <f>I58*HLOOKUP(J58,'Auskunft SVS'!$C$2:$AZ$26,17,0)</f>
        <v>0</v>
      </c>
      <c r="L58" s="23">
        <f>+K58/D58</f>
        <v>0</v>
      </c>
    </row>
    <row r="59" spans="1:18" s="15" customFormat="1">
      <c r="A59" s="8" t="s">
        <v>277</v>
      </c>
      <c r="B59" s="3" t="s">
        <v>278</v>
      </c>
      <c r="C59" s="3" t="s">
        <v>98</v>
      </c>
      <c r="D59" s="10" t="s">
        <v>98</v>
      </c>
      <c r="E59" s="10"/>
      <c r="F59" s="10"/>
      <c r="G59" s="10"/>
      <c r="H59" s="10"/>
      <c r="I59" s="10"/>
      <c r="J59" s="10"/>
      <c r="K59" s="10"/>
      <c r="L59" s="13"/>
      <c r="M59"/>
      <c r="N59"/>
      <c r="O59"/>
      <c r="P59"/>
      <c r="Q59"/>
      <c r="R59"/>
    </row>
    <row r="60" spans="1:18" ht="101.5">
      <c r="A60" s="2" t="s">
        <v>279</v>
      </c>
      <c r="B60" s="2" t="s">
        <v>151</v>
      </c>
      <c r="C60" s="9" t="s">
        <v>272</v>
      </c>
      <c r="D60" s="6">
        <v>16.170000000000002</v>
      </c>
      <c r="E60" s="6" t="s">
        <v>163</v>
      </c>
      <c r="F60" s="6">
        <f>+VLOOKUP(E60,'VI_Legende Reinigungsverz.'!$B$3:$F$22,5,0)</f>
        <v>150.9</v>
      </c>
      <c r="G60" s="6">
        <f>+F60*D60</f>
        <v>2440.0530000000003</v>
      </c>
      <c r="H60" s="51"/>
      <c r="I60" s="6">
        <f>IF(ISERROR(G60/H60),0,G60/H60)</f>
        <v>0</v>
      </c>
      <c r="J60" s="51" t="s">
        <v>42</v>
      </c>
      <c r="K60" s="23">
        <f>I60*HLOOKUP(J60,'Auskunft SVS'!$C$2:$AZ$26,17,0)</f>
        <v>0</v>
      </c>
      <c r="L60" s="23">
        <f>+K60/D60</f>
        <v>0</v>
      </c>
    </row>
    <row r="61" spans="1:18" s="15" customFormat="1">
      <c r="A61" s="8" t="s">
        <v>280</v>
      </c>
      <c r="B61" s="3" t="s">
        <v>159</v>
      </c>
      <c r="C61" s="3" t="s">
        <v>98</v>
      </c>
      <c r="D61" s="10" t="s">
        <v>98</v>
      </c>
      <c r="E61" s="10"/>
      <c r="F61" s="10"/>
      <c r="G61" s="10"/>
      <c r="H61" s="10"/>
      <c r="I61" s="10"/>
      <c r="J61" s="10"/>
      <c r="K61" s="10"/>
      <c r="L61" s="13"/>
      <c r="M61"/>
      <c r="N61"/>
      <c r="O61"/>
      <c r="P61"/>
      <c r="Q61"/>
      <c r="R61"/>
    </row>
    <row r="62" spans="1:18" ht="101.5">
      <c r="A62" s="2" t="s">
        <v>281</v>
      </c>
      <c r="B62" s="2" t="s">
        <v>284</v>
      </c>
      <c r="C62" s="9" t="s">
        <v>381</v>
      </c>
      <c r="D62" s="6">
        <v>10.33</v>
      </c>
      <c r="E62" s="6" t="s">
        <v>136</v>
      </c>
      <c r="F62" s="6">
        <f>+VLOOKUP(E62,'VI_Legende Reinigungsverz.'!$B$3:$F$22,5,0)</f>
        <v>52</v>
      </c>
      <c r="G62" s="6">
        <f>+F62*D62</f>
        <v>537.16</v>
      </c>
      <c r="H62" s="51"/>
      <c r="I62" s="6">
        <f>IF(ISERROR(G62/H62),0,G62/H62)</f>
        <v>0</v>
      </c>
      <c r="J62" s="51" t="s">
        <v>42</v>
      </c>
      <c r="K62" s="23">
        <f>I62*HLOOKUP(J62,'Auskunft SVS'!$C$2:$AZ$26,17,0)</f>
        <v>0</v>
      </c>
      <c r="L62" s="23">
        <f>+K62/D62</f>
        <v>0</v>
      </c>
    </row>
    <row r="63" spans="1:18" ht="101.5">
      <c r="A63" s="2" t="s">
        <v>363</v>
      </c>
      <c r="B63" s="2" t="s">
        <v>284</v>
      </c>
      <c r="C63" s="9" t="s">
        <v>821</v>
      </c>
      <c r="D63" s="6">
        <v>10.199999999999999</v>
      </c>
      <c r="E63" s="6" t="s">
        <v>163</v>
      </c>
      <c r="F63" s="6">
        <f>+VLOOKUP(E63,'VI_Legende Reinigungsverz.'!$B$3:$F$22,5,0)</f>
        <v>150.9</v>
      </c>
      <c r="G63" s="6">
        <f>+F63*D63</f>
        <v>1539.18</v>
      </c>
      <c r="H63" s="51"/>
      <c r="I63" s="6">
        <f>IF(ISERROR(G63/H63),0,G63/H63)</f>
        <v>0</v>
      </c>
      <c r="J63" s="51" t="s">
        <v>42</v>
      </c>
      <c r="K63" s="23">
        <f>I63*HLOOKUP(J63,'Auskunft SVS'!$C$2:$AZ$26,17,0)</f>
        <v>0</v>
      </c>
      <c r="L63" s="23">
        <f>+K63/D63</f>
        <v>0</v>
      </c>
    </row>
    <row r="64" spans="1:18" s="15" customFormat="1">
      <c r="A64" s="8" t="s">
        <v>282</v>
      </c>
      <c r="B64" s="3" t="s">
        <v>614</v>
      </c>
      <c r="C64" s="3" t="s">
        <v>98</v>
      </c>
      <c r="D64" s="10" t="s">
        <v>98</v>
      </c>
      <c r="E64" s="10"/>
      <c r="F64" s="10"/>
      <c r="G64" s="10"/>
      <c r="H64" s="10"/>
      <c r="I64" s="10"/>
      <c r="J64" s="10"/>
      <c r="K64" s="10"/>
      <c r="L64" s="13"/>
      <c r="M64"/>
      <c r="N64"/>
      <c r="O64"/>
      <c r="P64"/>
      <c r="Q64"/>
      <c r="R64"/>
    </row>
    <row r="65" spans="1:18" ht="101.5">
      <c r="A65" s="2" t="s">
        <v>283</v>
      </c>
      <c r="B65" s="2" t="s">
        <v>180</v>
      </c>
      <c r="C65" s="9" t="s">
        <v>198</v>
      </c>
      <c r="D65" s="6">
        <v>33.9</v>
      </c>
      <c r="E65" s="6" t="s">
        <v>136</v>
      </c>
      <c r="F65" s="6">
        <f>+VLOOKUP(E65,'VI_Legende Reinigungsverz.'!$B$3:$F$22,5,0)</f>
        <v>52</v>
      </c>
      <c r="G65" s="6">
        <f>+F65*D65</f>
        <v>1762.8</v>
      </c>
      <c r="H65" s="51"/>
      <c r="I65" s="6">
        <f>IF(ISERROR(G65/H65),0,G65/H65)</f>
        <v>0</v>
      </c>
      <c r="J65" s="51" t="s">
        <v>42</v>
      </c>
      <c r="K65" s="23">
        <f>I65*HLOOKUP(J65,'Auskunft SVS'!$C$2:$AZ$26,17,0)</f>
        <v>0</v>
      </c>
      <c r="L65" s="23">
        <f>+K65/D65</f>
        <v>0</v>
      </c>
    </row>
    <row r="66" spans="1:18" s="15" customFormat="1">
      <c r="A66" s="8" t="s">
        <v>286</v>
      </c>
      <c r="B66" s="3" t="s">
        <v>191</v>
      </c>
      <c r="C66" s="3" t="s">
        <v>98</v>
      </c>
      <c r="D66" s="10" t="s">
        <v>98</v>
      </c>
      <c r="E66" s="10"/>
      <c r="F66" s="10"/>
      <c r="G66" s="10"/>
      <c r="H66" s="10"/>
      <c r="I66" s="10"/>
      <c r="J66" s="10"/>
      <c r="K66" s="10"/>
      <c r="L66" s="13"/>
      <c r="M66"/>
      <c r="N66"/>
      <c r="O66"/>
      <c r="P66"/>
      <c r="Q66"/>
      <c r="R66"/>
    </row>
    <row r="67" spans="1:18" ht="101.5">
      <c r="A67" s="2" t="s">
        <v>287</v>
      </c>
      <c r="B67" s="2" t="s">
        <v>193</v>
      </c>
      <c r="C67" s="9" t="s">
        <v>846</v>
      </c>
      <c r="D67" s="6">
        <v>33.520000000000003</v>
      </c>
      <c r="E67" s="6" t="s">
        <v>163</v>
      </c>
      <c r="F67" s="6">
        <f>+VLOOKUP(E67,'VI_Legende Reinigungsverz.'!$B$3:$F$22,5,0)</f>
        <v>150.9</v>
      </c>
      <c r="G67" s="6">
        <f>+F67*D67</f>
        <v>5058.1680000000006</v>
      </c>
      <c r="H67" s="51"/>
      <c r="I67" s="6">
        <f>IF(ISERROR(G67/H67),0,G67/H67)</f>
        <v>0</v>
      </c>
      <c r="J67" s="51" t="s">
        <v>42</v>
      </c>
      <c r="K67" s="23">
        <f>I67*HLOOKUP(J67,'Auskunft SVS'!$C$2:$AZ$26,17,0)</f>
        <v>0</v>
      </c>
      <c r="L67" s="23">
        <f>+K67/D67</f>
        <v>0</v>
      </c>
    </row>
    <row r="68" spans="1:18" s="15" customFormat="1">
      <c r="A68" s="8" t="s">
        <v>292</v>
      </c>
      <c r="B68" s="3" t="s">
        <v>200</v>
      </c>
      <c r="C68" s="3" t="s">
        <v>98</v>
      </c>
      <c r="D68" s="10" t="s">
        <v>98</v>
      </c>
      <c r="E68" s="10"/>
      <c r="F68" s="10"/>
      <c r="G68" s="10"/>
      <c r="H68" s="10"/>
      <c r="I68" s="10"/>
      <c r="J68" s="10"/>
      <c r="K68" s="10"/>
      <c r="L68" s="13"/>
      <c r="M68"/>
      <c r="N68"/>
      <c r="O68"/>
      <c r="P68"/>
      <c r="Q68"/>
      <c r="R68"/>
    </row>
    <row r="69" spans="1:18" ht="101.5">
      <c r="A69" s="2" t="s">
        <v>293</v>
      </c>
      <c r="B69" s="2" t="s">
        <v>307</v>
      </c>
      <c r="C69" s="9" t="s">
        <v>1035</v>
      </c>
      <c r="D69" s="6">
        <v>17.8</v>
      </c>
      <c r="E69" s="6" t="s">
        <v>136</v>
      </c>
      <c r="F69" s="6">
        <f>+VLOOKUP(E69,'VI_Legende Reinigungsverz.'!$B$3:$F$22,5,0)</f>
        <v>52</v>
      </c>
      <c r="G69" s="6">
        <f>+F69*D69</f>
        <v>925.6</v>
      </c>
      <c r="H69" s="51"/>
      <c r="I69" s="6">
        <f>IF(ISERROR(G69/H69),0,G69/H69)</f>
        <v>0</v>
      </c>
      <c r="J69" s="51" t="s">
        <v>42</v>
      </c>
      <c r="K69" s="23">
        <f>I69*HLOOKUP(J69,'Auskunft SVS'!$C$2:$AZ$26,17,0)</f>
        <v>0</v>
      </c>
      <c r="L69" s="23">
        <f>+K69/D69</f>
        <v>0</v>
      </c>
    </row>
    <row r="70" spans="1:18" ht="101.5">
      <c r="A70" s="2" t="s">
        <v>295</v>
      </c>
      <c r="B70" s="2" t="s">
        <v>202</v>
      </c>
      <c r="C70" s="9" t="s">
        <v>1723</v>
      </c>
      <c r="D70" s="6">
        <v>24.12</v>
      </c>
      <c r="E70" s="6" t="s">
        <v>136</v>
      </c>
      <c r="F70" s="6">
        <f>+VLOOKUP(E70,'VI_Legende Reinigungsverz.'!$B$3:$F$22,5,0)</f>
        <v>52</v>
      </c>
      <c r="G70" s="6">
        <f>+F70*D70</f>
        <v>1254.24</v>
      </c>
      <c r="H70" s="51"/>
      <c r="I70" s="6">
        <f>IF(ISERROR(G70/H70),0,G70/H70)</f>
        <v>0</v>
      </c>
      <c r="J70" s="51" t="s">
        <v>42</v>
      </c>
      <c r="K70" s="23">
        <f>I70*HLOOKUP(J70,'Auskunft SVS'!$C$2:$AZ$26,17,0)</f>
        <v>0</v>
      </c>
      <c r="L70" s="23">
        <f>+K70/D70</f>
        <v>0</v>
      </c>
    </row>
    <row r="71" spans="1:18" ht="101.5">
      <c r="A71" s="2" t="s">
        <v>1755</v>
      </c>
      <c r="B71" s="2" t="s">
        <v>202</v>
      </c>
      <c r="C71" s="9" t="s">
        <v>2060</v>
      </c>
      <c r="D71" s="6">
        <v>43.18</v>
      </c>
      <c r="E71" s="6" t="s">
        <v>163</v>
      </c>
      <c r="F71" s="6">
        <f>+VLOOKUP(E71,'VI_Legende Reinigungsverz.'!$B$3:$F$22,5,0)</f>
        <v>150.9</v>
      </c>
      <c r="G71" s="6">
        <f>+F71*D71</f>
        <v>6515.8620000000001</v>
      </c>
      <c r="H71" s="51"/>
      <c r="I71" s="6">
        <f>IF(ISERROR(G71/H71),0,G71/H71)</f>
        <v>0</v>
      </c>
      <c r="J71" s="51" t="s">
        <v>42</v>
      </c>
      <c r="K71" s="23">
        <f>I71*HLOOKUP(J71,'Auskunft SVS'!$C$2:$AZ$26,17,0)</f>
        <v>0</v>
      </c>
      <c r="L71" s="23">
        <f>+K71/D71</f>
        <v>0</v>
      </c>
    </row>
    <row r="72" spans="1:18" s="15" customFormat="1">
      <c r="A72" s="8" t="s">
        <v>296</v>
      </c>
      <c r="B72" s="3" t="s">
        <v>206</v>
      </c>
      <c r="C72" s="3" t="s">
        <v>98</v>
      </c>
      <c r="D72" s="10" t="s">
        <v>98</v>
      </c>
      <c r="E72" s="10"/>
      <c r="F72" s="10"/>
      <c r="G72" s="10"/>
      <c r="H72" s="10"/>
      <c r="I72" s="10"/>
      <c r="J72" s="10"/>
      <c r="K72" s="10"/>
      <c r="L72" s="13"/>
      <c r="M72"/>
      <c r="N72"/>
      <c r="O72"/>
      <c r="P72"/>
      <c r="Q72"/>
      <c r="R72"/>
    </row>
    <row r="73" spans="1:18" ht="101.5">
      <c r="A73" s="2" t="s">
        <v>297</v>
      </c>
      <c r="B73" s="2" t="s">
        <v>423</v>
      </c>
      <c r="C73" s="9" t="s">
        <v>741</v>
      </c>
      <c r="D73" s="6">
        <v>24.4</v>
      </c>
      <c r="E73" s="6" t="s">
        <v>136</v>
      </c>
      <c r="F73" s="6">
        <f>+VLOOKUP(E73,'VI_Legende Reinigungsverz.'!$B$3:$F$22,5,0)</f>
        <v>52</v>
      </c>
      <c r="G73" s="6">
        <f>+F73*D73</f>
        <v>1268.8</v>
      </c>
      <c r="H73" s="51"/>
      <c r="I73" s="6">
        <f>IF(ISERROR(G73/H73),0,G73/H73)</f>
        <v>0</v>
      </c>
      <c r="J73" s="51" t="s">
        <v>42</v>
      </c>
      <c r="K73" s="23">
        <f>I73*HLOOKUP(J73,'Auskunft SVS'!$C$2:$AZ$26,17,0)</f>
        <v>0</v>
      </c>
      <c r="L73" s="23">
        <f>+K73/D73</f>
        <v>0</v>
      </c>
    </row>
    <row r="74" spans="1:18" s="15" customFormat="1">
      <c r="A74" s="8" t="s">
        <v>300</v>
      </c>
      <c r="B74" s="3" t="s">
        <v>224</v>
      </c>
      <c r="C74" s="3" t="s">
        <v>98</v>
      </c>
      <c r="D74" s="10" t="s">
        <v>98</v>
      </c>
      <c r="E74" s="10"/>
      <c r="F74" s="10"/>
      <c r="G74" s="10"/>
      <c r="H74" s="10"/>
      <c r="I74" s="10"/>
      <c r="J74" s="10"/>
      <c r="K74" s="10"/>
      <c r="L74" s="13"/>
      <c r="M74"/>
      <c r="N74"/>
      <c r="O74"/>
      <c r="P74"/>
      <c r="Q74"/>
      <c r="R74"/>
    </row>
    <row r="75" spans="1:18" ht="101.5">
      <c r="A75" s="2" t="s">
        <v>302</v>
      </c>
      <c r="B75" s="2" t="s">
        <v>226</v>
      </c>
      <c r="C75" s="9" t="s">
        <v>757</v>
      </c>
      <c r="D75" s="6">
        <v>88.19</v>
      </c>
      <c r="E75" s="6" t="s">
        <v>136</v>
      </c>
      <c r="F75" s="6">
        <f>+VLOOKUP(E75,'VI_Legende Reinigungsverz.'!$B$3:$F$22,5,0)</f>
        <v>52</v>
      </c>
      <c r="G75" s="6">
        <f>+F75*D75</f>
        <v>4585.88</v>
      </c>
      <c r="H75" s="51"/>
      <c r="I75" s="6">
        <f>IF(ISERROR(G75/H75),0,G75/H75)</f>
        <v>0</v>
      </c>
      <c r="J75" s="51" t="s">
        <v>42</v>
      </c>
      <c r="K75" s="23">
        <f>I75*HLOOKUP(J75,'Auskunft SVS'!$C$2:$AZ$26,17,0)</f>
        <v>0</v>
      </c>
      <c r="L75" s="23">
        <f>+K75/D75</f>
        <v>0</v>
      </c>
    </row>
    <row r="76" spans="1:18" ht="101.5">
      <c r="A76" s="2" t="s">
        <v>382</v>
      </c>
      <c r="B76" s="2" t="s">
        <v>226</v>
      </c>
      <c r="C76" s="9" t="s">
        <v>900</v>
      </c>
      <c r="D76" s="6">
        <v>60.73</v>
      </c>
      <c r="E76" s="6" t="s">
        <v>163</v>
      </c>
      <c r="F76" s="6">
        <f>+VLOOKUP(E76,'VI_Legende Reinigungsverz.'!$B$3:$F$22,5,0)</f>
        <v>150.9</v>
      </c>
      <c r="G76" s="6">
        <f>+F76*D76</f>
        <v>9164.1569999999992</v>
      </c>
      <c r="H76" s="51"/>
      <c r="I76" s="6">
        <f>IF(ISERROR(G76/H76),0,G76/H76)</f>
        <v>0</v>
      </c>
      <c r="J76" s="51" t="s">
        <v>42</v>
      </c>
      <c r="K76" s="23">
        <f>I76*HLOOKUP(J76,'Auskunft SVS'!$C$2:$AZ$26,17,0)</f>
        <v>0</v>
      </c>
      <c r="L76" s="23">
        <f>+K76/D76</f>
        <v>0</v>
      </c>
    </row>
    <row r="77" spans="1:18" ht="101.5">
      <c r="A77" s="2" t="s">
        <v>383</v>
      </c>
      <c r="B77" s="2" t="s">
        <v>229</v>
      </c>
      <c r="C77" s="9" t="s">
        <v>900</v>
      </c>
      <c r="D77" s="6">
        <v>57.26</v>
      </c>
      <c r="E77" s="6" t="s">
        <v>163</v>
      </c>
      <c r="F77" s="6">
        <f>+VLOOKUP(E77,'VI_Legende Reinigungsverz.'!$B$3:$F$22,5,0)</f>
        <v>150.9</v>
      </c>
      <c r="G77" s="6">
        <f>+F77*D77</f>
        <v>8640.5339999999997</v>
      </c>
      <c r="H77" s="51"/>
      <c r="I77" s="6">
        <f>IF(ISERROR(G77/H77),0,G77/H77)</f>
        <v>0</v>
      </c>
      <c r="J77" s="51" t="s">
        <v>42</v>
      </c>
      <c r="K77" s="23">
        <f>I77*HLOOKUP(J77,'Auskunft SVS'!$C$2:$AZ$26,17,0)</f>
        <v>0</v>
      </c>
      <c r="L77" s="23">
        <f>+K77/D77</f>
        <v>0</v>
      </c>
    </row>
    <row r="78" spans="1:18" ht="101.5">
      <c r="A78" s="2" t="s">
        <v>1163</v>
      </c>
      <c r="B78" s="2" t="s">
        <v>667</v>
      </c>
      <c r="C78" s="9" t="s">
        <v>326</v>
      </c>
      <c r="D78" s="6">
        <v>4.8</v>
      </c>
      <c r="E78" s="6" t="s">
        <v>163</v>
      </c>
      <c r="F78" s="6">
        <f>+VLOOKUP(E78,'VI_Legende Reinigungsverz.'!$B$3:$F$22,5,0)</f>
        <v>150.9</v>
      </c>
      <c r="G78" s="6">
        <f>+F78*D78</f>
        <v>724.32</v>
      </c>
      <c r="H78" s="51"/>
      <c r="I78" s="6">
        <f>IF(ISERROR(G78/H78),0,G78/H78)</f>
        <v>0</v>
      </c>
      <c r="J78" s="51" t="s">
        <v>42</v>
      </c>
      <c r="K78" s="23">
        <f>I78*HLOOKUP(J78,'Auskunft SVS'!$C$2:$AZ$26,17,0)</f>
        <v>0</v>
      </c>
      <c r="L78" s="23">
        <f>+K78/D78</f>
        <v>0</v>
      </c>
    </row>
    <row r="79" spans="1:18" s="15" customFormat="1">
      <c r="A79" s="8" t="s">
        <v>305</v>
      </c>
      <c r="B79" s="3" t="s">
        <v>232</v>
      </c>
      <c r="C79" s="3" t="s">
        <v>98</v>
      </c>
      <c r="D79" s="10" t="s">
        <v>98</v>
      </c>
      <c r="E79" s="10"/>
      <c r="F79" s="10"/>
      <c r="G79" s="10"/>
      <c r="H79" s="10"/>
      <c r="I79" s="10"/>
      <c r="J79" s="10"/>
      <c r="K79" s="10"/>
      <c r="L79" s="13"/>
      <c r="M79"/>
      <c r="N79"/>
      <c r="O79"/>
      <c r="P79"/>
      <c r="Q79"/>
      <c r="R79"/>
    </row>
    <row r="80" spans="1:18" ht="101.5">
      <c r="A80" s="2" t="s">
        <v>306</v>
      </c>
      <c r="B80" s="2" t="s">
        <v>234</v>
      </c>
      <c r="C80" s="9" t="s">
        <v>1084</v>
      </c>
      <c r="D80" s="6">
        <v>62.75</v>
      </c>
      <c r="E80" s="6" t="s">
        <v>136</v>
      </c>
      <c r="F80" s="6">
        <f>+VLOOKUP(E80,'VI_Legende Reinigungsverz.'!$B$3:$F$22,5,0)</f>
        <v>52</v>
      </c>
      <c r="G80" s="6">
        <f>+F80*D80</f>
        <v>3263</v>
      </c>
      <c r="H80" s="51"/>
      <c r="I80" s="6">
        <f>IF(ISERROR(G80/H80),0,G80/H80)</f>
        <v>0</v>
      </c>
      <c r="J80" s="51" t="s">
        <v>42</v>
      </c>
      <c r="K80" s="23">
        <f>I80*HLOOKUP(J80,'Auskunft SVS'!$C$2:$AZ$26,17,0)</f>
        <v>0</v>
      </c>
      <c r="L80" s="23">
        <f>+K80/D80</f>
        <v>0</v>
      </c>
    </row>
    <row r="81" spans="1:18" ht="101.5">
      <c r="A81" s="2" t="s">
        <v>309</v>
      </c>
      <c r="B81" s="2" t="s">
        <v>472</v>
      </c>
      <c r="C81" s="9" t="s">
        <v>245</v>
      </c>
      <c r="D81" s="6">
        <v>16.48</v>
      </c>
      <c r="E81" s="6" t="s">
        <v>136</v>
      </c>
      <c r="F81" s="6">
        <f>+VLOOKUP(E81,'VI_Legende Reinigungsverz.'!$B$3:$F$22,5,0)</f>
        <v>52</v>
      </c>
      <c r="G81" s="6">
        <f>+F81*D81</f>
        <v>856.96</v>
      </c>
      <c r="H81" s="51"/>
      <c r="I81" s="6">
        <f>IF(ISERROR(G81/H81),0,G81/H81)</f>
        <v>0</v>
      </c>
      <c r="J81" s="51" t="s">
        <v>42</v>
      </c>
      <c r="K81" s="23">
        <f>I81*HLOOKUP(J81,'Auskunft SVS'!$C$2:$AZ$26,17,0)</f>
        <v>0</v>
      </c>
      <c r="L81" s="23">
        <f>+K81/D81</f>
        <v>0</v>
      </c>
    </row>
    <row r="82" spans="1:18" ht="101.5">
      <c r="A82" s="2" t="s">
        <v>386</v>
      </c>
      <c r="B82" s="2" t="s">
        <v>472</v>
      </c>
      <c r="C82" s="9" t="s">
        <v>326</v>
      </c>
      <c r="D82" s="6">
        <v>7.02</v>
      </c>
      <c r="E82" s="6" t="s">
        <v>163</v>
      </c>
      <c r="F82" s="6">
        <f>+VLOOKUP(E82,'VI_Legende Reinigungsverz.'!$B$3:$F$22,5,0)</f>
        <v>150.9</v>
      </c>
      <c r="G82" s="6">
        <f>+F82*D82</f>
        <v>1059.318</v>
      </c>
      <c r="H82" s="51"/>
      <c r="I82" s="6">
        <f>IF(ISERROR(G82/H82),0,G82/H82)</f>
        <v>0</v>
      </c>
      <c r="J82" s="51" t="s">
        <v>42</v>
      </c>
      <c r="K82" s="23">
        <f>I82*HLOOKUP(J82,'Auskunft SVS'!$C$2:$AZ$26,17,0)</f>
        <v>0</v>
      </c>
      <c r="L82" s="23">
        <f>+K82/D82</f>
        <v>0</v>
      </c>
    </row>
    <row r="83" spans="1:18" s="16" customFormat="1" ht="25.5" customHeight="1">
      <c r="A83" s="7" t="s">
        <v>482</v>
      </c>
      <c r="B83" s="17" t="s">
        <v>2591</v>
      </c>
      <c r="C83" s="11" t="s">
        <v>98</v>
      </c>
      <c r="D83" s="18" t="s">
        <v>98</v>
      </c>
      <c r="E83" s="18"/>
      <c r="F83" s="18"/>
      <c r="G83" s="18"/>
      <c r="H83" s="18"/>
      <c r="I83" s="18"/>
      <c r="J83" s="18"/>
      <c r="K83" s="19"/>
      <c r="L83" s="20"/>
      <c r="M83"/>
      <c r="N83"/>
      <c r="O83"/>
      <c r="P83"/>
      <c r="Q83"/>
      <c r="R83"/>
    </row>
    <row r="84" spans="1:18" s="15" customFormat="1">
      <c r="A84" s="8" t="s">
        <v>484</v>
      </c>
      <c r="B84" s="3" t="s">
        <v>95</v>
      </c>
      <c r="C84" s="3" t="s">
        <v>98</v>
      </c>
      <c r="D84" s="10" t="s">
        <v>98</v>
      </c>
      <c r="E84" s="10"/>
      <c r="F84" s="10"/>
      <c r="G84" s="10"/>
      <c r="H84" s="10"/>
      <c r="I84" s="10"/>
      <c r="J84" s="10"/>
      <c r="K84" s="10"/>
      <c r="L84" s="13"/>
      <c r="M84"/>
      <c r="N84"/>
      <c r="O84"/>
      <c r="P84"/>
      <c r="Q84"/>
      <c r="R84"/>
    </row>
    <row r="85" spans="1:18" s="15" customFormat="1">
      <c r="A85" s="8" t="s">
        <v>768</v>
      </c>
      <c r="B85" s="3" t="s">
        <v>344</v>
      </c>
      <c r="C85" s="3" t="s">
        <v>98</v>
      </c>
      <c r="D85" s="10" t="s">
        <v>98</v>
      </c>
      <c r="E85" s="10"/>
      <c r="F85" s="10"/>
      <c r="G85" s="10"/>
      <c r="H85" s="10"/>
      <c r="I85" s="10"/>
      <c r="J85" s="10"/>
      <c r="K85" s="10"/>
      <c r="L85" s="13"/>
      <c r="M85"/>
      <c r="N85"/>
      <c r="O85"/>
      <c r="P85"/>
      <c r="Q85"/>
      <c r="R85"/>
    </row>
    <row r="86" spans="1:18" ht="101.5">
      <c r="A86" s="2" t="s">
        <v>769</v>
      </c>
      <c r="B86" s="2" t="s">
        <v>348</v>
      </c>
      <c r="C86" s="9" t="s">
        <v>2592</v>
      </c>
      <c r="D86" s="6">
        <v>77.52</v>
      </c>
      <c r="E86" s="6" t="s">
        <v>102</v>
      </c>
      <c r="F86" s="6">
        <f>+VLOOKUP(E86,'VI_Legende Reinigungsverz.'!$B$3:$F$22,5,0)</f>
        <v>251.5</v>
      </c>
      <c r="G86" s="6">
        <f>+F86*D86</f>
        <v>19496.28</v>
      </c>
      <c r="H86" s="51"/>
      <c r="I86" s="6">
        <f>IF(ISERROR(G86/H86),0,G86/H86)</f>
        <v>0</v>
      </c>
      <c r="J86" s="51" t="s">
        <v>42</v>
      </c>
      <c r="K86" s="23">
        <f>I86*HLOOKUP(J86,'Auskunft SVS'!$C$2:$AZ$26,17,0)</f>
        <v>0</v>
      </c>
      <c r="L86" s="23">
        <f>+K86/D86</f>
        <v>0</v>
      </c>
    </row>
    <row r="87" spans="1:18" s="15" customFormat="1">
      <c r="A87" s="8" t="s">
        <v>771</v>
      </c>
      <c r="B87" s="3" t="s">
        <v>97</v>
      </c>
      <c r="C87" s="3" t="s">
        <v>98</v>
      </c>
      <c r="D87" s="10" t="s">
        <v>98</v>
      </c>
      <c r="E87" s="10"/>
      <c r="F87" s="10"/>
      <c r="G87" s="10"/>
      <c r="H87" s="10"/>
      <c r="I87" s="10"/>
      <c r="J87" s="10"/>
      <c r="K87" s="10"/>
      <c r="L87" s="13"/>
      <c r="M87"/>
      <c r="N87"/>
      <c r="O87"/>
      <c r="P87"/>
      <c r="Q87"/>
      <c r="R87"/>
    </row>
    <row r="88" spans="1:18" ht="101.5">
      <c r="A88" s="2" t="s">
        <v>772</v>
      </c>
      <c r="B88" s="2" t="s">
        <v>104</v>
      </c>
      <c r="C88" s="9" t="s">
        <v>554</v>
      </c>
      <c r="D88" s="6">
        <v>10.72</v>
      </c>
      <c r="E88" s="6" t="s">
        <v>136</v>
      </c>
      <c r="F88" s="6">
        <f>+VLOOKUP(E88,'VI_Legende Reinigungsverz.'!$B$3:$F$22,5,0)</f>
        <v>52</v>
      </c>
      <c r="G88" s="6">
        <f>+F88*D88</f>
        <v>557.44000000000005</v>
      </c>
      <c r="H88" s="51"/>
      <c r="I88" s="6">
        <f>IF(ISERROR(G88/H88),0,G88/H88)</f>
        <v>0</v>
      </c>
      <c r="J88" s="51" t="s">
        <v>42</v>
      </c>
      <c r="K88" s="23">
        <f>I88*HLOOKUP(J88,'Auskunft SVS'!$C$2:$AZ$26,17,0)</f>
        <v>0</v>
      </c>
      <c r="L88" s="23">
        <f>+K88/D88</f>
        <v>0</v>
      </c>
    </row>
    <row r="89" spans="1:18" ht="101.5">
      <c r="A89" s="2" t="s">
        <v>773</v>
      </c>
      <c r="B89" s="2" t="s">
        <v>104</v>
      </c>
      <c r="C89" s="9" t="s">
        <v>916</v>
      </c>
      <c r="D89" s="6">
        <v>31.96</v>
      </c>
      <c r="E89" s="6" t="s">
        <v>163</v>
      </c>
      <c r="F89" s="6">
        <f>+VLOOKUP(E89,'VI_Legende Reinigungsverz.'!$B$3:$F$22,5,0)</f>
        <v>150.9</v>
      </c>
      <c r="G89" s="6">
        <f>+F89*D89</f>
        <v>4822.7640000000001</v>
      </c>
      <c r="H89" s="51"/>
      <c r="I89" s="6">
        <f>IF(ISERROR(G89/H89),0,G89/H89)</f>
        <v>0</v>
      </c>
      <c r="J89" s="51" t="s">
        <v>42</v>
      </c>
      <c r="K89" s="23">
        <f>I89*HLOOKUP(J89,'Auskunft SVS'!$C$2:$AZ$26,17,0)</f>
        <v>0</v>
      </c>
      <c r="L89" s="23">
        <f>+K89/D89</f>
        <v>0</v>
      </c>
    </row>
    <row r="90" spans="1:18" ht="101.5">
      <c r="A90" s="2" t="s">
        <v>2593</v>
      </c>
      <c r="B90" s="2" t="s">
        <v>100</v>
      </c>
      <c r="C90" s="9" t="s">
        <v>554</v>
      </c>
      <c r="D90" s="6">
        <v>12.83</v>
      </c>
      <c r="E90" s="6" t="s">
        <v>136</v>
      </c>
      <c r="F90" s="6">
        <f>+VLOOKUP(E90,'VI_Legende Reinigungsverz.'!$B$3:$F$22,5,0)</f>
        <v>52</v>
      </c>
      <c r="G90" s="6">
        <f>+F90*D90</f>
        <v>667.16</v>
      </c>
      <c r="H90" s="51"/>
      <c r="I90" s="6">
        <f>IF(ISERROR(G90/H90),0,G90/H90)</f>
        <v>0</v>
      </c>
      <c r="J90" s="51" t="s">
        <v>42</v>
      </c>
      <c r="K90" s="23">
        <f>I90*HLOOKUP(J90,'Auskunft SVS'!$C$2:$AZ$26,17,0)</f>
        <v>0</v>
      </c>
      <c r="L90" s="23">
        <f>+K90/D90</f>
        <v>0</v>
      </c>
    </row>
    <row r="91" spans="1:18" s="15" customFormat="1">
      <c r="A91" s="8" t="s">
        <v>774</v>
      </c>
      <c r="B91" s="3" t="s">
        <v>107</v>
      </c>
      <c r="C91" s="3" t="s">
        <v>98</v>
      </c>
      <c r="D91" s="10" t="s">
        <v>98</v>
      </c>
      <c r="E91" s="10"/>
      <c r="F91" s="10"/>
      <c r="G91" s="10"/>
      <c r="H91" s="10"/>
      <c r="I91" s="10"/>
      <c r="J91" s="10"/>
      <c r="K91" s="10"/>
      <c r="L91" s="13"/>
      <c r="M91"/>
      <c r="N91"/>
      <c r="O91"/>
      <c r="P91"/>
      <c r="Q91"/>
      <c r="R91"/>
    </row>
    <row r="92" spans="1:18" ht="101.5">
      <c r="A92" s="2" t="s">
        <v>775</v>
      </c>
      <c r="B92" s="2" t="s">
        <v>109</v>
      </c>
      <c r="C92" s="9" t="s">
        <v>2491</v>
      </c>
      <c r="D92" s="6">
        <v>261.93</v>
      </c>
      <c r="E92" s="6" t="s">
        <v>163</v>
      </c>
      <c r="F92" s="6">
        <f>+VLOOKUP(E92,'VI_Legende Reinigungsverz.'!$B$3:$F$22,5,0)</f>
        <v>150.9</v>
      </c>
      <c r="G92" s="6">
        <f>+F92*D92</f>
        <v>39525.237000000001</v>
      </c>
      <c r="H92" s="51"/>
      <c r="I92" s="6">
        <f>IF(ISERROR(G92/H92),0,G92/H92)</f>
        <v>0</v>
      </c>
      <c r="J92" s="51" t="s">
        <v>42</v>
      </c>
      <c r="K92" s="23">
        <f>I92*HLOOKUP(J92,'Auskunft SVS'!$C$2:$AZ$26,17,0)</f>
        <v>0</v>
      </c>
      <c r="L92" s="23">
        <f>+K92/D92</f>
        <v>0</v>
      </c>
    </row>
    <row r="93" spans="1:18" s="15" customFormat="1">
      <c r="A93" s="8" t="s">
        <v>780</v>
      </c>
      <c r="B93" s="3" t="s">
        <v>117</v>
      </c>
      <c r="C93" s="3" t="s">
        <v>98</v>
      </c>
      <c r="D93" s="10" t="s">
        <v>98</v>
      </c>
      <c r="E93" s="10"/>
      <c r="F93" s="10"/>
      <c r="G93" s="10"/>
      <c r="H93" s="10"/>
      <c r="I93" s="10"/>
      <c r="J93" s="10"/>
      <c r="K93" s="10"/>
      <c r="L93" s="13"/>
      <c r="M93"/>
      <c r="N93"/>
      <c r="O93"/>
      <c r="P93"/>
      <c r="Q93"/>
      <c r="R93"/>
    </row>
    <row r="94" spans="1:18" ht="101.5">
      <c r="A94" s="2" t="s">
        <v>781</v>
      </c>
      <c r="B94" s="2" t="s">
        <v>920</v>
      </c>
      <c r="C94" s="9" t="s">
        <v>120</v>
      </c>
      <c r="D94" s="6">
        <v>48.43</v>
      </c>
      <c r="E94" s="6" t="s">
        <v>102</v>
      </c>
      <c r="F94" s="6">
        <f>+VLOOKUP(E94,'VI_Legende Reinigungsverz.'!$B$3:$F$22,5,0)</f>
        <v>251.5</v>
      </c>
      <c r="G94" s="6">
        <f>+F94*D94</f>
        <v>12180.145</v>
      </c>
      <c r="H94" s="51"/>
      <c r="I94" s="6">
        <f>IF(ISERROR(G94/H94),0,G94/H94)</f>
        <v>0</v>
      </c>
      <c r="J94" s="51" t="s">
        <v>42</v>
      </c>
      <c r="K94" s="23">
        <f>I94*HLOOKUP(J94,'Auskunft SVS'!$C$2:$AZ$26,17,0)</f>
        <v>0</v>
      </c>
      <c r="L94" s="23">
        <f>+K94/D94</f>
        <v>0</v>
      </c>
    </row>
    <row r="95" spans="1:18" s="15" customFormat="1">
      <c r="A95" s="8" t="s">
        <v>783</v>
      </c>
      <c r="B95" s="3" t="s">
        <v>127</v>
      </c>
      <c r="C95" s="3" t="s">
        <v>98</v>
      </c>
      <c r="D95" s="10" t="s">
        <v>98</v>
      </c>
      <c r="E95" s="10"/>
      <c r="F95" s="10"/>
      <c r="G95" s="10"/>
      <c r="H95" s="10"/>
      <c r="I95" s="10"/>
      <c r="J95" s="10"/>
      <c r="K95" s="10"/>
      <c r="L95" s="13"/>
      <c r="M95"/>
      <c r="N95"/>
      <c r="O95"/>
      <c r="P95"/>
      <c r="Q95"/>
      <c r="R95"/>
    </row>
    <row r="96" spans="1:18" ht="101.5">
      <c r="A96" s="2" t="s">
        <v>784</v>
      </c>
      <c r="B96" s="2" t="s">
        <v>132</v>
      </c>
      <c r="C96" s="9" t="s">
        <v>2486</v>
      </c>
      <c r="D96" s="6">
        <v>114.93</v>
      </c>
      <c r="E96" s="6" t="s">
        <v>163</v>
      </c>
      <c r="F96" s="6">
        <f>+VLOOKUP(E96,'VI_Legende Reinigungsverz.'!$B$3:$F$22,5,0)</f>
        <v>150.9</v>
      </c>
      <c r="G96" s="6">
        <f>+F96*D96</f>
        <v>17342.937000000002</v>
      </c>
      <c r="H96" s="51"/>
      <c r="I96" s="6">
        <f>IF(ISERROR(G96/H96),0,G96/H96)</f>
        <v>0</v>
      </c>
      <c r="J96" s="51" t="s">
        <v>42</v>
      </c>
      <c r="K96" s="23">
        <f>I96*HLOOKUP(J96,'Auskunft SVS'!$C$2:$AZ$26,17,0)</f>
        <v>0</v>
      </c>
      <c r="L96" s="23">
        <f>+K96/D96</f>
        <v>0</v>
      </c>
    </row>
    <row r="97" spans="1:18" ht="101.5">
      <c r="A97" s="2" t="s">
        <v>786</v>
      </c>
      <c r="B97" s="2" t="s">
        <v>497</v>
      </c>
      <c r="C97" s="9" t="s">
        <v>929</v>
      </c>
      <c r="D97" s="6">
        <v>24.15</v>
      </c>
      <c r="E97" s="6" t="s">
        <v>163</v>
      </c>
      <c r="F97" s="6">
        <f>+VLOOKUP(E97,'VI_Legende Reinigungsverz.'!$B$3:$F$22,5,0)</f>
        <v>150.9</v>
      </c>
      <c r="G97" s="6">
        <f>+F97*D97</f>
        <v>3644.2350000000001</v>
      </c>
      <c r="H97" s="51"/>
      <c r="I97" s="6">
        <f>IF(ISERROR(G97/H97),0,G97/H97)</f>
        <v>0</v>
      </c>
      <c r="J97" s="51" t="s">
        <v>42</v>
      </c>
      <c r="K97" s="23">
        <f>I97*HLOOKUP(J97,'Auskunft SVS'!$C$2:$AZ$26,17,0)</f>
        <v>0</v>
      </c>
      <c r="L97" s="23">
        <f>+K97/D97</f>
        <v>0</v>
      </c>
    </row>
    <row r="98" spans="1:18" s="15" customFormat="1">
      <c r="A98" s="8" t="s">
        <v>790</v>
      </c>
      <c r="B98" s="3" t="s">
        <v>138</v>
      </c>
      <c r="C98" s="3" t="s">
        <v>98</v>
      </c>
      <c r="D98" s="10" t="s">
        <v>98</v>
      </c>
      <c r="E98" s="10"/>
      <c r="F98" s="10"/>
      <c r="G98" s="10"/>
      <c r="H98" s="10"/>
      <c r="I98" s="10"/>
      <c r="J98" s="10"/>
      <c r="K98" s="10"/>
      <c r="L98" s="13"/>
      <c r="M98"/>
      <c r="N98"/>
      <c r="O98"/>
      <c r="P98"/>
      <c r="Q98"/>
      <c r="R98"/>
    </row>
    <row r="99" spans="1:18" ht="101.5">
      <c r="A99" s="2" t="s">
        <v>791</v>
      </c>
      <c r="B99" s="2" t="s">
        <v>140</v>
      </c>
      <c r="C99" s="9" t="s">
        <v>929</v>
      </c>
      <c r="D99" s="6">
        <v>58.78</v>
      </c>
      <c r="E99" s="6" t="s">
        <v>163</v>
      </c>
      <c r="F99" s="6">
        <f>+VLOOKUP(E99,'VI_Legende Reinigungsverz.'!$B$3:$F$22,5,0)</f>
        <v>150.9</v>
      </c>
      <c r="G99" s="6">
        <f>+F99*D99</f>
        <v>8869.902</v>
      </c>
      <c r="H99" s="51"/>
      <c r="I99" s="6">
        <f>IF(ISERROR(G99/H99),0,G99/H99)</f>
        <v>0</v>
      </c>
      <c r="J99" s="51" t="s">
        <v>42</v>
      </c>
      <c r="K99" s="23">
        <f>I99*HLOOKUP(J99,'Auskunft SVS'!$C$2:$AZ$26,17,0)</f>
        <v>0</v>
      </c>
      <c r="L99" s="23">
        <f>+K99/D99</f>
        <v>0</v>
      </c>
    </row>
    <row r="100" spans="1:18" s="15" customFormat="1">
      <c r="A100" s="8" t="s">
        <v>794</v>
      </c>
      <c r="B100" s="3" t="s">
        <v>278</v>
      </c>
      <c r="C100" s="3" t="s">
        <v>98</v>
      </c>
      <c r="D100" s="10" t="s">
        <v>98</v>
      </c>
      <c r="E100" s="10"/>
      <c r="F100" s="10"/>
      <c r="G100" s="10"/>
      <c r="H100" s="10"/>
      <c r="I100" s="10"/>
      <c r="J100" s="10"/>
      <c r="K100" s="10"/>
      <c r="L100" s="13"/>
      <c r="M100"/>
      <c r="N100"/>
      <c r="O100"/>
      <c r="P100"/>
      <c r="Q100"/>
      <c r="R100"/>
    </row>
    <row r="101" spans="1:18" ht="101.5">
      <c r="A101" s="2" t="s">
        <v>795</v>
      </c>
      <c r="B101" s="2" t="s">
        <v>151</v>
      </c>
      <c r="C101" s="9" t="s">
        <v>272</v>
      </c>
      <c r="D101" s="6">
        <v>13.82</v>
      </c>
      <c r="E101" s="6" t="s">
        <v>163</v>
      </c>
      <c r="F101" s="6">
        <f>+VLOOKUP(E101,'VI_Legende Reinigungsverz.'!$B$3:$F$22,5,0)</f>
        <v>150.9</v>
      </c>
      <c r="G101" s="6">
        <f>+F101*D101</f>
        <v>2085.4380000000001</v>
      </c>
      <c r="H101" s="51"/>
      <c r="I101" s="6">
        <f>IF(ISERROR(G101/H101),0,G101/H101)</f>
        <v>0</v>
      </c>
      <c r="J101" s="51" t="s">
        <v>42</v>
      </c>
      <c r="K101" s="23">
        <f>I101*HLOOKUP(J101,'Auskunft SVS'!$C$2:$AZ$26,17,0)</f>
        <v>0</v>
      </c>
      <c r="L101" s="23">
        <f>+K101/D101</f>
        <v>0</v>
      </c>
    </row>
    <row r="102" spans="1:18" s="15" customFormat="1">
      <c r="A102" s="8" t="s">
        <v>803</v>
      </c>
      <c r="B102" s="3" t="s">
        <v>159</v>
      </c>
      <c r="C102" s="3" t="s">
        <v>98</v>
      </c>
      <c r="D102" s="10" t="s">
        <v>98</v>
      </c>
      <c r="E102" s="10"/>
      <c r="F102" s="10"/>
      <c r="G102" s="10"/>
      <c r="H102" s="10"/>
      <c r="I102" s="10"/>
      <c r="J102" s="10"/>
      <c r="K102" s="10"/>
      <c r="L102" s="13"/>
      <c r="M102"/>
      <c r="N102"/>
      <c r="O102"/>
      <c r="P102"/>
      <c r="Q102"/>
      <c r="R102"/>
    </row>
    <row r="103" spans="1:18" ht="101.5">
      <c r="A103" s="2" t="s">
        <v>804</v>
      </c>
      <c r="B103" s="2" t="s">
        <v>284</v>
      </c>
      <c r="C103" s="9" t="s">
        <v>165</v>
      </c>
      <c r="D103" s="6">
        <v>26.44</v>
      </c>
      <c r="E103" s="6" t="s">
        <v>102</v>
      </c>
      <c r="F103" s="6">
        <f>+VLOOKUP(E103,'VI_Legende Reinigungsverz.'!$B$3:$F$22,5,0)</f>
        <v>251.5</v>
      </c>
      <c r="G103" s="6">
        <f>+F103*D103</f>
        <v>6649.6600000000008</v>
      </c>
      <c r="H103" s="51"/>
      <c r="I103" s="6">
        <f>IF(ISERROR(G103/H103),0,G103/H103)</f>
        <v>0</v>
      </c>
      <c r="J103" s="51" t="s">
        <v>42</v>
      </c>
      <c r="K103" s="23">
        <f>I103*HLOOKUP(J103,'Auskunft SVS'!$C$2:$AZ$26,17,0)</f>
        <v>0</v>
      </c>
      <c r="L103" s="23">
        <f>+K103/D103</f>
        <v>0</v>
      </c>
    </row>
    <row r="104" spans="1:18" s="15" customFormat="1">
      <c r="A104" s="8" t="s">
        <v>806</v>
      </c>
      <c r="B104" s="3" t="s">
        <v>586</v>
      </c>
      <c r="C104" s="3" t="s">
        <v>98</v>
      </c>
      <c r="D104" s="10" t="s">
        <v>98</v>
      </c>
      <c r="E104" s="10"/>
      <c r="F104" s="10"/>
      <c r="G104" s="10"/>
      <c r="H104" s="10"/>
      <c r="I104" s="10"/>
      <c r="J104" s="10"/>
      <c r="K104" s="10"/>
      <c r="L104" s="13"/>
      <c r="M104"/>
      <c r="N104"/>
      <c r="O104"/>
      <c r="P104"/>
      <c r="Q104"/>
      <c r="R104"/>
    </row>
    <row r="105" spans="1:18" ht="101.5">
      <c r="A105" s="2" t="s">
        <v>808</v>
      </c>
      <c r="B105" s="2" t="s">
        <v>2363</v>
      </c>
      <c r="C105" s="9" t="s">
        <v>584</v>
      </c>
      <c r="D105" s="6">
        <v>3.77</v>
      </c>
      <c r="E105" s="6" t="s">
        <v>102</v>
      </c>
      <c r="F105" s="6">
        <f>+VLOOKUP(E105,'VI_Legende Reinigungsverz.'!$B$3:$F$22,5,0)</f>
        <v>251.5</v>
      </c>
      <c r="G105" s="6">
        <f>+F105*D105</f>
        <v>948.15499999999997</v>
      </c>
      <c r="H105" s="51"/>
      <c r="I105" s="6">
        <f>IF(ISERROR(G105/H105),0,G105/H105)</f>
        <v>0</v>
      </c>
      <c r="J105" s="51" t="s">
        <v>42</v>
      </c>
      <c r="K105" s="23">
        <f>I105*HLOOKUP(J105,'Auskunft SVS'!$C$2:$AZ$26,17,0)</f>
        <v>0</v>
      </c>
      <c r="L105" s="23">
        <f>+K105/D105</f>
        <v>0</v>
      </c>
    </row>
    <row r="106" spans="1:18" s="15" customFormat="1">
      <c r="A106" s="8" t="s">
        <v>811</v>
      </c>
      <c r="B106" s="3" t="s">
        <v>848</v>
      </c>
      <c r="C106" s="3" t="s">
        <v>98</v>
      </c>
      <c r="D106" s="10" t="s">
        <v>98</v>
      </c>
      <c r="E106" s="10"/>
      <c r="F106" s="10"/>
      <c r="G106" s="10"/>
      <c r="H106" s="10"/>
      <c r="I106" s="10"/>
      <c r="J106" s="10"/>
      <c r="K106" s="10"/>
      <c r="L106" s="13"/>
      <c r="M106"/>
      <c r="N106"/>
      <c r="O106"/>
      <c r="P106"/>
      <c r="Q106"/>
      <c r="R106"/>
    </row>
    <row r="107" spans="1:18" ht="101.5">
      <c r="A107" s="2" t="s">
        <v>813</v>
      </c>
      <c r="B107" s="2" t="s">
        <v>1001</v>
      </c>
      <c r="C107" s="9" t="s">
        <v>2367</v>
      </c>
      <c r="D107" s="6">
        <v>42.96</v>
      </c>
      <c r="E107" s="6" t="s">
        <v>163</v>
      </c>
      <c r="F107" s="6">
        <f>+VLOOKUP(E107,'VI_Legende Reinigungsverz.'!$B$3:$F$22,5,0)</f>
        <v>150.9</v>
      </c>
      <c r="G107" s="6">
        <f>+F107*D107</f>
        <v>6482.6640000000007</v>
      </c>
      <c r="H107" s="51"/>
      <c r="I107" s="6">
        <f>IF(ISERROR(G107/H107),0,G107/H107)</f>
        <v>0</v>
      </c>
      <c r="J107" s="51" t="s">
        <v>42</v>
      </c>
      <c r="K107" s="23">
        <f>I107*HLOOKUP(J107,'Auskunft SVS'!$C$2:$AZ$26,17,0)</f>
        <v>0</v>
      </c>
      <c r="L107" s="23">
        <f>+K107/D107</f>
        <v>0</v>
      </c>
    </row>
    <row r="108" spans="1:18" ht="101.5">
      <c r="A108" s="2" t="s">
        <v>1187</v>
      </c>
      <c r="B108" s="2" t="s">
        <v>2198</v>
      </c>
      <c r="C108" s="9" t="s">
        <v>846</v>
      </c>
      <c r="D108" s="6">
        <v>45.99</v>
      </c>
      <c r="E108" s="6" t="s">
        <v>163</v>
      </c>
      <c r="F108" s="6">
        <f>+VLOOKUP(E108,'VI_Legende Reinigungsverz.'!$B$3:$F$22,5,0)</f>
        <v>150.9</v>
      </c>
      <c r="G108" s="6">
        <f>+F108*D108</f>
        <v>6939.8910000000005</v>
      </c>
      <c r="H108" s="51"/>
      <c r="I108" s="6">
        <f>IF(ISERROR(G108/H108),0,G108/H108)</f>
        <v>0</v>
      </c>
      <c r="J108" s="51" t="s">
        <v>42</v>
      </c>
      <c r="K108" s="23">
        <f>I108*HLOOKUP(J108,'Auskunft SVS'!$C$2:$AZ$26,17,0)</f>
        <v>0</v>
      </c>
      <c r="L108" s="23">
        <f>+K108/D108</f>
        <v>0</v>
      </c>
    </row>
    <row r="109" spans="1:18" s="15" customFormat="1">
      <c r="A109" s="8" t="s">
        <v>815</v>
      </c>
      <c r="B109" s="3" t="s">
        <v>200</v>
      </c>
      <c r="C109" s="3" t="s">
        <v>98</v>
      </c>
      <c r="D109" s="10" t="s">
        <v>98</v>
      </c>
      <c r="E109" s="10"/>
      <c r="F109" s="10"/>
      <c r="G109" s="10"/>
      <c r="H109" s="10"/>
      <c r="I109" s="10"/>
      <c r="J109" s="10"/>
      <c r="K109" s="10"/>
      <c r="L109" s="13"/>
      <c r="M109"/>
      <c r="N109"/>
      <c r="O109"/>
      <c r="P109"/>
      <c r="Q109"/>
      <c r="R109"/>
    </row>
    <row r="110" spans="1:18" ht="101.5">
      <c r="A110" s="2" t="s">
        <v>816</v>
      </c>
      <c r="B110" s="2" t="s">
        <v>307</v>
      </c>
      <c r="C110" s="9" t="s">
        <v>222</v>
      </c>
      <c r="D110" s="6">
        <v>17.47</v>
      </c>
      <c r="E110" s="6" t="s">
        <v>102</v>
      </c>
      <c r="F110" s="6">
        <f>+VLOOKUP(E110,'VI_Legende Reinigungsverz.'!$B$3:$F$22,5,0)</f>
        <v>251.5</v>
      </c>
      <c r="G110" s="6">
        <f>+F110*D110</f>
        <v>4393.7049999999999</v>
      </c>
      <c r="H110" s="51"/>
      <c r="I110" s="6">
        <f>IF(ISERROR(G110/H110),0,G110/H110)</f>
        <v>0</v>
      </c>
      <c r="J110" s="51" t="s">
        <v>42</v>
      </c>
      <c r="K110" s="23">
        <f>I110*HLOOKUP(J110,'Auskunft SVS'!$C$2:$AZ$26,17,0)</f>
        <v>0</v>
      </c>
      <c r="L110" s="23">
        <f>+K110/D110</f>
        <v>0</v>
      </c>
    </row>
    <row r="111" spans="1:18" ht="101.5">
      <c r="A111" s="2" t="s">
        <v>818</v>
      </c>
      <c r="B111" s="2" t="s">
        <v>202</v>
      </c>
      <c r="C111" s="9" t="s">
        <v>741</v>
      </c>
      <c r="D111" s="6">
        <v>2.75</v>
      </c>
      <c r="E111" s="6" t="s">
        <v>136</v>
      </c>
      <c r="F111" s="6">
        <f>+VLOOKUP(E111,'VI_Legende Reinigungsverz.'!$B$3:$F$22,5,0)</f>
        <v>52</v>
      </c>
      <c r="G111" s="6">
        <f>+F111*D111</f>
        <v>143</v>
      </c>
      <c r="H111" s="51"/>
      <c r="I111" s="6">
        <f>IF(ISERROR(G111/H111),0,G111/H111)</f>
        <v>0</v>
      </c>
      <c r="J111" s="51" t="s">
        <v>42</v>
      </c>
      <c r="K111" s="23">
        <f>I111*HLOOKUP(J111,'Auskunft SVS'!$C$2:$AZ$26,17,0)</f>
        <v>0</v>
      </c>
      <c r="L111" s="23">
        <f>+K111/D111</f>
        <v>0</v>
      </c>
    </row>
    <row r="112" spans="1:18" ht="101.5">
      <c r="A112" s="2" t="s">
        <v>820</v>
      </c>
      <c r="B112" s="2" t="s">
        <v>202</v>
      </c>
      <c r="C112" s="9" t="s">
        <v>1939</v>
      </c>
      <c r="D112" s="6">
        <v>93.47</v>
      </c>
      <c r="E112" s="6" t="s">
        <v>102</v>
      </c>
      <c r="F112" s="6">
        <f>+VLOOKUP(E112,'VI_Legende Reinigungsverz.'!$B$3:$F$22,5,0)</f>
        <v>251.5</v>
      </c>
      <c r="G112" s="6">
        <f>+F112*D112</f>
        <v>23507.704999999998</v>
      </c>
      <c r="H112" s="51"/>
      <c r="I112" s="6">
        <f>IF(ISERROR(G112/H112),0,G112/H112)</f>
        <v>0</v>
      </c>
      <c r="J112" s="51" t="s">
        <v>42</v>
      </c>
      <c r="K112" s="23">
        <f>I112*HLOOKUP(J112,'Auskunft SVS'!$C$2:$AZ$26,17,0)</f>
        <v>0</v>
      </c>
      <c r="L112" s="23">
        <f>+K112/D112</f>
        <v>0</v>
      </c>
    </row>
    <row r="113" spans="1:18" ht="101.5">
      <c r="A113" s="2" t="s">
        <v>2337</v>
      </c>
      <c r="B113" s="2" t="s">
        <v>519</v>
      </c>
      <c r="C113" s="9" t="s">
        <v>308</v>
      </c>
      <c r="D113" s="6">
        <v>2.3199999999999998</v>
      </c>
      <c r="E113" s="6" t="s">
        <v>163</v>
      </c>
      <c r="F113" s="6">
        <f>+VLOOKUP(E113,'VI_Legende Reinigungsverz.'!$B$3:$F$22,5,0)</f>
        <v>150.9</v>
      </c>
      <c r="G113" s="6">
        <f>+F113*D113</f>
        <v>350.08799999999997</v>
      </c>
      <c r="H113" s="51"/>
      <c r="I113" s="6">
        <f>IF(ISERROR(G113/H113),0,G113/H113)</f>
        <v>0</v>
      </c>
      <c r="J113" s="51" t="s">
        <v>42</v>
      </c>
      <c r="K113" s="23">
        <f>I113*HLOOKUP(J113,'Auskunft SVS'!$C$2:$AZ$26,17,0)</f>
        <v>0</v>
      </c>
      <c r="L113" s="23">
        <f>+K113/D113</f>
        <v>0</v>
      </c>
    </row>
    <row r="114" spans="1:18" s="15" customFormat="1">
      <c r="A114" s="8" t="s">
        <v>822</v>
      </c>
      <c r="B114" s="3" t="s">
        <v>206</v>
      </c>
      <c r="C114" s="3" t="s">
        <v>98</v>
      </c>
      <c r="D114" s="10" t="s">
        <v>98</v>
      </c>
      <c r="E114" s="10"/>
      <c r="F114" s="10"/>
      <c r="G114" s="10"/>
      <c r="H114" s="10"/>
      <c r="I114" s="10"/>
      <c r="J114" s="10"/>
      <c r="K114" s="10"/>
      <c r="L114" s="13"/>
      <c r="M114"/>
      <c r="N114"/>
      <c r="O114"/>
      <c r="P114"/>
      <c r="Q114"/>
      <c r="R114"/>
    </row>
    <row r="115" spans="1:18" ht="101.5">
      <c r="A115" s="2" t="s">
        <v>823</v>
      </c>
      <c r="B115" s="2" t="s">
        <v>208</v>
      </c>
      <c r="C115" s="9" t="s">
        <v>741</v>
      </c>
      <c r="D115" s="6">
        <v>7.13</v>
      </c>
      <c r="E115" s="6" t="s">
        <v>136</v>
      </c>
      <c r="F115" s="6">
        <f>+VLOOKUP(E115,'VI_Legende Reinigungsverz.'!$B$3:$F$22,5,0)</f>
        <v>52</v>
      </c>
      <c r="G115" s="6">
        <f>+F115*D115</f>
        <v>370.76</v>
      </c>
      <c r="H115" s="51"/>
      <c r="I115" s="6">
        <f>IF(ISERROR(G115/H115),0,G115/H115)</f>
        <v>0</v>
      </c>
      <c r="J115" s="51" t="s">
        <v>42</v>
      </c>
      <c r="K115" s="23">
        <f>I115*HLOOKUP(J115,'Auskunft SVS'!$C$2:$AZ$26,17,0)</f>
        <v>0</v>
      </c>
      <c r="L115" s="23">
        <f>+K115/D115</f>
        <v>0</v>
      </c>
    </row>
    <row r="116" spans="1:18" ht="101.5">
      <c r="A116" s="2" t="s">
        <v>825</v>
      </c>
      <c r="B116" s="2" t="s">
        <v>208</v>
      </c>
      <c r="C116" s="9" t="s">
        <v>2594</v>
      </c>
      <c r="D116" s="6">
        <v>242.33</v>
      </c>
      <c r="E116" s="6" t="s">
        <v>163</v>
      </c>
      <c r="F116" s="6">
        <f>+VLOOKUP(E116,'VI_Legende Reinigungsverz.'!$B$3:$F$22,5,0)</f>
        <v>150.9</v>
      </c>
      <c r="G116" s="6">
        <f>+F116*D116</f>
        <v>36567.597000000002</v>
      </c>
      <c r="H116" s="51"/>
      <c r="I116" s="6">
        <f>IF(ISERROR(G116/H116),0,G116/H116)</f>
        <v>0</v>
      </c>
      <c r="J116" s="51" t="s">
        <v>42</v>
      </c>
      <c r="K116" s="23">
        <f>I116*HLOOKUP(J116,'Auskunft SVS'!$C$2:$AZ$26,17,0)</f>
        <v>0</v>
      </c>
      <c r="L116" s="23">
        <f>+K116/D116</f>
        <v>0</v>
      </c>
    </row>
    <row r="117" spans="1:18" ht="101.5">
      <c r="A117" s="2" t="s">
        <v>827</v>
      </c>
      <c r="B117" s="2" t="s">
        <v>208</v>
      </c>
      <c r="C117" s="9" t="s">
        <v>421</v>
      </c>
      <c r="D117" s="6">
        <v>4.84</v>
      </c>
      <c r="E117" s="6" t="s">
        <v>102</v>
      </c>
      <c r="F117" s="6">
        <f>+VLOOKUP(E117,'VI_Legende Reinigungsverz.'!$B$3:$F$22,5,0)</f>
        <v>251.5</v>
      </c>
      <c r="G117" s="6">
        <f>+F117*D117</f>
        <v>1217.26</v>
      </c>
      <c r="H117" s="51"/>
      <c r="I117" s="6">
        <f>IF(ISERROR(G117/H117),0,G117/H117)</f>
        <v>0</v>
      </c>
      <c r="J117" s="51" t="s">
        <v>42</v>
      </c>
      <c r="K117" s="23">
        <f>I117*HLOOKUP(J117,'Auskunft SVS'!$C$2:$AZ$26,17,0)</f>
        <v>0</v>
      </c>
      <c r="L117" s="23">
        <f>+K117/D117</f>
        <v>0</v>
      </c>
    </row>
    <row r="118" spans="1:18" ht="101.5">
      <c r="A118" s="2" t="s">
        <v>2338</v>
      </c>
      <c r="B118" s="2" t="s">
        <v>870</v>
      </c>
      <c r="C118" s="9" t="s">
        <v>417</v>
      </c>
      <c r="D118" s="6">
        <v>68.78</v>
      </c>
      <c r="E118" s="6" t="s">
        <v>102</v>
      </c>
      <c r="F118" s="6">
        <f>+VLOOKUP(E118,'VI_Legende Reinigungsverz.'!$B$3:$F$22,5,0)</f>
        <v>251.5</v>
      </c>
      <c r="G118" s="6">
        <f>+F118*D118</f>
        <v>17298.170000000002</v>
      </c>
      <c r="H118" s="51"/>
      <c r="I118" s="6">
        <f>IF(ISERROR(G118/H118),0,G118/H118)</f>
        <v>0</v>
      </c>
      <c r="J118" s="51" t="s">
        <v>42</v>
      </c>
      <c r="K118" s="23">
        <f>I118*HLOOKUP(J118,'Auskunft SVS'!$C$2:$AZ$26,17,0)</f>
        <v>0</v>
      </c>
      <c r="L118" s="23">
        <f>+K118/D118</f>
        <v>0</v>
      </c>
    </row>
    <row r="119" spans="1:18" s="15" customFormat="1">
      <c r="A119" s="8" t="s">
        <v>828</v>
      </c>
      <c r="B119" s="3" t="s">
        <v>224</v>
      </c>
      <c r="C119" s="3" t="s">
        <v>98</v>
      </c>
      <c r="D119" s="10" t="s">
        <v>98</v>
      </c>
      <c r="E119" s="10"/>
      <c r="F119" s="10"/>
      <c r="G119" s="10"/>
      <c r="H119" s="10"/>
      <c r="I119" s="10"/>
      <c r="J119" s="10"/>
      <c r="K119" s="10"/>
      <c r="L119" s="13"/>
      <c r="M119"/>
      <c r="N119"/>
      <c r="O119"/>
      <c r="P119"/>
      <c r="Q119"/>
      <c r="R119"/>
    </row>
    <row r="120" spans="1:18" ht="101.5">
      <c r="A120" s="2" t="s">
        <v>829</v>
      </c>
      <c r="B120" s="2" t="s">
        <v>226</v>
      </c>
      <c r="C120" s="9" t="s">
        <v>1400</v>
      </c>
      <c r="D120" s="6">
        <v>41.83</v>
      </c>
      <c r="E120" s="6" t="s">
        <v>136</v>
      </c>
      <c r="F120" s="6">
        <f>+VLOOKUP(E120,'VI_Legende Reinigungsverz.'!$B$3:$F$22,5,0)</f>
        <v>52</v>
      </c>
      <c r="G120" s="6">
        <f>+F120*D120</f>
        <v>2175.16</v>
      </c>
      <c r="H120" s="51"/>
      <c r="I120" s="6">
        <f>IF(ISERROR(G120/H120),0,G120/H120)</f>
        <v>0</v>
      </c>
      <c r="J120" s="51" t="s">
        <v>42</v>
      </c>
      <c r="K120" s="23">
        <f>I120*HLOOKUP(J120,'Auskunft SVS'!$C$2:$AZ$26,17,0)</f>
        <v>0</v>
      </c>
      <c r="L120" s="23">
        <f>+K120/D120</f>
        <v>0</v>
      </c>
    </row>
    <row r="121" spans="1:18" ht="101.5">
      <c r="A121" s="2" t="s">
        <v>1194</v>
      </c>
      <c r="B121" s="2" t="s">
        <v>226</v>
      </c>
      <c r="C121" s="9" t="s">
        <v>1108</v>
      </c>
      <c r="D121" s="6">
        <v>311.97000000000003</v>
      </c>
      <c r="E121" s="6" t="s">
        <v>102</v>
      </c>
      <c r="F121" s="6">
        <f>+VLOOKUP(E121,'VI_Legende Reinigungsverz.'!$B$3:$F$22,5,0)</f>
        <v>251.5</v>
      </c>
      <c r="G121" s="6">
        <f>+F121*D121</f>
        <v>78460.455000000002</v>
      </c>
      <c r="H121" s="51"/>
      <c r="I121" s="6">
        <f>IF(ISERROR(G121/H121),0,G121/H121)</f>
        <v>0</v>
      </c>
      <c r="J121" s="51" t="s">
        <v>42</v>
      </c>
      <c r="K121" s="23">
        <f>I121*HLOOKUP(J121,'Auskunft SVS'!$C$2:$AZ$26,17,0)</f>
        <v>0</v>
      </c>
      <c r="L121" s="23">
        <f>+K121/D121</f>
        <v>0</v>
      </c>
    </row>
    <row r="122" spans="1:18" ht="101.5">
      <c r="A122" s="2" t="s">
        <v>1934</v>
      </c>
      <c r="B122" s="2" t="s">
        <v>453</v>
      </c>
      <c r="C122" s="9" t="s">
        <v>441</v>
      </c>
      <c r="D122" s="6">
        <v>21.44</v>
      </c>
      <c r="E122" s="6" t="s">
        <v>136</v>
      </c>
      <c r="F122" s="6">
        <f>+VLOOKUP(E122,'VI_Legende Reinigungsverz.'!$B$3:$F$22,5,0)</f>
        <v>52</v>
      </c>
      <c r="G122" s="6">
        <f>+F122*D122</f>
        <v>1114.8800000000001</v>
      </c>
      <c r="H122" s="51"/>
      <c r="I122" s="6">
        <f>IF(ISERROR(G122/H122),0,G122/H122)</f>
        <v>0</v>
      </c>
      <c r="J122" s="51" t="s">
        <v>42</v>
      </c>
      <c r="K122" s="23">
        <f>I122*HLOOKUP(J122,'Auskunft SVS'!$C$2:$AZ$26,17,0)</f>
        <v>0</v>
      </c>
      <c r="L122" s="23">
        <f>+K122/D122</f>
        <v>0</v>
      </c>
    </row>
    <row r="123" spans="1:18" ht="101.5">
      <c r="A123" s="2" t="s">
        <v>2595</v>
      </c>
      <c r="B123" s="2" t="s">
        <v>453</v>
      </c>
      <c r="C123" s="9" t="s">
        <v>530</v>
      </c>
      <c r="D123" s="6">
        <v>40.69</v>
      </c>
      <c r="E123" s="6" t="s">
        <v>102</v>
      </c>
      <c r="F123" s="6">
        <f>+VLOOKUP(E123,'VI_Legende Reinigungsverz.'!$B$3:$F$22,5,0)</f>
        <v>251.5</v>
      </c>
      <c r="G123" s="6">
        <f>+F123*D123</f>
        <v>10233.535</v>
      </c>
      <c r="H123" s="51"/>
      <c r="I123" s="6">
        <f>IF(ISERROR(G123/H123),0,G123/H123)</f>
        <v>0</v>
      </c>
      <c r="J123" s="51" t="s">
        <v>42</v>
      </c>
      <c r="K123" s="23">
        <f>I123*HLOOKUP(J123,'Auskunft SVS'!$C$2:$AZ$26,17,0)</f>
        <v>0</v>
      </c>
      <c r="L123" s="23">
        <f>+K123/D123</f>
        <v>0</v>
      </c>
    </row>
    <row r="124" spans="1:18" s="15" customFormat="1">
      <c r="A124" s="8" t="s">
        <v>830</v>
      </c>
      <c r="B124" s="3" t="s">
        <v>232</v>
      </c>
      <c r="C124" s="3" t="s">
        <v>98</v>
      </c>
      <c r="D124" s="10" t="s">
        <v>98</v>
      </c>
      <c r="E124" s="10"/>
      <c r="F124" s="10"/>
      <c r="G124" s="10"/>
      <c r="H124" s="10"/>
      <c r="I124" s="10"/>
      <c r="J124" s="10"/>
      <c r="K124" s="10"/>
      <c r="L124" s="13"/>
      <c r="M124"/>
      <c r="N124"/>
      <c r="O124"/>
      <c r="P124"/>
      <c r="Q124"/>
      <c r="R124"/>
    </row>
    <row r="125" spans="1:18" ht="101.5">
      <c r="A125" s="2" t="s">
        <v>831</v>
      </c>
      <c r="B125" s="2" t="s">
        <v>234</v>
      </c>
      <c r="C125" s="9" t="s">
        <v>757</v>
      </c>
      <c r="D125" s="6">
        <v>108.38</v>
      </c>
      <c r="E125" s="6" t="s">
        <v>136</v>
      </c>
      <c r="F125" s="6">
        <f>+VLOOKUP(E125,'VI_Legende Reinigungsverz.'!$B$3:$F$22,5,0)</f>
        <v>52</v>
      </c>
      <c r="G125" s="6">
        <f>+F125*D125</f>
        <v>5635.76</v>
      </c>
      <c r="H125" s="51"/>
      <c r="I125" s="6">
        <f>IF(ISERROR(G125/H125),0,G125/H125)</f>
        <v>0</v>
      </c>
      <c r="J125" s="51" t="s">
        <v>42</v>
      </c>
      <c r="K125" s="23">
        <f>I125*HLOOKUP(J125,'Auskunft SVS'!$C$2:$AZ$26,17,0)</f>
        <v>0</v>
      </c>
      <c r="L125" s="23">
        <f>+K125/D125</f>
        <v>0</v>
      </c>
    </row>
    <row r="126" spans="1:18" ht="101.5">
      <c r="A126" s="2" t="s">
        <v>832</v>
      </c>
      <c r="B126" s="2" t="s">
        <v>234</v>
      </c>
      <c r="C126" s="9" t="s">
        <v>1175</v>
      </c>
      <c r="D126" s="6">
        <v>86.4</v>
      </c>
      <c r="E126" s="6" t="s">
        <v>102</v>
      </c>
      <c r="F126" s="6">
        <f>+VLOOKUP(E126,'VI_Legende Reinigungsverz.'!$B$3:$F$22,5,0)</f>
        <v>251.5</v>
      </c>
      <c r="G126" s="6">
        <f>+F126*D126</f>
        <v>21729.600000000002</v>
      </c>
      <c r="H126" s="51"/>
      <c r="I126" s="6">
        <f>IF(ISERROR(G126/H126),0,G126/H126)</f>
        <v>0</v>
      </c>
      <c r="J126" s="51" t="s">
        <v>42</v>
      </c>
      <c r="K126" s="23">
        <f>I126*HLOOKUP(J126,'Auskunft SVS'!$C$2:$AZ$26,17,0)</f>
        <v>0</v>
      </c>
      <c r="L126" s="23">
        <f>+K126/D126</f>
        <v>0</v>
      </c>
    </row>
    <row r="127" spans="1:18" ht="101.5">
      <c r="A127" s="2" t="s">
        <v>1196</v>
      </c>
      <c r="B127" s="2" t="s">
        <v>466</v>
      </c>
      <c r="C127" s="9" t="s">
        <v>328</v>
      </c>
      <c r="D127" s="6">
        <v>7.09</v>
      </c>
      <c r="E127" s="6" t="s">
        <v>102</v>
      </c>
      <c r="F127" s="6">
        <f>+VLOOKUP(E127,'VI_Legende Reinigungsverz.'!$B$3:$F$22,5,0)</f>
        <v>251.5</v>
      </c>
      <c r="G127" s="6">
        <f>+F127*D127</f>
        <v>1783.135</v>
      </c>
      <c r="H127" s="51"/>
      <c r="I127" s="6">
        <f>IF(ISERROR(G127/H127),0,G127/H127)</f>
        <v>0</v>
      </c>
      <c r="J127" s="51" t="s">
        <v>42</v>
      </c>
      <c r="K127" s="23">
        <f>I127*HLOOKUP(J127,'Auskunft SVS'!$C$2:$AZ$26,17,0)</f>
        <v>0</v>
      </c>
      <c r="L127" s="23">
        <f>+K127/D127</f>
        <v>0</v>
      </c>
    </row>
    <row r="240" spans="1:18" s="16" customFormat="1" ht="25.5" customHeight="1">
      <c r="A240" s="7" t="s">
        <v>531</v>
      </c>
      <c r="B240" s="17" t="s">
        <v>2596</v>
      </c>
      <c r="C240" s="11" t="s">
        <v>98</v>
      </c>
      <c r="D240" s="18" t="s">
        <v>98</v>
      </c>
      <c r="E240" s="18"/>
      <c r="F240" s="18"/>
      <c r="G240" s="18"/>
      <c r="H240" s="18"/>
      <c r="I240" s="18"/>
      <c r="J240" s="18"/>
      <c r="K240" s="19"/>
      <c r="L240" s="20"/>
      <c r="M240"/>
      <c r="N240"/>
      <c r="O240"/>
      <c r="P240"/>
      <c r="Q240"/>
      <c r="R240"/>
    </row>
    <row r="241" spans="1:18" s="15" customFormat="1">
      <c r="A241" s="8" t="s">
        <v>533</v>
      </c>
      <c r="B241" s="3" t="s">
        <v>95</v>
      </c>
      <c r="C241" s="3" t="s">
        <v>98</v>
      </c>
      <c r="D241" s="10" t="s">
        <v>98</v>
      </c>
      <c r="E241" s="10"/>
      <c r="F241" s="10"/>
      <c r="G241" s="10"/>
      <c r="H241" s="10"/>
      <c r="I241" s="10"/>
      <c r="J241" s="10"/>
      <c r="K241" s="10"/>
      <c r="L241" s="13"/>
      <c r="M241"/>
      <c r="N241"/>
      <c r="O241"/>
      <c r="P241"/>
      <c r="Q241"/>
      <c r="R241"/>
    </row>
    <row r="242" spans="1:18" s="15" customFormat="1">
      <c r="A242" s="8" t="s">
        <v>1220</v>
      </c>
      <c r="B242" s="3" t="s">
        <v>97</v>
      </c>
      <c r="C242" s="3" t="s">
        <v>98</v>
      </c>
      <c r="D242" s="10" t="s">
        <v>98</v>
      </c>
      <c r="E242" s="10"/>
      <c r="F242" s="10"/>
      <c r="G242" s="10"/>
      <c r="H242" s="10"/>
      <c r="I242" s="10"/>
      <c r="J242" s="10"/>
      <c r="K242" s="10"/>
      <c r="L242" s="13"/>
      <c r="M242"/>
      <c r="N242"/>
      <c r="O242"/>
      <c r="P242"/>
      <c r="Q242"/>
      <c r="R242"/>
    </row>
    <row r="243" spans="1:18" ht="101.5">
      <c r="A243" s="2" t="s">
        <v>1221</v>
      </c>
      <c r="B243" s="2" t="s">
        <v>104</v>
      </c>
      <c r="C243" s="9" t="s">
        <v>778</v>
      </c>
      <c r="D243" s="6">
        <v>113.73</v>
      </c>
      <c r="E243" s="6" t="s">
        <v>163</v>
      </c>
      <c r="F243" s="6">
        <f>+VLOOKUP(E243,'VI_Legende Reinigungsverz.'!$B$3:$F$22,5,0)</f>
        <v>150.9</v>
      </c>
      <c r="G243" s="6">
        <f t="shared" ref="G243:G281" si="0">+F243*D243</f>
        <v>17161.857</v>
      </c>
      <c r="H243" s="51"/>
      <c r="I243" s="6">
        <f t="shared" ref="I243:I281" si="1">IF(ISERROR(G243/H243),0,G243/H243)</f>
        <v>0</v>
      </c>
      <c r="J243" s="51" t="s">
        <v>42</v>
      </c>
      <c r="K243" s="23">
        <f>I243*HLOOKUP(J243,'Auskunft SVS'!$C$2:$AZ$26,17,0)</f>
        <v>0</v>
      </c>
      <c r="L243" s="23">
        <f t="shared" ref="L243:L281" si="2">+K243/D243</f>
        <v>0</v>
      </c>
    </row>
    <row r="244" spans="1:18" ht="101.5">
      <c r="A244" s="2" t="s">
        <v>1222</v>
      </c>
      <c r="B244" s="2" t="s">
        <v>2545</v>
      </c>
      <c r="C244" s="9" t="s">
        <v>916</v>
      </c>
      <c r="D244" s="6">
        <v>20.5</v>
      </c>
      <c r="E244" s="6" t="s">
        <v>163</v>
      </c>
      <c r="F244" s="6">
        <f>+VLOOKUP(E244,'VI_Legende Reinigungsverz.'!$B$3:$F$22,5,0)</f>
        <v>150.9</v>
      </c>
      <c r="G244" s="6">
        <f t="shared" si="0"/>
        <v>3093.4500000000003</v>
      </c>
      <c r="H244" s="51"/>
      <c r="I244" s="6">
        <f t="shared" si="1"/>
        <v>0</v>
      </c>
      <c r="J244" s="51" t="s">
        <v>42</v>
      </c>
      <c r="K244" s="23">
        <f>I244*HLOOKUP(J244,'Auskunft SVS'!$C$2:$AZ$26,17,0)</f>
        <v>0</v>
      </c>
      <c r="L244" s="23">
        <f t="shared" si="2"/>
        <v>0</v>
      </c>
    </row>
    <row r="245" spans="1:18" ht="101.5">
      <c r="A245" s="2" t="s">
        <v>2597</v>
      </c>
      <c r="B245" s="2" t="s">
        <v>100</v>
      </c>
      <c r="C245" s="9" t="s">
        <v>916</v>
      </c>
      <c r="D245" s="6">
        <v>24.28</v>
      </c>
      <c r="E245" s="6" t="s">
        <v>163</v>
      </c>
      <c r="F245" s="6">
        <f>+VLOOKUP(E245,'VI_Legende Reinigungsverz.'!$B$3:$F$22,5,0)</f>
        <v>150.9</v>
      </c>
      <c r="G245" s="6">
        <f t="shared" si="0"/>
        <v>3663.8520000000003</v>
      </c>
      <c r="H245" s="51"/>
      <c r="I245" s="6">
        <f t="shared" si="1"/>
        <v>0</v>
      </c>
      <c r="J245" s="51" t="s">
        <v>42</v>
      </c>
      <c r="K245" s="23">
        <f>I245*HLOOKUP(J245,'Auskunft SVS'!$C$2:$AZ$26,17,0)</f>
        <v>0</v>
      </c>
      <c r="L245" s="23">
        <f t="shared" si="2"/>
        <v>0</v>
      </c>
    </row>
    <row r="246" spans="1:18" s="15" customFormat="1">
      <c r="A246" s="8" t="s">
        <v>1223</v>
      </c>
      <c r="B246" s="3" t="s">
        <v>107</v>
      </c>
      <c r="C246" s="3" t="s">
        <v>98</v>
      </c>
      <c r="D246" s="10" t="s">
        <v>98</v>
      </c>
      <c r="E246" s="10"/>
      <c r="F246" s="10"/>
      <c r="G246" s="10"/>
      <c r="H246" s="10"/>
      <c r="I246" s="10"/>
      <c r="J246" s="10"/>
      <c r="K246" s="10"/>
      <c r="L246" s="13"/>
      <c r="M246"/>
      <c r="N246"/>
      <c r="O246"/>
      <c r="P246"/>
      <c r="Q246"/>
      <c r="R246"/>
    </row>
    <row r="247" spans="1:18" ht="101.5">
      <c r="A247" s="2" t="s">
        <v>1224</v>
      </c>
      <c r="B247" s="2" t="s">
        <v>109</v>
      </c>
      <c r="C247" s="9" t="s">
        <v>2598</v>
      </c>
      <c r="D247" s="6">
        <v>220.83</v>
      </c>
      <c r="E247" s="6" t="s">
        <v>163</v>
      </c>
      <c r="F247" s="6">
        <f>+VLOOKUP(E247,'VI_Legende Reinigungsverz.'!$B$3:$F$22,5,0)</f>
        <v>150.9</v>
      </c>
      <c r="G247" s="6">
        <f t="shared" si="0"/>
        <v>33323.247000000003</v>
      </c>
      <c r="H247" s="51"/>
      <c r="I247" s="6">
        <f t="shared" si="1"/>
        <v>0</v>
      </c>
      <c r="J247" s="51" t="s">
        <v>42</v>
      </c>
      <c r="K247" s="23">
        <f>I247*HLOOKUP(J247,'Auskunft SVS'!$C$2:$AZ$26,17,0)</f>
        <v>0</v>
      </c>
      <c r="L247" s="23">
        <f t="shared" si="2"/>
        <v>0</v>
      </c>
    </row>
    <row r="248" spans="1:18" s="15" customFormat="1">
      <c r="A248" s="8" t="s">
        <v>1226</v>
      </c>
      <c r="B248" s="3" t="s">
        <v>127</v>
      </c>
      <c r="C248" s="3" t="s">
        <v>98</v>
      </c>
      <c r="D248" s="10" t="s">
        <v>98</v>
      </c>
      <c r="E248" s="10"/>
      <c r="F248" s="10"/>
      <c r="G248" s="10"/>
      <c r="H248" s="10"/>
      <c r="I248" s="10"/>
      <c r="J248" s="10"/>
      <c r="K248" s="10"/>
      <c r="L248" s="13"/>
      <c r="M248"/>
      <c r="N248"/>
      <c r="O248"/>
      <c r="P248"/>
      <c r="Q248"/>
      <c r="R248"/>
    </row>
    <row r="249" spans="1:18" ht="101.5">
      <c r="A249" s="2" t="s">
        <v>1227</v>
      </c>
      <c r="B249" s="2" t="s">
        <v>132</v>
      </c>
      <c r="C249" s="9" t="s">
        <v>2547</v>
      </c>
      <c r="D249" s="6">
        <v>169.49</v>
      </c>
      <c r="E249" s="6" t="s">
        <v>163</v>
      </c>
      <c r="F249" s="6">
        <f>+VLOOKUP(E249,'VI_Legende Reinigungsverz.'!$B$3:$F$22,5,0)</f>
        <v>150.9</v>
      </c>
      <c r="G249" s="6">
        <f t="shared" si="0"/>
        <v>25576.041000000001</v>
      </c>
      <c r="H249" s="51"/>
      <c r="I249" s="6">
        <f t="shared" si="1"/>
        <v>0</v>
      </c>
      <c r="J249" s="51" t="s">
        <v>42</v>
      </c>
      <c r="K249" s="23">
        <f>I249*HLOOKUP(J249,'Auskunft SVS'!$C$2:$AZ$26,17,0)</f>
        <v>0</v>
      </c>
      <c r="L249" s="23">
        <f t="shared" si="2"/>
        <v>0</v>
      </c>
    </row>
    <row r="250" spans="1:18" s="15" customFormat="1">
      <c r="A250" s="8" t="s">
        <v>1233</v>
      </c>
      <c r="B250" s="3" t="s">
        <v>138</v>
      </c>
      <c r="C250" s="3" t="s">
        <v>98</v>
      </c>
      <c r="D250" s="10" t="s">
        <v>98</v>
      </c>
      <c r="E250" s="10"/>
      <c r="F250" s="10"/>
      <c r="G250" s="10"/>
      <c r="H250" s="10"/>
      <c r="I250" s="10"/>
      <c r="J250" s="10"/>
      <c r="K250" s="10"/>
      <c r="L250" s="13"/>
      <c r="M250"/>
      <c r="N250"/>
      <c r="O250"/>
      <c r="P250"/>
      <c r="Q250"/>
      <c r="R250"/>
    </row>
    <row r="251" spans="1:18" ht="101.5">
      <c r="A251" s="2" t="s">
        <v>1234</v>
      </c>
      <c r="B251" s="2" t="s">
        <v>140</v>
      </c>
      <c r="C251" s="9" t="s">
        <v>272</v>
      </c>
      <c r="D251" s="6">
        <v>55.67</v>
      </c>
      <c r="E251" s="6" t="s">
        <v>163</v>
      </c>
      <c r="F251" s="6">
        <f>+VLOOKUP(E251,'VI_Legende Reinigungsverz.'!$B$3:$F$22,5,0)</f>
        <v>150.9</v>
      </c>
      <c r="G251" s="6">
        <f t="shared" si="0"/>
        <v>8400.603000000001</v>
      </c>
      <c r="H251" s="51"/>
      <c r="I251" s="6">
        <f t="shared" si="1"/>
        <v>0</v>
      </c>
      <c r="J251" s="51" t="s">
        <v>42</v>
      </c>
      <c r="K251" s="23">
        <f>I251*HLOOKUP(J251,'Auskunft SVS'!$C$2:$AZ$26,17,0)</f>
        <v>0</v>
      </c>
      <c r="L251" s="23">
        <f t="shared" si="2"/>
        <v>0</v>
      </c>
    </row>
    <row r="252" spans="1:18" s="15" customFormat="1">
      <c r="A252" s="8" t="s">
        <v>1249</v>
      </c>
      <c r="B252" s="3" t="s">
        <v>278</v>
      </c>
      <c r="C252" s="3" t="s">
        <v>98</v>
      </c>
      <c r="D252" s="10" t="s">
        <v>98</v>
      </c>
      <c r="E252" s="10"/>
      <c r="F252" s="10"/>
      <c r="G252" s="10"/>
      <c r="H252" s="10"/>
      <c r="I252" s="10"/>
      <c r="J252" s="10"/>
      <c r="K252" s="10"/>
      <c r="L252" s="13"/>
      <c r="M252"/>
      <c r="N252"/>
      <c r="O252"/>
      <c r="P252"/>
      <c r="Q252"/>
      <c r="R252"/>
    </row>
    <row r="253" spans="1:18" ht="101.5">
      <c r="A253" s="2" t="s">
        <v>1250</v>
      </c>
      <c r="B253" s="2" t="s">
        <v>151</v>
      </c>
      <c r="C253" s="9" t="s">
        <v>274</v>
      </c>
      <c r="D253" s="6">
        <v>29.88</v>
      </c>
      <c r="E253" s="6" t="s">
        <v>102</v>
      </c>
      <c r="F253" s="6">
        <f>+VLOOKUP(E253,'VI_Legende Reinigungsverz.'!$B$3:$F$22,5,0)</f>
        <v>251.5</v>
      </c>
      <c r="G253" s="6">
        <f t="shared" si="0"/>
        <v>7514.82</v>
      </c>
      <c r="H253" s="51"/>
      <c r="I253" s="6">
        <f t="shared" si="1"/>
        <v>0</v>
      </c>
      <c r="J253" s="51" t="s">
        <v>42</v>
      </c>
      <c r="K253" s="23">
        <f>I253*HLOOKUP(J253,'Auskunft SVS'!$C$2:$AZ$26,17,0)</f>
        <v>0</v>
      </c>
      <c r="L253" s="23">
        <f t="shared" si="2"/>
        <v>0</v>
      </c>
    </row>
    <row r="254" spans="1:18" s="15" customFormat="1">
      <c r="A254" s="8" t="s">
        <v>1255</v>
      </c>
      <c r="B254" s="3" t="s">
        <v>154</v>
      </c>
      <c r="C254" s="3" t="s">
        <v>98</v>
      </c>
      <c r="D254" s="10" t="s">
        <v>98</v>
      </c>
      <c r="E254" s="10"/>
      <c r="F254" s="10"/>
      <c r="G254" s="10"/>
      <c r="H254" s="10"/>
      <c r="I254" s="10"/>
      <c r="J254" s="10"/>
      <c r="K254" s="10"/>
      <c r="L254" s="13"/>
      <c r="M254"/>
      <c r="N254"/>
      <c r="O254"/>
      <c r="P254"/>
      <c r="Q254"/>
      <c r="R254"/>
    </row>
    <row r="255" spans="1:18" ht="101.5">
      <c r="A255" s="2" t="s">
        <v>1256</v>
      </c>
      <c r="B255" s="2" t="s">
        <v>156</v>
      </c>
      <c r="C255" s="9" t="s">
        <v>272</v>
      </c>
      <c r="D255" s="6">
        <v>2.5299999999999998</v>
      </c>
      <c r="E255" s="6" t="s">
        <v>163</v>
      </c>
      <c r="F255" s="6">
        <f>+VLOOKUP(E255,'VI_Legende Reinigungsverz.'!$B$3:$F$22,5,0)</f>
        <v>150.9</v>
      </c>
      <c r="G255" s="6">
        <f t="shared" si="0"/>
        <v>381.77699999999999</v>
      </c>
      <c r="H255" s="51"/>
      <c r="I255" s="6">
        <f t="shared" si="1"/>
        <v>0</v>
      </c>
      <c r="J255" s="51" t="s">
        <v>42</v>
      </c>
      <c r="K255" s="23">
        <f>I255*HLOOKUP(J255,'Auskunft SVS'!$C$2:$AZ$26,17,0)</f>
        <v>0</v>
      </c>
      <c r="L255" s="23">
        <f t="shared" si="2"/>
        <v>0</v>
      </c>
    </row>
    <row r="256" spans="1:18" s="15" customFormat="1">
      <c r="A256" s="8" t="s">
        <v>1257</v>
      </c>
      <c r="B256" s="3" t="s">
        <v>159</v>
      </c>
      <c r="C256" s="3" t="s">
        <v>98</v>
      </c>
      <c r="D256" s="10" t="s">
        <v>98</v>
      </c>
      <c r="E256" s="10"/>
      <c r="F256" s="10"/>
      <c r="G256" s="10"/>
      <c r="H256" s="10"/>
      <c r="I256" s="10"/>
      <c r="J256" s="10"/>
      <c r="K256" s="10"/>
      <c r="L256" s="13"/>
      <c r="M256"/>
      <c r="N256"/>
      <c r="O256"/>
      <c r="P256"/>
      <c r="Q256"/>
      <c r="R256"/>
    </row>
    <row r="257" spans="1:18" ht="101.5">
      <c r="A257" s="2" t="s">
        <v>1259</v>
      </c>
      <c r="B257" s="2" t="s">
        <v>284</v>
      </c>
      <c r="C257" s="9" t="s">
        <v>584</v>
      </c>
      <c r="D257" s="6">
        <v>6.08</v>
      </c>
      <c r="E257" s="6" t="s">
        <v>102</v>
      </c>
      <c r="F257" s="6">
        <f>+VLOOKUP(E257,'VI_Legende Reinigungsverz.'!$B$3:$F$22,5,0)</f>
        <v>251.5</v>
      </c>
      <c r="G257" s="6">
        <f t="shared" si="0"/>
        <v>1529.1200000000001</v>
      </c>
      <c r="H257" s="51"/>
      <c r="I257" s="6">
        <f t="shared" si="1"/>
        <v>0</v>
      </c>
      <c r="J257" s="51" t="s">
        <v>42</v>
      </c>
      <c r="K257" s="23">
        <f>I257*HLOOKUP(J257,'Auskunft SVS'!$C$2:$AZ$26,17,0)</f>
        <v>0</v>
      </c>
      <c r="L257" s="23">
        <f t="shared" si="2"/>
        <v>0</v>
      </c>
    </row>
    <row r="258" spans="1:18" ht="101.5">
      <c r="A258" s="2" t="s">
        <v>2481</v>
      </c>
      <c r="B258" s="2" t="s">
        <v>161</v>
      </c>
      <c r="C258" s="9" t="s">
        <v>584</v>
      </c>
      <c r="D258" s="6">
        <v>16.329999999999998</v>
      </c>
      <c r="E258" s="6" t="s">
        <v>102</v>
      </c>
      <c r="F258" s="6">
        <f>+VLOOKUP(E258,'VI_Legende Reinigungsverz.'!$B$3:$F$22,5,0)</f>
        <v>251.5</v>
      </c>
      <c r="G258" s="6">
        <f t="shared" si="0"/>
        <v>4106.9949999999999</v>
      </c>
      <c r="H258" s="51"/>
      <c r="I258" s="6">
        <f t="shared" si="1"/>
        <v>0</v>
      </c>
      <c r="J258" s="51" t="s">
        <v>42</v>
      </c>
      <c r="K258" s="23">
        <f>I258*HLOOKUP(J258,'Auskunft SVS'!$C$2:$AZ$26,17,0)</f>
        <v>0</v>
      </c>
      <c r="L258" s="23">
        <f t="shared" si="2"/>
        <v>0</v>
      </c>
    </row>
    <row r="259" spans="1:18" s="15" customFormat="1">
      <c r="A259" s="8" t="s">
        <v>1260</v>
      </c>
      <c r="B259" s="3" t="s">
        <v>167</v>
      </c>
      <c r="C259" s="3" t="s">
        <v>98</v>
      </c>
      <c r="D259" s="10" t="s">
        <v>98</v>
      </c>
      <c r="E259" s="10"/>
      <c r="F259" s="10"/>
      <c r="G259" s="10"/>
      <c r="H259" s="10"/>
      <c r="I259" s="10"/>
      <c r="J259" s="10"/>
      <c r="K259" s="10"/>
      <c r="L259" s="13"/>
      <c r="M259"/>
      <c r="N259"/>
      <c r="O259"/>
      <c r="P259"/>
      <c r="Q259"/>
      <c r="R259"/>
    </row>
    <row r="260" spans="1:18" ht="101.5">
      <c r="A260" s="2" t="s">
        <v>1262</v>
      </c>
      <c r="B260" s="2" t="s">
        <v>288</v>
      </c>
      <c r="C260" s="9" t="s">
        <v>411</v>
      </c>
      <c r="D260" s="6">
        <v>12.35</v>
      </c>
      <c r="E260" s="6" t="s">
        <v>163</v>
      </c>
      <c r="F260" s="6">
        <f>+VLOOKUP(E260,'VI_Legende Reinigungsverz.'!$B$3:$F$22,5,0)</f>
        <v>150.9</v>
      </c>
      <c r="G260" s="6">
        <f t="shared" si="0"/>
        <v>1863.615</v>
      </c>
      <c r="H260" s="51"/>
      <c r="I260" s="6">
        <f t="shared" si="1"/>
        <v>0</v>
      </c>
      <c r="J260" s="51" t="s">
        <v>42</v>
      </c>
      <c r="K260" s="23">
        <f>I260*HLOOKUP(J260,'Auskunft SVS'!$C$2:$AZ$26,17,0)</f>
        <v>0</v>
      </c>
      <c r="L260" s="23">
        <f t="shared" si="2"/>
        <v>0</v>
      </c>
    </row>
    <row r="261" spans="1:18" s="15" customFormat="1">
      <c r="A261" s="8" t="s">
        <v>1264</v>
      </c>
      <c r="B261" s="3" t="s">
        <v>848</v>
      </c>
      <c r="C261" s="3" t="s">
        <v>98</v>
      </c>
      <c r="D261" s="10" t="s">
        <v>98</v>
      </c>
      <c r="E261" s="10"/>
      <c r="F261" s="10"/>
      <c r="G261" s="10"/>
      <c r="H261" s="10"/>
      <c r="I261" s="10"/>
      <c r="J261" s="10"/>
      <c r="K261" s="10"/>
      <c r="L261" s="13"/>
      <c r="M261"/>
      <c r="N261"/>
      <c r="O261"/>
      <c r="P261"/>
      <c r="Q261"/>
      <c r="R261"/>
    </row>
    <row r="262" spans="1:18" ht="101.5">
      <c r="A262" s="2" t="s">
        <v>1265</v>
      </c>
      <c r="B262" s="2" t="s">
        <v>1001</v>
      </c>
      <c r="C262" s="9" t="s">
        <v>2367</v>
      </c>
      <c r="D262" s="6">
        <v>128.72999999999999</v>
      </c>
      <c r="E262" s="6" t="s">
        <v>163</v>
      </c>
      <c r="F262" s="6">
        <f>+VLOOKUP(E262,'VI_Legende Reinigungsverz.'!$B$3:$F$22,5,0)</f>
        <v>150.9</v>
      </c>
      <c r="G262" s="6">
        <f t="shared" si="0"/>
        <v>19425.357</v>
      </c>
      <c r="H262" s="51"/>
      <c r="I262" s="6">
        <f t="shared" si="1"/>
        <v>0</v>
      </c>
      <c r="J262" s="51" t="s">
        <v>42</v>
      </c>
      <c r="K262" s="23">
        <f>I262*HLOOKUP(J262,'Auskunft SVS'!$C$2:$AZ$26,17,0)</f>
        <v>0</v>
      </c>
      <c r="L262" s="23">
        <f t="shared" si="2"/>
        <v>0</v>
      </c>
    </row>
    <row r="263" spans="1:18" s="15" customFormat="1">
      <c r="A263" s="8" t="s">
        <v>1267</v>
      </c>
      <c r="B263" s="3" t="s">
        <v>200</v>
      </c>
      <c r="C263" s="3" t="s">
        <v>98</v>
      </c>
      <c r="D263" s="10" t="s">
        <v>98</v>
      </c>
      <c r="E263" s="10"/>
      <c r="F263" s="10"/>
      <c r="G263" s="10"/>
      <c r="H263" s="10"/>
      <c r="I263" s="10"/>
      <c r="J263" s="10"/>
      <c r="K263" s="10"/>
      <c r="L263" s="13"/>
      <c r="M263"/>
      <c r="N263"/>
      <c r="O263"/>
      <c r="P263"/>
      <c r="Q263"/>
      <c r="R263"/>
    </row>
    <row r="264" spans="1:18" ht="101.5">
      <c r="A264" s="2" t="s">
        <v>1268</v>
      </c>
      <c r="B264" s="2" t="s">
        <v>202</v>
      </c>
      <c r="C264" s="9" t="s">
        <v>1057</v>
      </c>
      <c r="D264" s="6">
        <v>19.68</v>
      </c>
      <c r="E264" s="6" t="s">
        <v>163</v>
      </c>
      <c r="F264" s="6">
        <f>+VLOOKUP(E264,'VI_Legende Reinigungsverz.'!$B$3:$F$22,5,0)</f>
        <v>150.9</v>
      </c>
      <c r="G264" s="6">
        <f t="shared" si="0"/>
        <v>2969.712</v>
      </c>
      <c r="H264" s="51"/>
      <c r="I264" s="6">
        <f t="shared" si="1"/>
        <v>0</v>
      </c>
      <c r="J264" s="51" t="s">
        <v>42</v>
      </c>
      <c r="K264" s="23">
        <f>I264*HLOOKUP(J264,'Auskunft SVS'!$C$2:$AZ$26,17,0)</f>
        <v>0</v>
      </c>
      <c r="L264" s="23">
        <f t="shared" si="2"/>
        <v>0</v>
      </c>
    </row>
    <row r="265" spans="1:18" ht="101.5">
      <c r="A265" s="2" t="s">
        <v>1994</v>
      </c>
      <c r="B265" s="2" t="s">
        <v>202</v>
      </c>
      <c r="C265" s="9" t="s">
        <v>2599</v>
      </c>
      <c r="D265" s="6">
        <v>154.44999999999999</v>
      </c>
      <c r="E265" s="6" t="s">
        <v>102</v>
      </c>
      <c r="F265" s="6">
        <f>+VLOOKUP(E265,'VI_Legende Reinigungsverz.'!$B$3:$F$22,5,0)</f>
        <v>251.5</v>
      </c>
      <c r="G265" s="6">
        <f t="shared" si="0"/>
        <v>38844.174999999996</v>
      </c>
      <c r="H265" s="51"/>
      <c r="I265" s="6">
        <f t="shared" si="1"/>
        <v>0</v>
      </c>
      <c r="J265" s="51" t="s">
        <v>42</v>
      </c>
      <c r="K265" s="23">
        <f>I265*HLOOKUP(J265,'Auskunft SVS'!$C$2:$AZ$26,17,0)</f>
        <v>0</v>
      </c>
      <c r="L265" s="23">
        <f t="shared" si="2"/>
        <v>0</v>
      </c>
    </row>
    <row r="266" spans="1:18" s="15" customFormat="1">
      <c r="A266" s="8" t="s">
        <v>1269</v>
      </c>
      <c r="B266" s="3" t="s">
        <v>206</v>
      </c>
      <c r="C266" s="3" t="s">
        <v>98</v>
      </c>
      <c r="D266" s="10" t="s">
        <v>98</v>
      </c>
      <c r="E266" s="10"/>
      <c r="F266" s="10"/>
      <c r="G266" s="10"/>
      <c r="H266" s="10"/>
      <c r="I266" s="10"/>
      <c r="J266" s="10"/>
      <c r="K266" s="10"/>
      <c r="L266" s="13"/>
      <c r="M266"/>
      <c r="N266"/>
      <c r="O266"/>
      <c r="P266"/>
      <c r="Q266"/>
      <c r="R266"/>
    </row>
    <row r="267" spans="1:18" ht="101.5">
      <c r="A267" s="2" t="s">
        <v>1270</v>
      </c>
      <c r="B267" s="2" t="s">
        <v>208</v>
      </c>
      <c r="C267" s="9" t="s">
        <v>1037</v>
      </c>
      <c r="D267" s="6">
        <v>288.33999999999997</v>
      </c>
      <c r="E267" s="6" t="s">
        <v>163</v>
      </c>
      <c r="F267" s="6">
        <f>+VLOOKUP(E267,'VI_Legende Reinigungsverz.'!$B$3:$F$22,5,0)</f>
        <v>150.9</v>
      </c>
      <c r="G267" s="6">
        <f t="shared" si="0"/>
        <v>43510.506000000001</v>
      </c>
      <c r="H267" s="51"/>
      <c r="I267" s="6">
        <f t="shared" si="1"/>
        <v>0</v>
      </c>
      <c r="J267" s="51" t="s">
        <v>42</v>
      </c>
      <c r="K267" s="23">
        <f>I267*HLOOKUP(J267,'Auskunft SVS'!$C$2:$AZ$26,17,0)</f>
        <v>0</v>
      </c>
      <c r="L267" s="23">
        <f t="shared" si="2"/>
        <v>0</v>
      </c>
    </row>
    <row r="268" spans="1:18" ht="101.5">
      <c r="A268" s="2" t="s">
        <v>1271</v>
      </c>
      <c r="B268" s="2" t="s">
        <v>208</v>
      </c>
      <c r="C268" s="9" t="s">
        <v>421</v>
      </c>
      <c r="D268" s="6">
        <v>17.88</v>
      </c>
      <c r="E268" s="6" t="s">
        <v>102</v>
      </c>
      <c r="F268" s="6">
        <f>+VLOOKUP(E268,'VI_Legende Reinigungsverz.'!$B$3:$F$22,5,0)</f>
        <v>251.5</v>
      </c>
      <c r="G268" s="6">
        <f t="shared" si="0"/>
        <v>4496.82</v>
      </c>
      <c r="H268" s="51"/>
      <c r="I268" s="6">
        <f t="shared" si="1"/>
        <v>0</v>
      </c>
      <c r="J268" s="51" t="s">
        <v>42</v>
      </c>
      <c r="K268" s="23">
        <f>I268*HLOOKUP(J268,'Auskunft SVS'!$C$2:$AZ$26,17,0)</f>
        <v>0</v>
      </c>
      <c r="L268" s="23">
        <f t="shared" si="2"/>
        <v>0</v>
      </c>
    </row>
    <row r="269" spans="1:18" ht="101.5">
      <c r="A269" s="2" t="s">
        <v>1273</v>
      </c>
      <c r="B269" s="2" t="s">
        <v>423</v>
      </c>
      <c r="C269" s="9" t="s">
        <v>308</v>
      </c>
      <c r="D269" s="6">
        <v>35.51</v>
      </c>
      <c r="E269" s="6" t="s">
        <v>163</v>
      </c>
      <c r="F269" s="6">
        <f>+VLOOKUP(E269,'VI_Legende Reinigungsverz.'!$B$3:$F$22,5,0)</f>
        <v>150.9</v>
      </c>
      <c r="G269" s="6">
        <f t="shared" si="0"/>
        <v>5358.4589999999998</v>
      </c>
      <c r="H269" s="51"/>
      <c r="I269" s="6">
        <f t="shared" si="1"/>
        <v>0</v>
      </c>
      <c r="J269" s="51" t="s">
        <v>42</v>
      </c>
      <c r="K269" s="23">
        <f>I269*HLOOKUP(J269,'Auskunft SVS'!$C$2:$AZ$26,17,0)</f>
        <v>0</v>
      </c>
      <c r="L269" s="23">
        <f t="shared" si="2"/>
        <v>0</v>
      </c>
    </row>
    <row r="270" spans="1:18" s="15" customFormat="1">
      <c r="A270" s="8" t="s">
        <v>1281</v>
      </c>
      <c r="B270" s="3" t="s">
        <v>641</v>
      </c>
      <c r="C270" s="3" t="s">
        <v>98</v>
      </c>
      <c r="D270" s="10" t="s">
        <v>98</v>
      </c>
      <c r="E270" s="10"/>
      <c r="F270" s="10"/>
      <c r="G270" s="10"/>
      <c r="H270" s="10"/>
      <c r="I270" s="10"/>
      <c r="J270" s="10"/>
      <c r="K270" s="10"/>
      <c r="L270" s="13"/>
      <c r="M270"/>
      <c r="N270"/>
      <c r="O270"/>
      <c r="P270"/>
      <c r="Q270"/>
      <c r="R270"/>
    </row>
    <row r="271" spans="1:18" ht="101.5">
      <c r="A271" s="2" t="s">
        <v>1282</v>
      </c>
      <c r="B271" s="2" t="s">
        <v>746</v>
      </c>
      <c r="C271" s="9" t="s">
        <v>1171</v>
      </c>
      <c r="D271" s="6">
        <v>6.49</v>
      </c>
      <c r="E271" s="6" t="s">
        <v>102</v>
      </c>
      <c r="F271" s="6">
        <f>+VLOOKUP(E271,'VI_Legende Reinigungsverz.'!$B$3:$F$22,5,0)</f>
        <v>251.5</v>
      </c>
      <c r="G271" s="6">
        <f t="shared" si="0"/>
        <v>1632.2350000000001</v>
      </c>
      <c r="H271" s="51"/>
      <c r="I271" s="6">
        <f t="shared" si="1"/>
        <v>0</v>
      </c>
      <c r="J271" s="51" t="s">
        <v>42</v>
      </c>
      <c r="K271" s="23">
        <f>I271*HLOOKUP(J271,'Auskunft SVS'!$C$2:$AZ$26,17,0)</f>
        <v>0</v>
      </c>
      <c r="L271" s="23">
        <f t="shared" si="2"/>
        <v>0</v>
      </c>
    </row>
    <row r="272" spans="1:18" s="15" customFormat="1">
      <c r="A272" s="8" t="s">
        <v>1284</v>
      </c>
      <c r="B272" s="3" t="s">
        <v>224</v>
      </c>
      <c r="C272" s="3" t="s">
        <v>98</v>
      </c>
      <c r="D272" s="10" t="s">
        <v>98</v>
      </c>
      <c r="E272" s="10"/>
      <c r="F272" s="10"/>
      <c r="G272" s="10"/>
      <c r="H272" s="10"/>
      <c r="I272" s="10"/>
      <c r="J272" s="10"/>
      <c r="K272" s="10"/>
      <c r="L272" s="13"/>
      <c r="M272"/>
      <c r="N272"/>
      <c r="O272"/>
      <c r="P272"/>
      <c r="Q272"/>
      <c r="R272"/>
    </row>
    <row r="273" spans="1:18" ht="101.5">
      <c r="A273" s="2" t="s">
        <v>1286</v>
      </c>
      <c r="B273" s="2" t="s">
        <v>226</v>
      </c>
      <c r="C273" s="9" t="s">
        <v>245</v>
      </c>
      <c r="D273" s="6">
        <v>17.68</v>
      </c>
      <c r="E273" s="6" t="s">
        <v>136</v>
      </c>
      <c r="F273" s="6">
        <f>+VLOOKUP(E273,'VI_Legende Reinigungsverz.'!$B$3:$F$22,5,0)</f>
        <v>52</v>
      </c>
      <c r="G273" s="6">
        <f t="shared" si="0"/>
        <v>919.36</v>
      </c>
      <c r="H273" s="51"/>
      <c r="I273" s="6">
        <f t="shared" si="1"/>
        <v>0</v>
      </c>
      <c r="J273" s="51" t="s">
        <v>42</v>
      </c>
      <c r="K273" s="23">
        <f>I273*HLOOKUP(J273,'Auskunft SVS'!$C$2:$AZ$26,17,0)</f>
        <v>0</v>
      </c>
      <c r="L273" s="23">
        <f t="shared" si="2"/>
        <v>0</v>
      </c>
    </row>
    <row r="274" spans="1:18" ht="101.5">
      <c r="A274" s="2" t="s">
        <v>2564</v>
      </c>
      <c r="B274" s="2" t="s">
        <v>226</v>
      </c>
      <c r="C274" s="9" t="s">
        <v>1449</v>
      </c>
      <c r="D274" s="6">
        <v>324.99</v>
      </c>
      <c r="E274" s="6" t="s">
        <v>102</v>
      </c>
      <c r="F274" s="6">
        <f>+VLOOKUP(E274,'VI_Legende Reinigungsverz.'!$B$3:$F$22,5,0)</f>
        <v>251.5</v>
      </c>
      <c r="G274" s="6">
        <f t="shared" si="0"/>
        <v>81734.985000000001</v>
      </c>
      <c r="H274" s="51"/>
      <c r="I274" s="6">
        <f t="shared" si="1"/>
        <v>0</v>
      </c>
      <c r="J274" s="51" t="s">
        <v>42</v>
      </c>
      <c r="K274" s="23">
        <f>I274*HLOOKUP(J274,'Auskunft SVS'!$C$2:$AZ$26,17,0)</f>
        <v>0</v>
      </c>
      <c r="L274" s="23">
        <f t="shared" si="2"/>
        <v>0</v>
      </c>
    </row>
    <row r="275" spans="1:18" ht="101.5">
      <c r="A275" s="2" t="s">
        <v>2600</v>
      </c>
      <c r="B275" s="2" t="s">
        <v>229</v>
      </c>
      <c r="C275" s="9" t="s">
        <v>326</v>
      </c>
      <c r="D275" s="6">
        <v>17.61</v>
      </c>
      <c r="E275" s="6" t="s">
        <v>163</v>
      </c>
      <c r="F275" s="6">
        <f>+VLOOKUP(E275,'VI_Legende Reinigungsverz.'!$B$3:$F$22,5,0)</f>
        <v>150.9</v>
      </c>
      <c r="G275" s="6">
        <f t="shared" si="0"/>
        <v>2657.3490000000002</v>
      </c>
      <c r="H275" s="51"/>
      <c r="I275" s="6">
        <f t="shared" si="1"/>
        <v>0</v>
      </c>
      <c r="J275" s="51" t="s">
        <v>42</v>
      </c>
      <c r="K275" s="23">
        <f>I275*HLOOKUP(J275,'Auskunft SVS'!$C$2:$AZ$26,17,0)</f>
        <v>0</v>
      </c>
      <c r="L275" s="23">
        <f t="shared" si="2"/>
        <v>0</v>
      </c>
    </row>
    <row r="276" spans="1:18" ht="101.5">
      <c r="A276" s="2" t="s">
        <v>2601</v>
      </c>
      <c r="B276" s="2" t="s">
        <v>229</v>
      </c>
      <c r="C276" s="9" t="s">
        <v>721</v>
      </c>
      <c r="D276" s="6">
        <v>86.55</v>
      </c>
      <c r="E276" s="6" t="s">
        <v>102</v>
      </c>
      <c r="F276" s="6">
        <f>+VLOOKUP(E276,'VI_Legende Reinigungsverz.'!$B$3:$F$22,5,0)</f>
        <v>251.5</v>
      </c>
      <c r="G276" s="6">
        <f t="shared" si="0"/>
        <v>21767.325000000001</v>
      </c>
      <c r="H276" s="51"/>
      <c r="I276" s="6">
        <f t="shared" si="1"/>
        <v>0</v>
      </c>
      <c r="J276" s="51" t="s">
        <v>42</v>
      </c>
      <c r="K276" s="23">
        <f>I276*HLOOKUP(J276,'Auskunft SVS'!$C$2:$AZ$26,17,0)</f>
        <v>0</v>
      </c>
      <c r="L276" s="23">
        <f t="shared" si="2"/>
        <v>0</v>
      </c>
    </row>
    <row r="277" spans="1:18" ht="101.5">
      <c r="A277" s="2" t="s">
        <v>2602</v>
      </c>
      <c r="B277" s="2" t="s">
        <v>453</v>
      </c>
      <c r="C277" s="9" t="s">
        <v>326</v>
      </c>
      <c r="D277" s="6">
        <v>25.53</v>
      </c>
      <c r="E277" s="6" t="s">
        <v>163</v>
      </c>
      <c r="F277" s="6">
        <f>+VLOOKUP(E277,'VI_Legende Reinigungsverz.'!$B$3:$F$22,5,0)</f>
        <v>150.9</v>
      </c>
      <c r="G277" s="6">
        <f t="shared" si="0"/>
        <v>3852.4770000000003</v>
      </c>
      <c r="H277" s="51"/>
      <c r="I277" s="6">
        <f t="shared" si="1"/>
        <v>0</v>
      </c>
      <c r="J277" s="51" t="s">
        <v>42</v>
      </c>
      <c r="K277" s="23">
        <f>I277*HLOOKUP(J277,'Auskunft SVS'!$C$2:$AZ$26,17,0)</f>
        <v>0</v>
      </c>
      <c r="L277" s="23">
        <f t="shared" si="2"/>
        <v>0</v>
      </c>
    </row>
    <row r="278" spans="1:18" s="15" customFormat="1">
      <c r="A278" s="8" t="s">
        <v>1288</v>
      </c>
      <c r="B278" s="3" t="s">
        <v>232</v>
      </c>
      <c r="C278" s="3" t="s">
        <v>98</v>
      </c>
      <c r="D278" s="10" t="s">
        <v>98</v>
      </c>
      <c r="E278" s="10"/>
      <c r="F278" s="10"/>
      <c r="G278" s="10"/>
      <c r="H278" s="10"/>
      <c r="I278" s="10"/>
      <c r="J278" s="10"/>
      <c r="K278" s="10"/>
      <c r="L278" s="13"/>
      <c r="M278"/>
      <c r="N278"/>
      <c r="O278"/>
      <c r="P278"/>
      <c r="Q278"/>
      <c r="R278"/>
    </row>
    <row r="279" spans="1:18" ht="101.5">
      <c r="A279" s="2" t="s">
        <v>1289</v>
      </c>
      <c r="B279" s="2" t="s">
        <v>234</v>
      </c>
      <c r="C279" s="9" t="s">
        <v>1400</v>
      </c>
      <c r="D279" s="6">
        <v>39.880000000000003</v>
      </c>
      <c r="E279" s="6" t="s">
        <v>136</v>
      </c>
      <c r="F279" s="6">
        <f>+VLOOKUP(E279,'VI_Legende Reinigungsverz.'!$B$3:$F$22,5,0)</f>
        <v>52</v>
      </c>
      <c r="G279" s="6">
        <f t="shared" si="0"/>
        <v>2073.7600000000002</v>
      </c>
      <c r="H279" s="51"/>
      <c r="I279" s="6">
        <f t="shared" si="1"/>
        <v>0</v>
      </c>
      <c r="J279" s="51" t="s">
        <v>42</v>
      </c>
      <c r="K279" s="23">
        <f>I279*HLOOKUP(J279,'Auskunft SVS'!$C$2:$AZ$26,17,0)</f>
        <v>0</v>
      </c>
      <c r="L279" s="23">
        <f t="shared" si="2"/>
        <v>0</v>
      </c>
    </row>
    <row r="280" spans="1:18" ht="101.5">
      <c r="A280" s="2" t="s">
        <v>2566</v>
      </c>
      <c r="B280" s="2" t="s">
        <v>234</v>
      </c>
      <c r="C280" s="9" t="s">
        <v>446</v>
      </c>
      <c r="D280" s="6">
        <v>112.08</v>
      </c>
      <c r="E280" s="6" t="s">
        <v>102</v>
      </c>
      <c r="F280" s="6">
        <f>+VLOOKUP(E280,'VI_Legende Reinigungsverz.'!$B$3:$F$22,5,0)</f>
        <v>251.5</v>
      </c>
      <c r="G280" s="6">
        <f t="shared" si="0"/>
        <v>28188.12</v>
      </c>
      <c r="H280" s="51"/>
      <c r="I280" s="6">
        <f t="shared" si="1"/>
        <v>0</v>
      </c>
      <c r="J280" s="51" t="s">
        <v>42</v>
      </c>
      <c r="K280" s="23">
        <f>I280*HLOOKUP(J280,'Auskunft SVS'!$C$2:$AZ$26,17,0)</f>
        <v>0</v>
      </c>
      <c r="L280" s="23">
        <f t="shared" si="2"/>
        <v>0</v>
      </c>
    </row>
    <row r="281" spans="1:18" ht="101.5">
      <c r="A281" s="2" t="s">
        <v>2568</v>
      </c>
      <c r="B281" s="2" t="s">
        <v>466</v>
      </c>
      <c r="C281" s="9" t="s">
        <v>328</v>
      </c>
      <c r="D281" s="6">
        <v>44.51</v>
      </c>
      <c r="E281" s="6" t="s">
        <v>102</v>
      </c>
      <c r="F281" s="6">
        <f>+VLOOKUP(E281,'VI_Legende Reinigungsverz.'!$B$3:$F$22,5,0)</f>
        <v>251.5</v>
      </c>
      <c r="G281" s="6">
        <f t="shared" si="0"/>
        <v>11194.264999999999</v>
      </c>
      <c r="H281" s="51"/>
      <c r="I281" s="6">
        <f t="shared" si="1"/>
        <v>0</v>
      </c>
      <c r="J281" s="51" t="s">
        <v>42</v>
      </c>
      <c r="K281" s="23">
        <f>I281*HLOOKUP(J281,'Auskunft SVS'!$C$2:$AZ$26,17,0)</f>
        <v>0</v>
      </c>
      <c r="L281" s="23">
        <f t="shared" si="2"/>
        <v>0</v>
      </c>
    </row>
  </sheetData>
  <sheetProtection algorithmName="SHA-512" hashValue="3cIK/LI2tBLVhOpNdX07YRBT1FpslMvJgAIDrOUPF9S+V9RbAVJA6lv9ey0SwYu0j8ZPqL6cCqe5dWTcgrUAiA==" saltValue="XxxswrKaQacn3qQAjkb3IQ==" spinCount="100000" sheet="1" autoFilter="0"/>
  <autoFilter ref="A7:L281"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D5134FC5-E5F3-40F0-AFCE-57D782C8E9B9}">
          <x14:formula1>
            <xm:f>'Auskunft SVS'!$C$2:$AZ$2</xm:f>
          </x14:formula1>
          <xm:sqref>J12 J14:J16 J18 J20:J21 J23 J25 J27 J29 J31 J33 J35:J38 J40 J42:J43 J45:J47 J51 J53:J55 J57:J58 J60 J62:J63 J65 J67 J69:J71 J73 J75:J78 J80:J82 J86 J88:J90 J92 J94 J96:J97 J99 J101 J103 J105 J107:J108 J110:J113 J115:J118 J120:J123 J125:J127 J243:J245 J247 J249 J251 J253 J255 J257:J258 J260 J262 J264:J265 J267:J269 J271 J273:J277 J279:J281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4201-E41F-494B-A65F-F6CBE8701808}">
  <sheetPr>
    <tabColor theme="4" tint="0.79998168889431442"/>
  </sheetPr>
  <dimension ref="A2:R288"/>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35</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+SUM(D12:D288)</f>
        <v>6339.8899999999994</v>
      </c>
      <c r="E8" s="5"/>
      <c r="F8" s="66"/>
      <c r="G8" s="12">
        <f>+SUM(G12:G288)</f>
        <v>737894.08799999987</v>
      </c>
      <c r="H8" s="65"/>
      <c r="I8" s="29">
        <f>+SUM(I12:I288)</f>
        <v>0</v>
      </c>
      <c r="J8" s="5"/>
      <c r="K8" s="56"/>
      <c r="L8" s="56"/>
      <c r="M8"/>
      <c r="N8"/>
      <c r="O8"/>
      <c r="P8"/>
      <c r="Q8"/>
      <c r="R8"/>
    </row>
    <row r="9" spans="1:18" s="16" customFormat="1" ht="25.5" customHeight="1">
      <c r="A9" s="7" t="s">
        <v>92</v>
      </c>
      <c r="B9" s="17" t="s">
        <v>2603</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916</v>
      </c>
      <c r="D12" s="6">
        <v>19.739999999999998</v>
      </c>
      <c r="E12" s="6" t="s">
        <v>163</v>
      </c>
      <c r="F12" s="6">
        <f>+VLOOKUP(E12,'VI_Legende Reinigungsverz.'!$B$3:$F$22,5,0)</f>
        <v>150.9</v>
      </c>
      <c r="G12" s="6">
        <f>+F12*D12</f>
        <v>2978.7660000000001</v>
      </c>
      <c r="H12" s="51"/>
      <c r="I12" s="6">
        <f>IF(ISERROR(G12/H12),0,G12/H12)</f>
        <v>0</v>
      </c>
      <c r="J12" s="51" t="s">
        <v>42</v>
      </c>
      <c r="K12" s="23">
        <f>I12*HLOOKUP(J12,'Auskunft SVS'!$C$2:$AZ$26,17,0)</f>
        <v>0</v>
      </c>
      <c r="L12" s="23">
        <f>+K12/D12</f>
        <v>0</v>
      </c>
    </row>
    <row r="13" spans="1:18" s="15" customFormat="1">
      <c r="A13" s="8" t="s">
        <v>106</v>
      </c>
      <c r="B13" s="3" t="s">
        <v>107</v>
      </c>
      <c r="C13" s="3" t="s">
        <v>98</v>
      </c>
      <c r="D13" s="10" t="s">
        <v>98</v>
      </c>
      <c r="E13" s="10"/>
      <c r="F13" s="10"/>
      <c r="G13" s="10"/>
      <c r="H13" s="10"/>
      <c r="I13" s="10"/>
      <c r="J13" s="10"/>
      <c r="K13" s="10"/>
      <c r="L13" s="13"/>
      <c r="M13"/>
      <c r="N13"/>
      <c r="O13"/>
      <c r="P13"/>
      <c r="Q13"/>
      <c r="R13"/>
    </row>
    <row r="14" spans="1:18" ht="101.5">
      <c r="A14" s="2" t="s">
        <v>108</v>
      </c>
      <c r="B14" s="2" t="s">
        <v>109</v>
      </c>
      <c r="C14" s="9" t="s">
        <v>916</v>
      </c>
      <c r="D14" s="6">
        <v>16.350000000000001</v>
      </c>
      <c r="E14" s="6" t="s">
        <v>163</v>
      </c>
      <c r="F14" s="6">
        <f>+VLOOKUP(E14,'VI_Legende Reinigungsverz.'!$B$3:$F$22,5,0)</f>
        <v>150.9</v>
      </c>
      <c r="G14" s="6">
        <f>+F14*D14</f>
        <v>2467.2150000000001</v>
      </c>
      <c r="H14" s="51"/>
      <c r="I14" s="6">
        <f>IF(ISERROR(G14/H14),0,G14/H14)</f>
        <v>0</v>
      </c>
      <c r="J14" s="51" t="s">
        <v>42</v>
      </c>
      <c r="K14" s="23">
        <f>I14*HLOOKUP(J14,'Auskunft SVS'!$C$2:$AZ$26,17,0)</f>
        <v>0</v>
      </c>
      <c r="L14" s="23">
        <f>+K14/D14</f>
        <v>0</v>
      </c>
    </row>
    <row r="15" spans="1:18" s="15" customFormat="1">
      <c r="A15" s="8" t="s">
        <v>111</v>
      </c>
      <c r="B15" s="3" t="s">
        <v>127</v>
      </c>
      <c r="C15" s="3" t="s">
        <v>98</v>
      </c>
      <c r="D15" s="10" t="s">
        <v>98</v>
      </c>
      <c r="E15" s="10"/>
      <c r="F15" s="10"/>
      <c r="G15" s="10"/>
      <c r="H15" s="10"/>
      <c r="I15" s="10"/>
      <c r="J15" s="10"/>
      <c r="K15" s="10"/>
      <c r="L15" s="13"/>
      <c r="M15"/>
      <c r="N15"/>
      <c r="O15"/>
      <c r="P15"/>
      <c r="Q15"/>
      <c r="R15"/>
    </row>
    <row r="16" spans="1:18" ht="101.5">
      <c r="A16" s="2" t="s">
        <v>113</v>
      </c>
      <c r="B16" s="2" t="s">
        <v>132</v>
      </c>
      <c r="C16" s="9" t="s">
        <v>272</v>
      </c>
      <c r="D16" s="6">
        <v>11.08</v>
      </c>
      <c r="E16" s="6" t="s">
        <v>163</v>
      </c>
      <c r="F16" s="6">
        <f>+VLOOKUP(E16,'VI_Legende Reinigungsverz.'!$B$3:$F$22,5,0)</f>
        <v>150.9</v>
      </c>
      <c r="G16" s="6">
        <f>+F16*D16</f>
        <v>1671.972</v>
      </c>
      <c r="H16" s="51"/>
      <c r="I16" s="6">
        <f>IF(ISERROR(G16/H16),0,G16/H16)</f>
        <v>0</v>
      </c>
      <c r="J16" s="51" t="s">
        <v>42</v>
      </c>
      <c r="K16" s="23">
        <f>I16*HLOOKUP(J16,'Auskunft SVS'!$C$2:$AZ$26,17,0)</f>
        <v>0</v>
      </c>
      <c r="L16" s="23">
        <f>+K16/D16</f>
        <v>0</v>
      </c>
    </row>
    <row r="17" spans="1:18" s="15" customFormat="1">
      <c r="A17" s="8" t="s">
        <v>116</v>
      </c>
      <c r="B17" s="3" t="s">
        <v>278</v>
      </c>
      <c r="C17" s="3" t="s">
        <v>98</v>
      </c>
      <c r="D17" s="10" t="s">
        <v>98</v>
      </c>
      <c r="E17" s="10"/>
      <c r="F17" s="10"/>
      <c r="G17" s="10"/>
      <c r="H17" s="10"/>
      <c r="I17" s="10"/>
      <c r="J17" s="10"/>
      <c r="K17" s="10"/>
      <c r="L17" s="13"/>
      <c r="M17"/>
      <c r="N17"/>
      <c r="O17"/>
      <c r="P17"/>
      <c r="Q17"/>
      <c r="R17"/>
    </row>
    <row r="18" spans="1:18" ht="101.5">
      <c r="A18" s="2" t="s">
        <v>118</v>
      </c>
      <c r="B18" s="2" t="s">
        <v>151</v>
      </c>
      <c r="C18" s="9" t="s">
        <v>272</v>
      </c>
      <c r="D18" s="6">
        <v>28.94</v>
      </c>
      <c r="E18" s="6" t="s">
        <v>163</v>
      </c>
      <c r="F18" s="6">
        <f>+VLOOKUP(E18,'VI_Legende Reinigungsverz.'!$B$3:$F$22,5,0)</f>
        <v>150.9</v>
      </c>
      <c r="G18" s="6">
        <f>+F18*D18</f>
        <v>4367.0460000000003</v>
      </c>
      <c r="H18" s="51"/>
      <c r="I18" s="6">
        <f>IF(ISERROR(G18/H18),0,G18/H18)</f>
        <v>0</v>
      </c>
      <c r="J18" s="51" t="s">
        <v>42</v>
      </c>
      <c r="K18" s="23">
        <f>I18*HLOOKUP(J18,'Auskunft SVS'!$C$2:$AZ$26,17,0)</f>
        <v>0</v>
      </c>
      <c r="L18" s="23">
        <f>+K18/D18</f>
        <v>0</v>
      </c>
    </row>
    <row r="19" spans="1:18" s="15" customFormat="1">
      <c r="A19" s="8" t="s">
        <v>121</v>
      </c>
      <c r="B19" s="3" t="s">
        <v>159</v>
      </c>
      <c r="C19" s="3" t="s">
        <v>98</v>
      </c>
      <c r="D19" s="10" t="s">
        <v>98</v>
      </c>
      <c r="E19" s="10"/>
      <c r="F19" s="10"/>
      <c r="G19" s="10"/>
      <c r="H19" s="10"/>
      <c r="I19" s="10"/>
      <c r="J19" s="10"/>
      <c r="K19" s="10"/>
      <c r="L19" s="13"/>
      <c r="M19"/>
      <c r="N19"/>
      <c r="O19"/>
      <c r="P19"/>
      <c r="Q19"/>
      <c r="R19"/>
    </row>
    <row r="20" spans="1:18" ht="101.5">
      <c r="A20" s="2" t="s">
        <v>123</v>
      </c>
      <c r="B20" s="2" t="s">
        <v>284</v>
      </c>
      <c r="C20" s="9" t="s">
        <v>821</v>
      </c>
      <c r="D20" s="6">
        <v>9.8000000000000007</v>
      </c>
      <c r="E20" s="6" t="s">
        <v>163</v>
      </c>
      <c r="F20" s="6">
        <f>+VLOOKUP(E20,'VI_Legende Reinigungsverz.'!$B$3:$F$22,5,0)</f>
        <v>150.9</v>
      </c>
      <c r="G20" s="6">
        <f>+F20*D20</f>
        <v>1478.8200000000002</v>
      </c>
      <c r="H20" s="51"/>
      <c r="I20" s="6">
        <f>IF(ISERROR(G20/H20),0,G20/H20)</f>
        <v>0</v>
      </c>
      <c r="J20" s="51" t="s">
        <v>42</v>
      </c>
      <c r="K20" s="23">
        <f>I20*HLOOKUP(J20,'Auskunft SVS'!$C$2:$AZ$26,17,0)</f>
        <v>0</v>
      </c>
      <c r="L20" s="23">
        <f>+K20/D20</f>
        <v>0</v>
      </c>
    </row>
    <row r="21" spans="1:18" s="15" customFormat="1">
      <c r="A21" s="8" t="s">
        <v>126</v>
      </c>
      <c r="B21" s="3" t="s">
        <v>586</v>
      </c>
      <c r="C21" s="3" t="s">
        <v>98</v>
      </c>
      <c r="D21" s="10" t="s">
        <v>98</v>
      </c>
      <c r="E21" s="10"/>
      <c r="F21" s="10"/>
      <c r="G21" s="10"/>
      <c r="H21" s="10"/>
      <c r="I21" s="10"/>
      <c r="J21" s="10"/>
      <c r="K21" s="10"/>
      <c r="L21" s="13"/>
      <c r="M21"/>
      <c r="N21"/>
      <c r="O21"/>
      <c r="P21"/>
      <c r="Q21"/>
      <c r="R21"/>
    </row>
    <row r="22" spans="1:18" ht="101.5">
      <c r="A22" s="2" t="s">
        <v>128</v>
      </c>
      <c r="B22" s="2" t="s">
        <v>2363</v>
      </c>
      <c r="C22" s="9" t="s">
        <v>821</v>
      </c>
      <c r="D22" s="6">
        <v>3.18</v>
      </c>
      <c r="E22" s="6" t="s">
        <v>163</v>
      </c>
      <c r="F22" s="6">
        <f>+VLOOKUP(E22,'VI_Legende Reinigungsverz.'!$B$3:$F$22,5,0)</f>
        <v>150.9</v>
      </c>
      <c r="G22" s="6">
        <f>+F22*D22</f>
        <v>479.86200000000002</v>
      </c>
      <c r="H22" s="51"/>
      <c r="I22" s="6">
        <f>IF(ISERROR(G22/H22),0,G22/H22)</f>
        <v>0</v>
      </c>
      <c r="J22" s="51" t="s">
        <v>42</v>
      </c>
      <c r="K22" s="23">
        <f>I22*HLOOKUP(J22,'Auskunft SVS'!$C$2:$AZ$26,17,0)</f>
        <v>0</v>
      </c>
      <c r="L22" s="23">
        <f>+K22/D22</f>
        <v>0</v>
      </c>
    </row>
    <row r="23" spans="1:18" s="15" customFormat="1">
      <c r="A23" s="8" t="s">
        <v>137</v>
      </c>
      <c r="B23" s="3" t="s">
        <v>167</v>
      </c>
      <c r="C23" s="3" t="s">
        <v>98</v>
      </c>
      <c r="D23" s="10" t="s">
        <v>98</v>
      </c>
      <c r="E23" s="10"/>
      <c r="F23" s="10"/>
      <c r="G23" s="10"/>
      <c r="H23" s="10"/>
      <c r="I23" s="10"/>
      <c r="J23" s="10"/>
      <c r="K23" s="10"/>
      <c r="L23" s="13"/>
      <c r="M23"/>
      <c r="N23"/>
      <c r="O23"/>
      <c r="P23"/>
      <c r="Q23"/>
      <c r="R23"/>
    </row>
    <row r="24" spans="1:18" ht="101.5">
      <c r="A24" s="2" t="s">
        <v>139</v>
      </c>
      <c r="B24" s="2" t="s">
        <v>288</v>
      </c>
      <c r="C24" s="9" t="s">
        <v>411</v>
      </c>
      <c r="D24" s="6">
        <v>17.03</v>
      </c>
      <c r="E24" s="6" t="s">
        <v>163</v>
      </c>
      <c r="F24" s="6">
        <f>+VLOOKUP(E24,'VI_Legende Reinigungsverz.'!$B$3:$F$22,5,0)</f>
        <v>150.9</v>
      </c>
      <c r="G24" s="6">
        <f>+F24*D24</f>
        <v>2569.8270000000002</v>
      </c>
      <c r="H24" s="51"/>
      <c r="I24" s="6">
        <f>IF(ISERROR(G24/H24),0,G24/H24)</f>
        <v>0</v>
      </c>
      <c r="J24" s="51" t="s">
        <v>42</v>
      </c>
      <c r="K24" s="23">
        <f>I24*HLOOKUP(J24,'Auskunft SVS'!$C$2:$AZ$26,17,0)</f>
        <v>0</v>
      </c>
      <c r="L24" s="23">
        <f>+K24/D24</f>
        <v>0</v>
      </c>
    </row>
    <row r="25" spans="1:18" s="15" customFormat="1">
      <c r="A25" s="8" t="s">
        <v>148</v>
      </c>
      <c r="B25" s="3" t="s">
        <v>191</v>
      </c>
      <c r="C25" s="3" t="s">
        <v>98</v>
      </c>
      <c r="D25" s="10" t="s">
        <v>98</v>
      </c>
      <c r="E25" s="10"/>
      <c r="F25" s="10"/>
      <c r="G25" s="10"/>
      <c r="H25" s="10"/>
      <c r="I25" s="10"/>
      <c r="J25" s="10"/>
      <c r="K25" s="10"/>
      <c r="L25" s="13"/>
      <c r="M25"/>
      <c r="N25"/>
      <c r="O25"/>
      <c r="P25"/>
      <c r="Q25"/>
      <c r="R25"/>
    </row>
    <row r="26" spans="1:18" ht="101.5">
      <c r="A26" s="2" t="s">
        <v>150</v>
      </c>
      <c r="B26" s="2" t="s">
        <v>193</v>
      </c>
      <c r="C26" s="9" t="s">
        <v>198</v>
      </c>
      <c r="D26" s="6">
        <v>65.680000000000007</v>
      </c>
      <c r="E26" s="6" t="s">
        <v>136</v>
      </c>
      <c r="F26" s="6">
        <f>+VLOOKUP(E26,'VI_Legende Reinigungsverz.'!$B$3:$F$22,5,0)</f>
        <v>52</v>
      </c>
      <c r="G26" s="6">
        <f>+F26*D26</f>
        <v>3415.3600000000006</v>
      </c>
      <c r="H26" s="51"/>
      <c r="I26" s="6">
        <f>IF(ISERROR(G26/H26),0,G26/H26)</f>
        <v>0</v>
      </c>
      <c r="J26" s="51" t="s">
        <v>42</v>
      </c>
      <c r="K26" s="23">
        <f>I26*HLOOKUP(J26,'Auskunft SVS'!$C$2:$AZ$26,17,0)</f>
        <v>0</v>
      </c>
      <c r="L26" s="23">
        <f>+K26/D26</f>
        <v>0</v>
      </c>
    </row>
    <row r="27" spans="1:18" s="15" customFormat="1">
      <c r="A27" s="8" t="s">
        <v>153</v>
      </c>
      <c r="B27" s="3" t="s">
        <v>200</v>
      </c>
      <c r="C27" s="3" t="s">
        <v>98</v>
      </c>
      <c r="D27" s="10" t="s">
        <v>98</v>
      </c>
      <c r="E27" s="10"/>
      <c r="F27" s="10"/>
      <c r="G27" s="10"/>
      <c r="H27" s="10"/>
      <c r="I27" s="10"/>
      <c r="J27" s="10"/>
      <c r="K27" s="10"/>
      <c r="L27" s="13"/>
      <c r="M27"/>
      <c r="N27"/>
      <c r="O27"/>
      <c r="P27"/>
      <c r="Q27"/>
      <c r="R27"/>
    </row>
    <row r="28" spans="1:18" ht="101.5">
      <c r="A28" s="2" t="s">
        <v>155</v>
      </c>
      <c r="B28" s="2" t="s">
        <v>202</v>
      </c>
      <c r="C28" s="9" t="s">
        <v>2060</v>
      </c>
      <c r="D28" s="6">
        <v>25.99</v>
      </c>
      <c r="E28" s="6" t="s">
        <v>163</v>
      </c>
      <c r="F28" s="6">
        <f>+VLOOKUP(E28,'VI_Legende Reinigungsverz.'!$B$3:$F$22,5,0)</f>
        <v>150.9</v>
      </c>
      <c r="G28" s="6">
        <f>+F28*D28</f>
        <v>3921.8910000000001</v>
      </c>
      <c r="H28" s="51"/>
      <c r="I28" s="6">
        <f>IF(ISERROR(G28/H28),0,G28/H28)</f>
        <v>0</v>
      </c>
      <c r="J28" s="51" t="s">
        <v>42</v>
      </c>
      <c r="K28" s="23">
        <f>I28*HLOOKUP(J28,'Auskunft SVS'!$C$2:$AZ$26,17,0)</f>
        <v>0</v>
      </c>
      <c r="L28" s="23">
        <f>+K28/D28</f>
        <v>0</v>
      </c>
    </row>
    <row r="29" spans="1:18" s="15" customFormat="1">
      <c r="A29" s="8" t="s">
        <v>158</v>
      </c>
      <c r="B29" s="3" t="s">
        <v>206</v>
      </c>
      <c r="C29" s="3" t="s">
        <v>98</v>
      </c>
      <c r="D29" s="10" t="s">
        <v>98</v>
      </c>
      <c r="E29" s="10"/>
      <c r="F29" s="10"/>
      <c r="G29" s="10"/>
      <c r="H29" s="10"/>
      <c r="I29" s="10"/>
      <c r="J29" s="10"/>
      <c r="K29" s="10"/>
      <c r="L29" s="13"/>
      <c r="M29"/>
      <c r="N29"/>
      <c r="O29"/>
      <c r="P29"/>
      <c r="Q29"/>
      <c r="R29"/>
    </row>
    <row r="30" spans="1:18" ht="101.5">
      <c r="A30" s="2" t="s">
        <v>160</v>
      </c>
      <c r="B30" s="2" t="s">
        <v>208</v>
      </c>
      <c r="C30" s="9" t="s">
        <v>308</v>
      </c>
      <c r="D30" s="6">
        <v>15.3</v>
      </c>
      <c r="E30" s="6" t="s">
        <v>163</v>
      </c>
      <c r="F30" s="6">
        <f>+VLOOKUP(E30,'VI_Legende Reinigungsverz.'!$B$3:$F$22,5,0)</f>
        <v>150.9</v>
      </c>
      <c r="G30" s="6">
        <f t="shared" ref="G30:G31" si="0">+F30*D30</f>
        <v>2308.77</v>
      </c>
      <c r="H30" s="51"/>
      <c r="I30" s="6">
        <f t="shared" ref="I30:I31" si="1">IF(ISERROR(G30/H30),0,G30/H30)</f>
        <v>0</v>
      </c>
      <c r="J30" s="51" t="s">
        <v>42</v>
      </c>
      <c r="K30" s="23">
        <f>I30*HLOOKUP(J30,'Auskunft SVS'!$C$2:$AZ$26,17,0)</f>
        <v>0</v>
      </c>
      <c r="L30" s="23">
        <f t="shared" ref="L30:L31" si="2">+K30/D30</f>
        <v>0</v>
      </c>
    </row>
    <row r="31" spans="1:18" ht="101.5">
      <c r="A31" s="2" t="s">
        <v>164</v>
      </c>
      <c r="B31" s="2" t="s">
        <v>870</v>
      </c>
      <c r="C31" s="9" t="s">
        <v>1016</v>
      </c>
      <c r="D31" s="6">
        <v>37.21</v>
      </c>
      <c r="E31" s="6" t="s">
        <v>163</v>
      </c>
      <c r="F31" s="6">
        <f>+VLOOKUP(E31,'VI_Legende Reinigungsverz.'!$B$3:$F$22,5,0)</f>
        <v>150.9</v>
      </c>
      <c r="G31" s="6">
        <f t="shared" si="0"/>
        <v>5614.9890000000005</v>
      </c>
      <c r="H31" s="51"/>
      <c r="I31" s="6">
        <f t="shared" si="1"/>
        <v>0</v>
      </c>
      <c r="J31" s="51" t="s">
        <v>42</v>
      </c>
      <c r="K31" s="23">
        <f>I31*HLOOKUP(J31,'Auskunft SVS'!$C$2:$AZ$26,17,0)</f>
        <v>0</v>
      </c>
      <c r="L31" s="23">
        <f t="shared" si="2"/>
        <v>0</v>
      </c>
    </row>
    <row r="32" spans="1:18" s="15" customFormat="1">
      <c r="A32" s="8" t="s">
        <v>166</v>
      </c>
      <c r="B32" s="3" t="s">
        <v>224</v>
      </c>
      <c r="C32" s="3" t="s">
        <v>98</v>
      </c>
      <c r="D32" s="10" t="s">
        <v>98</v>
      </c>
      <c r="E32" s="10"/>
      <c r="F32" s="10"/>
      <c r="G32" s="10"/>
      <c r="H32" s="10"/>
      <c r="I32" s="10"/>
      <c r="J32" s="10"/>
      <c r="K32" s="10"/>
      <c r="L32" s="13"/>
      <c r="M32"/>
      <c r="N32"/>
      <c r="O32"/>
      <c r="P32"/>
      <c r="Q32"/>
      <c r="R32"/>
    </row>
    <row r="33" spans="1:18" ht="101.5">
      <c r="A33" s="2" t="s">
        <v>168</v>
      </c>
      <c r="B33" s="2" t="s">
        <v>226</v>
      </c>
      <c r="C33" s="9" t="s">
        <v>326</v>
      </c>
      <c r="D33" s="6">
        <v>16.02</v>
      </c>
      <c r="E33" s="6" t="s">
        <v>163</v>
      </c>
      <c r="F33" s="6">
        <f>+VLOOKUP(E33,'VI_Legende Reinigungsverz.'!$B$3:$F$22,5,0)</f>
        <v>150.9</v>
      </c>
      <c r="G33" s="6">
        <f t="shared" ref="G33:G36" si="3">+F33*D33</f>
        <v>2417.4180000000001</v>
      </c>
      <c r="H33" s="51"/>
      <c r="I33" s="6">
        <f t="shared" ref="I33:I36" si="4">IF(ISERROR(G33/H33),0,G33/H33)</f>
        <v>0</v>
      </c>
      <c r="J33" s="51" t="s">
        <v>42</v>
      </c>
      <c r="K33" s="23">
        <f>I33*HLOOKUP(J33,'Auskunft SVS'!$C$2:$AZ$26,17,0)</f>
        <v>0</v>
      </c>
      <c r="L33" s="23">
        <f t="shared" ref="L33:L36" si="5">+K33/D33</f>
        <v>0</v>
      </c>
    </row>
    <row r="34" spans="1:18" ht="101.5">
      <c r="A34" s="2" t="s">
        <v>172</v>
      </c>
      <c r="B34" s="2" t="s">
        <v>229</v>
      </c>
      <c r="C34" s="9" t="s">
        <v>671</v>
      </c>
      <c r="D34" s="6">
        <v>18.27</v>
      </c>
      <c r="E34" s="6" t="s">
        <v>163</v>
      </c>
      <c r="F34" s="6">
        <f>+VLOOKUP(E34,'VI_Legende Reinigungsverz.'!$B$3:$F$22,5,0)</f>
        <v>150.9</v>
      </c>
      <c r="G34" s="6">
        <f t="shared" si="3"/>
        <v>2756.9430000000002</v>
      </c>
      <c r="H34" s="51"/>
      <c r="I34" s="6">
        <f t="shared" si="4"/>
        <v>0</v>
      </c>
      <c r="J34" s="51" t="s">
        <v>42</v>
      </c>
      <c r="K34" s="23">
        <f>I34*HLOOKUP(J34,'Auskunft SVS'!$C$2:$AZ$26,17,0)</f>
        <v>0</v>
      </c>
      <c r="L34" s="23">
        <f t="shared" si="5"/>
        <v>0</v>
      </c>
    </row>
    <row r="35" spans="1:18" ht="101.5">
      <c r="A35" s="2" t="s">
        <v>174</v>
      </c>
      <c r="B35" s="2" t="s">
        <v>453</v>
      </c>
      <c r="C35" s="9" t="s">
        <v>326</v>
      </c>
      <c r="D35" s="6">
        <v>18.88</v>
      </c>
      <c r="E35" s="6" t="s">
        <v>163</v>
      </c>
      <c r="F35" s="6">
        <f>+VLOOKUP(E35,'VI_Legende Reinigungsverz.'!$B$3:$F$22,5,0)</f>
        <v>150.9</v>
      </c>
      <c r="G35" s="6">
        <f t="shared" si="3"/>
        <v>2848.9919999999997</v>
      </c>
      <c r="H35" s="51"/>
      <c r="I35" s="6">
        <f t="shared" si="4"/>
        <v>0</v>
      </c>
      <c r="J35" s="51" t="s">
        <v>42</v>
      </c>
      <c r="K35" s="23">
        <f>I35*HLOOKUP(J35,'Auskunft SVS'!$C$2:$AZ$26,17,0)</f>
        <v>0</v>
      </c>
      <c r="L35" s="23">
        <f t="shared" si="5"/>
        <v>0</v>
      </c>
    </row>
    <row r="36" spans="1:18" ht="101.5">
      <c r="A36" s="2" t="s">
        <v>2166</v>
      </c>
      <c r="B36" s="2" t="s">
        <v>667</v>
      </c>
      <c r="C36" s="9" t="s">
        <v>671</v>
      </c>
      <c r="D36" s="6">
        <v>6.32</v>
      </c>
      <c r="E36" s="6" t="s">
        <v>163</v>
      </c>
      <c r="F36" s="6">
        <f>+VLOOKUP(E36,'VI_Legende Reinigungsverz.'!$B$3:$F$22,5,0)</f>
        <v>150.9</v>
      </c>
      <c r="G36" s="6">
        <f t="shared" si="3"/>
        <v>953.6880000000001</v>
      </c>
      <c r="H36" s="51"/>
      <c r="I36" s="6">
        <f t="shared" si="4"/>
        <v>0</v>
      </c>
      <c r="J36" s="51" t="s">
        <v>42</v>
      </c>
      <c r="K36" s="23">
        <f>I36*HLOOKUP(J36,'Auskunft SVS'!$C$2:$AZ$26,17,0)</f>
        <v>0</v>
      </c>
      <c r="L36" s="23">
        <f t="shared" si="5"/>
        <v>0</v>
      </c>
    </row>
    <row r="37" spans="1:18" s="15" customFormat="1">
      <c r="A37" s="8" t="s">
        <v>177</v>
      </c>
      <c r="B37" s="3" t="s">
        <v>232</v>
      </c>
      <c r="C37" s="3" t="s">
        <v>98</v>
      </c>
      <c r="D37" s="10" t="s">
        <v>98</v>
      </c>
      <c r="E37" s="10"/>
      <c r="F37" s="10"/>
      <c r="G37" s="10"/>
      <c r="H37" s="10"/>
      <c r="I37" s="10"/>
      <c r="J37" s="10"/>
      <c r="K37" s="10"/>
      <c r="L37" s="13"/>
      <c r="M37"/>
      <c r="N37"/>
      <c r="O37"/>
      <c r="P37"/>
      <c r="Q37"/>
      <c r="R37"/>
    </row>
    <row r="38" spans="1:18" ht="101.5">
      <c r="A38" s="2" t="s">
        <v>179</v>
      </c>
      <c r="B38" s="2" t="s">
        <v>466</v>
      </c>
      <c r="C38" s="9" t="s">
        <v>1098</v>
      </c>
      <c r="D38" s="6">
        <v>25.5</v>
      </c>
      <c r="E38" s="6" t="s">
        <v>163</v>
      </c>
      <c r="F38" s="6">
        <f>+VLOOKUP(E38,'VI_Legende Reinigungsverz.'!$B$3:$F$22,5,0)</f>
        <v>150.9</v>
      </c>
      <c r="G38" s="6">
        <f t="shared" ref="G38" si="6">+F38*D38</f>
        <v>3847.9500000000003</v>
      </c>
      <c r="H38" s="51"/>
      <c r="I38" s="6">
        <f t="shared" ref="I38" si="7">IF(ISERROR(G38/H38),0,G38/H38)</f>
        <v>0</v>
      </c>
      <c r="J38" s="51" t="s">
        <v>42</v>
      </c>
      <c r="K38" s="23">
        <f>I38*HLOOKUP(J38,'Auskunft SVS'!$C$2:$AZ$26,17,0)</f>
        <v>0</v>
      </c>
      <c r="L38" s="23">
        <f t="shared" ref="L38" si="8">+K38/D38</f>
        <v>0</v>
      </c>
    </row>
    <row r="39" spans="1:18" s="16" customFormat="1" ht="25.5" customHeight="1">
      <c r="A39" s="7" t="s">
        <v>254</v>
      </c>
      <c r="B39" s="17" t="s">
        <v>2604</v>
      </c>
      <c r="C39" s="11" t="s">
        <v>98</v>
      </c>
      <c r="D39" s="18" t="s">
        <v>98</v>
      </c>
      <c r="E39" s="18"/>
      <c r="F39" s="18"/>
      <c r="G39" s="18"/>
      <c r="H39" s="18"/>
      <c r="I39" s="18"/>
      <c r="J39" s="18"/>
      <c r="K39" s="19"/>
      <c r="L39" s="20"/>
      <c r="M39"/>
      <c r="N39"/>
      <c r="O39"/>
      <c r="P39"/>
      <c r="Q39"/>
      <c r="R39"/>
    </row>
    <row r="40" spans="1:18" s="15" customFormat="1">
      <c r="A40" s="8" t="s">
        <v>256</v>
      </c>
      <c r="B40" s="3" t="s">
        <v>95</v>
      </c>
      <c r="C40" s="3" t="s">
        <v>98</v>
      </c>
      <c r="D40" s="10" t="s">
        <v>98</v>
      </c>
      <c r="E40" s="10"/>
      <c r="F40" s="10"/>
      <c r="G40" s="10"/>
      <c r="H40" s="10"/>
      <c r="I40" s="10"/>
      <c r="J40" s="10"/>
      <c r="K40" s="10"/>
      <c r="L40" s="13"/>
      <c r="M40"/>
      <c r="N40"/>
      <c r="O40"/>
      <c r="P40"/>
      <c r="Q40"/>
      <c r="R40"/>
    </row>
    <row r="41" spans="1:18" s="15" customFormat="1">
      <c r="A41" s="8" t="s">
        <v>257</v>
      </c>
      <c r="B41" s="3" t="s">
        <v>344</v>
      </c>
      <c r="C41" s="3" t="s">
        <v>98</v>
      </c>
      <c r="D41" s="10" t="s">
        <v>98</v>
      </c>
      <c r="E41" s="10"/>
      <c r="F41" s="10"/>
      <c r="G41" s="10"/>
      <c r="H41" s="10"/>
      <c r="I41" s="10"/>
      <c r="J41" s="10"/>
      <c r="K41" s="10"/>
      <c r="L41" s="13"/>
      <c r="M41"/>
      <c r="N41"/>
      <c r="O41"/>
      <c r="P41"/>
      <c r="Q41"/>
      <c r="R41"/>
    </row>
    <row r="42" spans="1:18" ht="101.5">
      <c r="A42" s="2" t="s">
        <v>258</v>
      </c>
      <c r="B42" s="2" t="s">
        <v>913</v>
      </c>
      <c r="C42" s="9" t="s">
        <v>778</v>
      </c>
      <c r="D42" s="6">
        <v>24.27</v>
      </c>
      <c r="E42" s="6" t="s">
        <v>163</v>
      </c>
      <c r="F42" s="6">
        <f>+VLOOKUP(E42,'VI_Legende Reinigungsverz.'!$B$3:$F$22,5,0)</f>
        <v>150.9</v>
      </c>
      <c r="G42" s="6">
        <f>+F42*D42</f>
        <v>3662.3429999999998</v>
      </c>
      <c r="H42" s="51"/>
      <c r="I42" s="6">
        <f>IF(ISERROR(G42/H42),0,G42/H42)</f>
        <v>0</v>
      </c>
      <c r="J42" s="51" t="s">
        <v>42</v>
      </c>
      <c r="K42" s="23">
        <f>I42*HLOOKUP(J42,'Auskunft SVS'!$C$2:$AZ$26,17,0)</f>
        <v>0</v>
      </c>
      <c r="L42" s="23">
        <f>+K42/D42</f>
        <v>0</v>
      </c>
    </row>
    <row r="43" spans="1:18" s="15" customFormat="1">
      <c r="A43" s="8" t="s">
        <v>260</v>
      </c>
      <c r="B43" s="3" t="s">
        <v>127</v>
      </c>
      <c r="C43" s="3" t="s">
        <v>98</v>
      </c>
      <c r="D43" s="10" t="s">
        <v>98</v>
      </c>
      <c r="E43" s="10"/>
      <c r="F43" s="10"/>
      <c r="G43" s="10"/>
      <c r="H43" s="10"/>
      <c r="I43" s="10"/>
      <c r="J43" s="10"/>
      <c r="K43" s="10"/>
      <c r="L43" s="13"/>
      <c r="M43"/>
      <c r="N43"/>
      <c r="O43"/>
      <c r="P43"/>
      <c r="Q43"/>
      <c r="R43"/>
    </row>
    <row r="44" spans="1:18" ht="101.5">
      <c r="A44" s="2" t="s">
        <v>261</v>
      </c>
      <c r="B44" s="2" t="s">
        <v>132</v>
      </c>
      <c r="C44" s="9" t="s">
        <v>929</v>
      </c>
      <c r="D44" s="6">
        <v>50.2</v>
      </c>
      <c r="E44" s="6" t="s">
        <v>163</v>
      </c>
      <c r="F44" s="6">
        <f>+VLOOKUP(E44,'VI_Legende Reinigungsverz.'!$B$3:$F$22,5,0)</f>
        <v>150.9</v>
      </c>
      <c r="G44" s="6">
        <f>+F44*D44</f>
        <v>7575.18</v>
      </c>
      <c r="H44" s="51"/>
      <c r="I44" s="6">
        <f>IF(ISERROR(G44/H44),0,G44/H44)</f>
        <v>0</v>
      </c>
      <c r="J44" s="51" t="s">
        <v>42</v>
      </c>
      <c r="K44" s="23">
        <f>I44*HLOOKUP(J44,'Auskunft SVS'!$C$2:$AZ$26,17,0)</f>
        <v>0</v>
      </c>
      <c r="L44" s="23">
        <f>+K44/D44</f>
        <v>0</v>
      </c>
    </row>
    <row r="45" spans="1:18" s="15" customFormat="1">
      <c r="A45" s="8" t="s">
        <v>263</v>
      </c>
      <c r="B45" s="3" t="s">
        <v>159</v>
      </c>
      <c r="C45" s="3" t="s">
        <v>98</v>
      </c>
      <c r="D45" s="10" t="s">
        <v>98</v>
      </c>
      <c r="E45" s="10"/>
      <c r="F45" s="10"/>
      <c r="G45" s="10"/>
      <c r="H45" s="10"/>
      <c r="I45" s="10"/>
      <c r="J45" s="10"/>
      <c r="K45" s="10"/>
      <c r="L45" s="13"/>
      <c r="M45"/>
      <c r="N45"/>
      <c r="O45"/>
      <c r="P45"/>
      <c r="Q45"/>
      <c r="R45"/>
    </row>
    <row r="46" spans="1:18" ht="101.5">
      <c r="A46" s="2" t="s">
        <v>264</v>
      </c>
      <c r="B46" s="2" t="s">
        <v>284</v>
      </c>
      <c r="C46" s="9" t="s">
        <v>1183</v>
      </c>
      <c r="D46" s="6">
        <v>12.4</v>
      </c>
      <c r="E46" s="6" t="s">
        <v>163</v>
      </c>
      <c r="F46" s="6">
        <f>+VLOOKUP(E46,'VI_Legende Reinigungsverz.'!$B$3:$F$22,5,0)</f>
        <v>150.9</v>
      </c>
      <c r="G46" s="6">
        <f>+F46*D46</f>
        <v>1871.16</v>
      </c>
      <c r="H46" s="51"/>
      <c r="I46" s="6">
        <f>IF(ISERROR(G46/H46),0,G46/H46)</f>
        <v>0</v>
      </c>
      <c r="J46" s="51" t="s">
        <v>42</v>
      </c>
      <c r="K46" s="23">
        <f>I46*HLOOKUP(J46,'Auskunft SVS'!$C$2:$AZ$26,17,0)</f>
        <v>0</v>
      </c>
      <c r="L46" s="23">
        <f>+K46/D46</f>
        <v>0</v>
      </c>
    </row>
    <row r="47" spans="1:18" s="15" customFormat="1">
      <c r="A47" s="8" t="s">
        <v>277</v>
      </c>
      <c r="B47" s="3" t="s">
        <v>196</v>
      </c>
      <c r="C47" s="3" t="s">
        <v>98</v>
      </c>
      <c r="D47" s="10" t="s">
        <v>98</v>
      </c>
      <c r="E47" s="10"/>
      <c r="F47" s="10"/>
      <c r="G47" s="10"/>
      <c r="H47" s="10"/>
      <c r="I47" s="10"/>
      <c r="J47" s="10"/>
      <c r="K47" s="10"/>
      <c r="L47" s="13"/>
      <c r="M47"/>
      <c r="N47"/>
      <c r="O47"/>
      <c r="P47"/>
      <c r="Q47"/>
      <c r="R47"/>
    </row>
    <row r="48" spans="1:18" ht="101.5">
      <c r="A48" s="2" t="s">
        <v>279</v>
      </c>
      <c r="B48" s="2" t="s">
        <v>298</v>
      </c>
      <c r="C48" s="9" t="s">
        <v>2605</v>
      </c>
      <c r="D48" s="6">
        <v>22.59</v>
      </c>
      <c r="E48" s="6" t="s">
        <v>163</v>
      </c>
      <c r="F48" s="6">
        <f>+VLOOKUP(E48,'VI_Legende Reinigungsverz.'!$B$3:$F$22,5,0)</f>
        <v>150.9</v>
      </c>
      <c r="G48" s="6">
        <f>+F48*D48</f>
        <v>3408.8310000000001</v>
      </c>
      <c r="H48" s="51"/>
      <c r="I48" s="6">
        <f>IF(ISERROR(G48/H48),0,G48/H48)</f>
        <v>0</v>
      </c>
      <c r="J48" s="51" t="s">
        <v>42</v>
      </c>
      <c r="K48" s="23">
        <f>I48*HLOOKUP(J48,'Auskunft SVS'!$C$2:$AZ$26,17,0)</f>
        <v>0</v>
      </c>
      <c r="L48" s="23">
        <f>+K48/D48</f>
        <v>0</v>
      </c>
    </row>
    <row r="49" spans="1:18" s="15" customFormat="1">
      <c r="A49" s="8" t="s">
        <v>280</v>
      </c>
      <c r="B49" s="3" t="s">
        <v>200</v>
      </c>
      <c r="C49" s="3" t="s">
        <v>98</v>
      </c>
      <c r="D49" s="10" t="s">
        <v>98</v>
      </c>
      <c r="E49" s="10"/>
      <c r="F49" s="10"/>
      <c r="G49" s="10"/>
      <c r="H49" s="10"/>
      <c r="I49" s="10"/>
      <c r="J49" s="10"/>
      <c r="K49" s="10"/>
      <c r="L49" s="13"/>
      <c r="M49"/>
      <c r="N49"/>
      <c r="O49"/>
      <c r="P49"/>
      <c r="Q49"/>
      <c r="R49"/>
    </row>
    <row r="50" spans="1:18" ht="101.5">
      <c r="A50" s="2" t="s">
        <v>281</v>
      </c>
      <c r="B50" s="2" t="s">
        <v>202</v>
      </c>
      <c r="C50" s="9" t="s">
        <v>1037</v>
      </c>
      <c r="D50" s="6">
        <v>14.87</v>
      </c>
      <c r="E50" s="6" t="s">
        <v>163</v>
      </c>
      <c r="F50" s="6">
        <f>+VLOOKUP(E50,'VI_Legende Reinigungsverz.'!$B$3:$F$22,5,0)</f>
        <v>150.9</v>
      </c>
      <c r="G50" s="6">
        <f>+F50*D50</f>
        <v>2243.8829999999998</v>
      </c>
      <c r="H50" s="51"/>
      <c r="I50" s="6">
        <f>IF(ISERROR(G50/H50),0,G50/H50)</f>
        <v>0</v>
      </c>
      <c r="J50" s="51" t="s">
        <v>42</v>
      </c>
      <c r="K50" s="23">
        <f>I50*HLOOKUP(J50,'Auskunft SVS'!$C$2:$AZ$26,17,0)</f>
        <v>0</v>
      </c>
      <c r="L50" s="23">
        <f>+K50/D50</f>
        <v>0</v>
      </c>
    </row>
    <row r="51" spans="1:18" s="15" customFormat="1">
      <c r="A51" s="8" t="s">
        <v>282</v>
      </c>
      <c r="B51" s="3" t="s">
        <v>206</v>
      </c>
      <c r="C51" s="3" t="s">
        <v>98</v>
      </c>
      <c r="D51" s="10" t="s">
        <v>98</v>
      </c>
      <c r="E51" s="10"/>
      <c r="F51" s="10"/>
      <c r="G51" s="10"/>
      <c r="H51" s="10"/>
      <c r="I51" s="10"/>
      <c r="J51" s="10"/>
      <c r="K51" s="10"/>
      <c r="L51" s="13"/>
      <c r="M51"/>
      <c r="N51"/>
      <c r="O51"/>
      <c r="P51"/>
      <c r="Q51"/>
      <c r="R51"/>
    </row>
    <row r="52" spans="1:18" ht="101.5">
      <c r="A52" s="2" t="s">
        <v>283</v>
      </c>
      <c r="B52" s="2" t="s">
        <v>208</v>
      </c>
      <c r="C52" s="9" t="s">
        <v>308</v>
      </c>
      <c r="D52" s="6">
        <v>11.42</v>
      </c>
      <c r="E52" s="6" t="s">
        <v>163</v>
      </c>
      <c r="F52" s="6">
        <f>+VLOOKUP(E52,'VI_Legende Reinigungsverz.'!$B$3:$F$22,5,0)</f>
        <v>150.9</v>
      </c>
      <c r="G52" s="6">
        <f>+F52*D52</f>
        <v>1723.278</v>
      </c>
      <c r="H52" s="51"/>
      <c r="I52" s="6">
        <f>IF(ISERROR(G52/H52),0,G52/H52)</f>
        <v>0</v>
      </c>
      <c r="J52" s="51" t="s">
        <v>42</v>
      </c>
      <c r="K52" s="23">
        <f>I52*HLOOKUP(J52,'Auskunft SVS'!$C$2:$AZ$26,17,0)</f>
        <v>0</v>
      </c>
      <c r="L52" s="23">
        <f>+K52/D52</f>
        <v>0</v>
      </c>
    </row>
    <row r="53" spans="1:18" s="15" customFormat="1">
      <c r="A53" s="8" t="s">
        <v>286</v>
      </c>
      <c r="B53" s="3" t="s">
        <v>232</v>
      </c>
      <c r="C53" s="3" t="s">
        <v>98</v>
      </c>
      <c r="D53" s="10" t="s">
        <v>98</v>
      </c>
      <c r="E53" s="10"/>
      <c r="F53" s="10"/>
      <c r="G53" s="10"/>
      <c r="H53" s="10"/>
      <c r="I53" s="10"/>
      <c r="J53" s="10"/>
      <c r="K53" s="10"/>
      <c r="L53" s="13"/>
      <c r="M53"/>
      <c r="N53"/>
      <c r="O53"/>
      <c r="P53"/>
      <c r="Q53"/>
      <c r="R53"/>
    </row>
    <row r="54" spans="1:18" ht="101.5">
      <c r="A54" s="2" t="s">
        <v>287</v>
      </c>
      <c r="B54" s="2" t="s">
        <v>234</v>
      </c>
      <c r="C54" s="9" t="s">
        <v>900</v>
      </c>
      <c r="D54" s="6">
        <v>6.96</v>
      </c>
      <c r="E54" s="6" t="s">
        <v>163</v>
      </c>
      <c r="F54" s="6">
        <f>+VLOOKUP(E54,'VI_Legende Reinigungsverz.'!$B$3:$F$22,5,0)</f>
        <v>150.9</v>
      </c>
      <c r="G54" s="6">
        <f t="shared" ref="G54:G55" si="9">+F54*D54</f>
        <v>1050.2640000000001</v>
      </c>
      <c r="H54" s="51"/>
      <c r="I54" s="6">
        <f t="shared" ref="I54:I55" si="10">IF(ISERROR(G54/H54),0,G54/H54)</f>
        <v>0</v>
      </c>
      <c r="J54" s="51" t="s">
        <v>42</v>
      </c>
      <c r="K54" s="23">
        <f>I54*HLOOKUP(J54,'Auskunft SVS'!$C$2:$AZ$26,17,0)</f>
        <v>0</v>
      </c>
      <c r="L54" s="23">
        <f t="shared" ref="L54:L55" si="11">+K54/D54</f>
        <v>0</v>
      </c>
    </row>
    <row r="55" spans="1:18" ht="101.5">
      <c r="A55" s="2" t="s">
        <v>290</v>
      </c>
      <c r="B55" s="2" t="s">
        <v>472</v>
      </c>
      <c r="C55" s="9" t="s">
        <v>900</v>
      </c>
      <c r="D55" s="6">
        <v>21.96</v>
      </c>
      <c r="E55" s="6" t="s">
        <v>163</v>
      </c>
      <c r="F55" s="6">
        <f>+VLOOKUP(E55,'VI_Legende Reinigungsverz.'!$B$3:$F$22,5,0)</f>
        <v>150.9</v>
      </c>
      <c r="G55" s="6">
        <f t="shared" si="9"/>
        <v>3313.7640000000001</v>
      </c>
      <c r="H55" s="51"/>
      <c r="I55" s="6">
        <f t="shared" si="10"/>
        <v>0</v>
      </c>
      <c r="J55" s="51" t="s">
        <v>42</v>
      </c>
      <c r="K55" s="23">
        <f>I55*HLOOKUP(J55,'Auskunft SVS'!$C$2:$AZ$26,17,0)</f>
        <v>0</v>
      </c>
      <c r="L55" s="23">
        <f t="shared" si="11"/>
        <v>0</v>
      </c>
    </row>
    <row r="56" spans="1:18" s="16" customFormat="1" ht="25.5" customHeight="1">
      <c r="A56" s="7" t="s">
        <v>482</v>
      </c>
      <c r="B56" s="17" t="s">
        <v>2606</v>
      </c>
      <c r="C56" s="11" t="s">
        <v>98</v>
      </c>
      <c r="D56" s="18" t="s">
        <v>98</v>
      </c>
      <c r="E56" s="18"/>
      <c r="F56" s="18"/>
      <c r="G56" s="18"/>
      <c r="H56" s="18"/>
      <c r="I56" s="18"/>
      <c r="J56" s="18"/>
      <c r="K56" s="19"/>
      <c r="L56" s="20"/>
      <c r="M56"/>
      <c r="N56"/>
      <c r="O56"/>
      <c r="P56"/>
      <c r="Q56"/>
      <c r="R56"/>
    </row>
    <row r="57" spans="1:18" s="15" customFormat="1">
      <c r="A57" s="8" t="s">
        <v>484</v>
      </c>
      <c r="B57" s="3" t="s">
        <v>95</v>
      </c>
      <c r="C57" s="3" t="s">
        <v>98</v>
      </c>
      <c r="D57" s="10" t="s">
        <v>98</v>
      </c>
      <c r="E57" s="10"/>
      <c r="F57" s="10"/>
      <c r="G57" s="10"/>
      <c r="H57" s="10"/>
      <c r="I57" s="10"/>
      <c r="J57" s="10"/>
      <c r="K57" s="10"/>
      <c r="L57" s="13"/>
      <c r="M57"/>
      <c r="N57"/>
      <c r="O57"/>
      <c r="P57"/>
      <c r="Q57"/>
      <c r="R57"/>
    </row>
    <row r="58" spans="1:18" s="15" customFormat="1">
      <c r="A58" s="8" t="s">
        <v>768</v>
      </c>
      <c r="B58" s="3" t="s">
        <v>97</v>
      </c>
      <c r="C58" s="3" t="s">
        <v>98</v>
      </c>
      <c r="D58" s="10" t="s">
        <v>98</v>
      </c>
      <c r="E58" s="10"/>
      <c r="F58" s="10"/>
      <c r="G58" s="10"/>
      <c r="H58" s="10"/>
      <c r="I58" s="10"/>
      <c r="J58" s="10"/>
      <c r="K58" s="10"/>
      <c r="L58" s="13"/>
      <c r="M58"/>
      <c r="N58"/>
      <c r="O58"/>
      <c r="P58"/>
      <c r="Q58"/>
      <c r="R58"/>
    </row>
    <row r="59" spans="1:18" ht="101.5">
      <c r="A59" s="2" t="s">
        <v>769</v>
      </c>
      <c r="B59" s="2" t="s">
        <v>104</v>
      </c>
      <c r="C59" s="9" t="s">
        <v>554</v>
      </c>
      <c r="D59" s="6">
        <v>40.69</v>
      </c>
      <c r="E59" s="6" t="s">
        <v>136</v>
      </c>
      <c r="F59" s="6">
        <f>+VLOOKUP(E59,'VI_Legende Reinigungsverz.'!$B$3:$F$22,5,0)</f>
        <v>52</v>
      </c>
      <c r="G59" s="6">
        <f>+F59*D59</f>
        <v>2115.88</v>
      </c>
      <c r="H59" s="51"/>
      <c r="I59" s="6">
        <f>IF(ISERROR(G59/H59),0,G59/H59)</f>
        <v>0</v>
      </c>
      <c r="J59" s="51" t="s">
        <v>42</v>
      </c>
      <c r="K59" s="23">
        <f>I59*HLOOKUP(J59,'Auskunft SVS'!$C$2:$AZ$26,17,0)</f>
        <v>0</v>
      </c>
      <c r="L59" s="23">
        <f>+K59/D59</f>
        <v>0</v>
      </c>
    </row>
    <row r="60" spans="1:18" s="15" customFormat="1">
      <c r="A60" s="8" t="s">
        <v>771</v>
      </c>
      <c r="B60" s="3" t="s">
        <v>127</v>
      </c>
      <c r="C60" s="3" t="s">
        <v>98</v>
      </c>
      <c r="D60" s="10" t="s">
        <v>98</v>
      </c>
      <c r="E60" s="10"/>
      <c r="F60" s="10"/>
      <c r="G60" s="10"/>
      <c r="H60" s="10"/>
      <c r="I60" s="10"/>
      <c r="J60" s="10"/>
      <c r="K60" s="10"/>
      <c r="L60" s="13"/>
      <c r="M60"/>
      <c r="N60"/>
      <c r="O60"/>
      <c r="P60"/>
      <c r="Q60"/>
      <c r="R60"/>
    </row>
    <row r="61" spans="1:18" ht="101.5">
      <c r="A61" s="2" t="s">
        <v>772</v>
      </c>
      <c r="B61" s="2" t="s">
        <v>132</v>
      </c>
      <c r="C61" s="9" t="s">
        <v>276</v>
      </c>
      <c r="D61" s="6">
        <v>19.93</v>
      </c>
      <c r="E61" s="6" t="s">
        <v>136</v>
      </c>
      <c r="F61" s="6">
        <f>+VLOOKUP(E61,'VI_Legende Reinigungsverz.'!$B$3:$F$22,5,0)</f>
        <v>52</v>
      </c>
      <c r="G61" s="6">
        <f t="shared" ref="G61:G62" si="12">+F61*D61</f>
        <v>1036.3599999999999</v>
      </c>
      <c r="H61" s="51"/>
      <c r="I61" s="6">
        <f t="shared" ref="I61:I62" si="13">IF(ISERROR(G61/H61),0,G61/H61)</f>
        <v>0</v>
      </c>
      <c r="J61" s="51" t="s">
        <v>42</v>
      </c>
      <c r="K61" s="23">
        <f>I61*HLOOKUP(J61,'Auskunft SVS'!$C$2:$AZ$26,17,0)</f>
        <v>0</v>
      </c>
      <c r="L61" s="23">
        <f t="shared" ref="L61:L62" si="14">+K61/D61</f>
        <v>0</v>
      </c>
    </row>
    <row r="62" spans="1:18" ht="101.5">
      <c r="A62" s="2" t="s">
        <v>773</v>
      </c>
      <c r="B62" s="2" t="s">
        <v>129</v>
      </c>
      <c r="C62" s="9" t="s">
        <v>276</v>
      </c>
      <c r="D62" s="6">
        <v>7.37</v>
      </c>
      <c r="E62" s="6" t="s">
        <v>136</v>
      </c>
      <c r="F62" s="6">
        <f>+VLOOKUP(E62,'VI_Legende Reinigungsverz.'!$B$3:$F$22,5,0)</f>
        <v>52</v>
      </c>
      <c r="G62" s="6">
        <f t="shared" si="12"/>
        <v>383.24</v>
      </c>
      <c r="H62" s="51"/>
      <c r="I62" s="6">
        <f t="shared" si="13"/>
        <v>0</v>
      </c>
      <c r="J62" s="51" t="s">
        <v>42</v>
      </c>
      <c r="K62" s="23">
        <f>I62*HLOOKUP(J62,'Auskunft SVS'!$C$2:$AZ$26,17,0)</f>
        <v>0</v>
      </c>
      <c r="L62" s="23">
        <f t="shared" si="14"/>
        <v>0</v>
      </c>
    </row>
    <row r="63" spans="1:18" s="15" customFormat="1">
      <c r="A63" s="8" t="s">
        <v>774</v>
      </c>
      <c r="B63" s="3" t="s">
        <v>159</v>
      </c>
      <c r="C63" s="3" t="s">
        <v>98</v>
      </c>
      <c r="D63" s="10" t="s">
        <v>98</v>
      </c>
      <c r="E63" s="10"/>
      <c r="F63" s="10"/>
      <c r="G63" s="10"/>
      <c r="H63" s="10"/>
      <c r="I63" s="10"/>
      <c r="J63" s="10"/>
      <c r="K63" s="10"/>
      <c r="L63" s="13"/>
      <c r="M63"/>
      <c r="N63"/>
      <c r="O63"/>
      <c r="P63"/>
      <c r="Q63"/>
      <c r="R63"/>
    </row>
    <row r="64" spans="1:18" ht="101.5">
      <c r="A64" s="2" t="s">
        <v>775</v>
      </c>
      <c r="B64" s="2" t="s">
        <v>284</v>
      </c>
      <c r="C64" s="9" t="s">
        <v>381</v>
      </c>
      <c r="D64" s="6">
        <v>19.690000000000001</v>
      </c>
      <c r="E64" s="6" t="s">
        <v>136</v>
      </c>
      <c r="F64" s="6">
        <f>+VLOOKUP(E64,'VI_Legende Reinigungsverz.'!$B$3:$F$22,5,0)</f>
        <v>52</v>
      </c>
      <c r="G64" s="6">
        <f>+F64*D64</f>
        <v>1023.8800000000001</v>
      </c>
      <c r="H64" s="51"/>
      <c r="I64" s="6">
        <f>IF(ISERROR(G64/H64),0,G64/H64)</f>
        <v>0</v>
      </c>
      <c r="J64" s="51" t="s">
        <v>42</v>
      </c>
      <c r="K64" s="23">
        <f>I64*HLOOKUP(J64,'Auskunft SVS'!$C$2:$AZ$26,17,0)</f>
        <v>0</v>
      </c>
      <c r="L64" s="23">
        <f>+K64/D64</f>
        <v>0</v>
      </c>
    </row>
    <row r="65" spans="1:18" s="15" customFormat="1">
      <c r="A65" s="8" t="s">
        <v>780</v>
      </c>
      <c r="B65" s="3" t="s">
        <v>848</v>
      </c>
      <c r="C65" s="3" t="s">
        <v>98</v>
      </c>
      <c r="D65" s="10" t="s">
        <v>98</v>
      </c>
      <c r="E65" s="10"/>
      <c r="F65" s="10"/>
      <c r="G65" s="10"/>
      <c r="H65" s="10"/>
      <c r="I65" s="10"/>
      <c r="J65" s="10"/>
      <c r="K65" s="10"/>
      <c r="L65" s="13"/>
      <c r="M65"/>
      <c r="N65"/>
      <c r="O65"/>
      <c r="P65"/>
      <c r="Q65"/>
      <c r="R65"/>
    </row>
    <row r="66" spans="1:18" ht="101.5">
      <c r="A66" s="2" t="s">
        <v>781</v>
      </c>
      <c r="B66" s="2" t="s">
        <v>2198</v>
      </c>
      <c r="C66" s="9" t="s">
        <v>198</v>
      </c>
      <c r="D66" s="6">
        <v>14.48</v>
      </c>
      <c r="E66" s="6" t="s">
        <v>136</v>
      </c>
      <c r="F66" s="6">
        <f>+VLOOKUP(E66,'VI_Legende Reinigungsverz.'!$B$3:$F$22,5,0)</f>
        <v>52</v>
      </c>
      <c r="G66" s="6">
        <f>+F66*D66</f>
        <v>752.96</v>
      </c>
      <c r="H66" s="51"/>
      <c r="I66" s="6">
        <f>IF(ISERROR(G66/H66),0,G66/H66)</f>
        <v>0</v>
      </c>
      <c r="J66" s="51" t="s">
        <v>42</v>
      </c>
      <c r="K66" s="23">
        <f>I66*HLOOKUP(J66,'Auskunft SVS'!$C$2:$AZ$26,17,0)</f>
        <v>0</v>
      </c>
      <c r="L66" s="23">
        <f>+K66/D66</f>
        <v>0</v>
      </c>
    </row>
    <row r="67" spans="1:18" s="15" customFormat="1">
      <c r="A67" s="8" t="s">
        <v>783</v>
      </c>
      <c r="B67" s="3" t="s">
        <v>191</v>
      </c>
      <c r="C67" s="3" t="s">
        <v>98</v>
      </c>
      <c r="D67" s="10" t="s">
        <v>98</v>
      </c>
      <c r="E67" s="10"/>
      <c r="F67" s="10"/>
      <c r="G67" s="10"/>
      <c r="H67" s="10"/>
      <c r="I67" s="10"/>
      <c r="J67" s="10"/>
      <c r="K67" s="10"/>
      <c r="L67" s="13"/>
      <c r="M67"/>
      <c r="N67"/>
      <c r="O67"/>
      <c r="P67"/>
      <c r="Q67"/>
      <c r="R67"/>
    </row>
    <row r="68" spans="1:18" ht="101.5">
      <c r="A68" s="2" t="s">
        <v>784</v>
      </c>
      <c r="B68" s="2" t="s">
        <v>193</v>
      </c>
      <c r="C68" s="9" t="s">
        <v>198</v>
      </c>
      <c r="D68" s="6">
        <v>20.190000000000001</v>
      </c>
      <c r="E68" s="6" t="s">
        <v>136</v>
      </c>
      <c r="F68" s="6">
        <f>+VLOOKUP(E68,'VI_Legende Reinigungsverz.'!$B$3:$F$22,5,0)</f>
        <v>52</v>
      </c>
      <c r="G68" s="6">
        <f>+F68*D68</f>
        <v>1049.8800000000001</v>
      </c>
      <c r="H68" s="51"/>
      <c r="I68" s="6">
        <f>IF(ISERROR(G68/H68),0,G68/H68)</f>
        <v>0</v>
      </c>
      <c r="J68" s="51" t="s">
        <v>42</v>
      </c>
      <c r="K68" s="23">
        <f>I68*HLOOKUP(J68,'Auskunft SVS'!$C$2:$AZ$26,17,0)</f>
        <v>0</v>
      </c>
      <c r="L68" s="23">
        <f>+K68/D68</f>
        <v>0</v>
      </c>
    </row>
    <row r="69" spans="1:18" s="15" customFormat="1">
      <c r="A69" s="8" t="s">
        <v>790</v>
      </c>
      <c r="B69" s="3" t="s">
        <v>200</v>
      </c>
      <c r="C69" s="3" t="s">
        <v>98</v>
      </c>
      <c r="D69" s="10" t="s">
        <v>98</v>
      </c>
      <c r="E69" s="10"/>
      <c r="F69" s="10"/>
      <c r="G69" s="10"/>
      <c r="H69" s="10"/>
      <c r="I69" s="10"/>
      <c r="J69" s="10"/>
      <c r="K69" s="10"/>
      <c r="L69" s="13"/>
      <c r="M69"/>
      <c r="N69"/>
      <c r="O69"/>
      <c r="P69"/>
      <c r="Q69"/>
      <c r="R69"/>
    </row>
    <row r="70" spans="1:18" ht="101.5">
      <c r="A70" s="2" t="s">
        <v>791</v>
      </c>
      <c r="B70" s="2" t="s">
        <v>202</v>
      </c>
      <c r="C70" s="9" t="s">
        <v>736</v>
      </c>
      <c r="D70" s="6">
        <v>20.32</v>
      </c>
      <c r="E70" s="6" t="s">
        <v>136</v>
      </c>
      <c r="F70" s="6">
        <f>+VLOOKUP(E70,'VI_Legende Reinigungsverz.'!$B$3:$F$22,5,0)</f>
        <v>52</v>
      </c>
      <c r="G70" s="6">
        <f>+F70*D70</f>
        <v>1056.6400000000001</v>
      </c>
      <c r="H70" s="51"/>
      <c r="I70" s="6">
        <f>IF(ISERROR(G70/H70),0,G70/H70)</f>
        <v>0</v>
      </c>
      <c r="J70" s="51" t="s">
        <v>42</v>
      </c>
      <c r="K70" s="23">
        <f>I70*HLOOKUP(J70,'Auskunft SVS'!$C$2:$AZ$26,17,0)</f>
        <v>0</v>
      </c>
      <c r="L70" s="23">
        <f>+K70/D70</f>
        <v>0</v>
      </c>
    </row>
    <row r="71" spans="1:18" s="15" customFormat="1">
      <c r="A71" s="8" t="s">
        <v>794</v>
      </c>
      <c r="B71" s="3" t="s">
        <v>206</v>
      </c>
      <c r="C71" s="3" t="s">
        <v>98</v>
      </c>
      <c r="D71" s="10" t="s">
        <v>98</v>
      </c>
      <c r="E71" s="10"/>
      <c r="F71" s="10"/>
      <c r="G71" s="10"/>
      <c r="H71" s="10"/>
      <c r="I71" s="10"/>
      <c r="J71" s="10"/>
      <c r="K71" s="10"/>
      <c r="L71" s="13"/>
      <c r="M71"/>
      <c r="N71"/>
      <c r="O71"/>
      <c r="P71"/>
      <c r="Q71"/>
      <c r="R71"/>
    </row>
    <row r="72" spans="1:18" ht="101.5">
      <c r="A72" s="2" t="s">
        <v>795</v>
      </c>
      <c r="B72" s="2" t="s">
        <v>208</v>
      </c>
      <c r="C72" s="9" t="s">
        <v>741</v>
      </c>
      <c r="D72" s="6">
        <v>20.67</v>
      </c>
      <c r="E72" s="6" t="s">
        <v>136</v>
      </c>
      <c r="F72" s="6">
        <f>+VLOOKUP(E72,'VI_Legende Reinigungsverz.'!$B$3:$F$22,5,0)</f>
        <v>52</v>
      </c>
      <c r="G72" s="6">
        <f>+F72*D72</f>
        <v>1074.8400000000001</v>
      </c>
      <c r="H72" s="51"/>
      <c r="I72" s="6">
        <f>IF(ISERROR(G72/H72),0,G72/H72)</f>
        <v>0</v>
      </c>
      <c r="J72" s="51" t="s">
        <v>42</v>
      </c>
      <c r="K72" s="23">
        <f>I72*HLOOKUP(J72,'Auskunft SVS'!$C$2:$AZ$26,17,0)</f>
        <v>0</v>
      </c>
      <c r="L72" s="23">
        <f>+K72/D72</f>
        <v>0</v>
      </c>
    </row>
    <row r="73" spans="1:18" s="15" customFormat="1">
      <c r="A73" s="8" t="s">
        <v>803</v>
      </c>
      <c r="B73" s="3" t="s">
        <v>224</v>
      </c>
      <c r="C73" s="3" t="s">
        <v>98</v>
      </c>
      <c r="D73" s="10" t="s">
        <v>98</v>
      </c>
      <c r="E73" s="10"/>
      <c r="F73" s="10"/>
      <c r="G73" s="10"/>
      <c r="H73" s="10"/>
      <c r="I73" s="10"/>
      <c r="J73" s="10"/>
      <c r="K73" s="10"/>
      <c r="L73" s="13"/>
      <c r="M73"/>
      <c r="N73"/>
      <c r="O73"/>
      <c r="P73"/>
      <c r="Q73"/>
      <c r="R73"/>
    </row>
    <row r="74" spans="1:18" ht="101.5">
      <c r="A74" s="2" t="s">
        <v>804</v>
      </c>
      <c r="B74" s="2" t="s">
        <v>226</v>
      </c>
      <c r="C74" s="9" t="s">
        <v>1400</v>
      </c>
      <c r="D74" s="6">
        <v>13.8</v>
      </c>
      <c r="E74" s="6" t="s">
        <v>136</v>
      </c>
      <c r="F74" s="6">
        <f>+VLOOKUP(E74,'VI_Legende Reinigungsverz.'!$B$3:$F$22,5,0)</f>
        <v>52</v>
      </c>
      <c r="G74" s="6">
        <f>+F74*D74</f>
        <v>717.6</v>
      </c>
      <c r="H74" s="51"/>
      <c r="I74" s="6">
        <f>IF(ISERROR(G74/H74),0,G74/H74)</f>
        <v>0</v>
      </c>
      <c r="J74" s="51" t="s">
        <v>42</v>
      </c>
      <c r="K74" s="23">
        <f>I74*HLOOKUP(J74,'Auskunft SVS'!$C$2:$AZ$26,17,0)</f>
        <v>0</v>
      </c>
      <c r="L74" s="23">
        <f>+K74/D74</f>
        <v>0</v>
      </c>
    </row>
    <row r="75" spans="1:18" s="15" customFormat="1">
      <c r="A75" s="8" t="s">
        <v>806</v>
      </c>
      <c r="B75" s="3" t="s">
        <v>232</v>
      </c>
      <c r="C75" s="3" t="s">
        <v>98</v>
      </c>
      <c r="D75" s="10" t="s">
        <v>98</v>
      </c>
      <c r="E75" s="10"/>
      <c r="F75" s="10"/>
      <c r="G75" s="10"/>
      <c r="H75" s="10"/>
      <c r="I75" s="10"/>
      <c r="J75" s="10"/>
      <c r="K75" s="10"/>
      <c r="L75" s="13"/>
      <c r="M75"/>
      <c r="N75"/>
      <c r="O75"/>
      <c r="P75"/>
      <c r="Q75"/>
      <c r="R75"/>
    </row>
    <row r="76" spans="1:18" ht="101.5">
      <c r="A76" s="2" t="s">
        <v>808</v>
      </c>
      <c r="B76" s="2" t="s">
        <v>234</v>
      </c>
      <c r="C76" s="9" t="s">
        <v>245</v>
      </c>
      <c r="D76" s="6">
        <v>7.3</v>
      </c>
      <c r="E76" s="6" t="s">
        <v>136</v>
      </c>
      <c r="F76" s="6">
        <f>+VLOOKUP(E76,'VI_Legende Reinigungsverz.'!$B$3:$F$22,5,0)</f>
        <v>52</v>
      </c>
      <c r="G76" s="6">
        <f t="shared" ref="G76" si="15">+F76*D76</f>
        <v>379.59999999999997</v>
      </c>
      <c r="H76" s="51"/>
      <c r="I76" s="6">
        <f t="shared" ref="I76" si="16">IF(ISERROR(G76/H76),0,G76/H76)</f>
        <v>0</v>
      </c>
      <c r="J76" s="51" t="s">
        <v>42</v>
      </c>
      <c r="K76" s="23">
        <f>I76*HLOOKUP(J76,'Auskunft SVS'!$C$2:$AZ$26,17,0)</f>
        <v>0</v>
      </c>
      <c r="L76" s="23">
        <f t="shared" ref="L76" si="17">+K76/D76</f>
        <v>0</v>
      </c>
    </row>
    <row r="77" spans="1:18" s="16" customFormat="1" ht="25.5" customHeight="1">
      <c r="A77" s="7" t="s">
        <v>485</v>
      </c>
      <c r="B77" s="17" t="s">
        <v>2607</v>
      </c>
      <c r="C77" s="11" t="s">
        <v>98</v>
      </c>
      <c r="D77" s="18" t="s">
        <v>98</v>
      </c>
      <c r="E77" s="18"/>
      <c r="F77" s="18"/>
      <c r="G77" s="18"/>
      <c r="H77" s="18"/>
      <c r="I77" s="18"/>
      <c r="J77" s="18"/>
      <c r="K77" s="19"/>
      <c r="L77" s="20"/>
      <c r="M77"/>
      <c r="N77"/>
      <c r="O77"/>
      <c r="P77"/>
      <c r="Q77"/>
      <c r="R77"/>
    </row>
    <row r="78" spans="1:18" s="15" customFormat="1">
      <c r="A78" s="8" t="s">
        <v>487</v>
      </c>
      <c r="B78" s="3" t="s">
        <v>95</v>
      </c>
      <c r="C78" s="3" t="s">
        <v>98</v>
      </c>
      <c r="D78" s="10" t="s">
        <v>98</v>
      </c>
      <c r="E78" s="10"/>
      <c r="F78" s="10"/>
      <c r="G78" s="10"/>
      <c r="H78" s="10"/>
      <c r="I78" s="10"/>
      <c r="J78" s="10"/>
      <c r="K78" s="10"/>
      <c r="L78" s="13"/>
      <c r="M78"/>
      <c r="N78"/>
      <c r="O78"/>
      <c r="P78"/>
      <c r="Q78"/>
      <c r="R78"/>
    </row>
    <row r="79" spans="1:18" s="15" customFormat="1">
      <c r="A79" s="8" t="s">
        <v>488</v>
      </c>
      <c r="B79" s="3" t="s">
        <v>127</v>
      </c>
      <c r="C79" s="3" t="s">
        <v>98</v>
      </c>
      <c r="D79" s="10" t="s">
        <v>98</v>
      </c>
      <c r="E79" s="10"/>
      <c r="F79" s="10"/>
      <c r="G79" s="10"/>
      <c r="H79" s="10"/>
      <c r="I79" s="10"/>
      <c r="J79" s="10"/>
      <c r="K79" s="10"/>
      <c r="L79" s="13"/>
      <c r="M79"/>
      <c r="N79"/>
      <c r="O79"/>
      <c r="P79"/>
      <c r="Q79"/>
      <c r="R79"/>
    </row>
    <row r="80" spans="1:18" ht="101.5">
      <c r="A80" s="2" t="s">
        <v>489</v>
      </c>
      <c r="B80" s="2" t="s">
        <v>497</v>
      </c>
      <c r="C80" s="9" t="s">
        <v>135</v>
      </c>
      <c r="D80" s="6">
        <v>40.200000000000003</v>
      </c>
      <c r="E80" s="6" t="s">
        <v>136</v>
      </c>
      <c r="F80" s="6">
        <f>+VLOOKUP(E80,'VI_Legende Reinigungsverz.'!$B$3:$F$22,5,0)</f>
        <v>52</v>
      </c>
      <c r="G80" s="6">
        <f>+F80*D80</f>
        <v>2090.4</v>
      </c>
      <c r="H80" s="51"/>
      <c r="I80" s="6">
        <f>IF(ISERROR(G80/H80),0,G80/H80)</f>
        <v>0</v>
      </c>
      <c r="J80" s="51" t="s">
        <v>42</v>
      </c>
      <c r="K80" s="23">
        <f>I80*HLOOKUP(J80,'Auskunft SVS'!$C$2:$AZ$26,17,0)</f>
        <v>0</v>
      </c>
      <c r="L80" s="23">
        <f>+K80/D80</f>
        <v>0</v>
      </c>
    </row>
    <row r="81" spans="1:18" s="15" customFormat="1">
      <c r="A81" s="8" t="s">
        <v>491</v>
      </c>
      <c r="B81" s="3" t="s">
        <v>159</v>
      </c>
      <c r="C81" s="3" t="s">
        <v>98</v>
      </c>
      <c r="D81" s="10" t="s">
        <v>98</v>
      </c>
      <c r="E81" s="10"/>
      <c r="F81" s="10"/>
      <c r="G81" s="10"/>
      <c r="H81" s="10"/>
      <c r="I81" s="10"/>
      <c r="J81" s="10"/>
      <c r="K81" s="10"/>
      <c r="L81" s="13"/>
      <c r="M81"/>
      <c r="N81"/>
      <c r="O81"/>
      <c r="P81"/>
      <c r="Q81"/>
      <c r="R81"/>
    </row>
    <row r="82" spans="1:18" ht="101.5">
      <c r="A82" s="2" t="s">
        <v>492</v>
      </c>
      <c r="B82" s="2" t="s">
        <v>161</v>
      </c>
      <c r="C82" s="9" t="s">
        <v>381</v>
      </c>
      <c r="D82" s="6">
        <v>4.78</v>
      </c>
      <c r="E82" s="6" t="s">
        <v>136</v>
      </c>
      <c r="F82" s="6">
        <f>+VLOOKUP(E82,'VI_Legende Reinigungsverz.'!$B$3:$F$22,5,0)</f>
        <v>52</v>
      </c>
      <c r="G82" s="6">
        <f>+F82*D82</f>
        <v>248.56</v>
      </c>
      <c r="H82" s="51"/>
      <c r="I82" s="6">
        <f>IF(ISERROR(G82/H82),0,G82/H82)</f>
        <v>0</v>
      </c>
      <c r="J82" s="51" t="s">
        <v>42</v>
      </c>
      <c r="K82" s="23">
        <f>I82*HLOOKUP(J82,'Auskunft SVS'!$C$2:$AZ$26,17,0)</f>
        <v>0</v>
      </c>
      <c r="L82" s="23">
        <f>+K82/D82</f>
        <v>0</v>
      </c>
    </row>
    <row r="83" spans="1:18" s="15" customFormat="1">
      <c r="A83" s="8" t="s">
        <v>495</v>
      </c>
      <c r="B83" s="3" t="s">
        <v>586</v>
      </c>
      <c r="C83" s="3" t="s">
        <v>98</v>
      </c>
      <c r="D83" s="10" t="s">
        <v>98</v>
      </c>
      <c r="E83" s="10"/>
      <c r="F83" s="10"/>
      <c r="G83" s="10"/>
      <c r="H83" s="10"/>
      <c r="I83" s="10"/>
      <c r="J83" s="10"/>
      <c r="K83" s="10"/>
      <c r="L83" s="13"/>
      <c r="M83"/>
      <c r="N83"/>
      <c r="O83"/>
      <c r="P83"/>
      <c r="Q83"/>
      <c r="R83"/>
    </row>
    <row r="84" spans="1:18" ht="101.5">
      <c r="A84" s="2" t="s">
        <v>496</v>
      </c>
      <c r="B84" s="2" t="s">
        <v>2363</v>
      </c>
      <c r="C84" s="9" t="s">
        <v>381</v>
      </c>
      <c r="D84" s="6">
        <v>10.11</v>
      </c>
      <c r="E84" s="6" t="s">
        <v>136</v>
      </c>
      <c r="F84" s="6">
        <f>+VLOOKUP(E84,'VI_Legende Reinigungsverz.'!$B$3:$F$22,5,0)</f>
        <v>52</v>
      </c>
      <c r="G84" s="6">
        <f t="shared" ref="G84:G85" si="18">+F84*D84</f>
        <v>525.72</v>
      </c>
      <c r="H84" s="51"/>
      <c r="I84" s="6">
        <f t="shared" ref="I84:I85" si="19">IF(ISERROR(G84/H84),0,G84/H84)</f>
        <v>0</v>
      </c>
      <c r="J84" s="51" t="s">
        <v>42</v>
      </c>
      <c r="K84" s="23">
        <f>I84*HLOOKUP(J84,'Auskunft SVS'!$C$2:$AZ$26,17,0)</f>
        <v>0</v>
      </c>
      <c r="L84" s="23">
        <f t="shared" ref="L84:L85" si="20">+K84/D84</f>
        <v>0</v>
      </c>
    </row>
    <row r="85" spans="1:18" ht="101.5">
      <c r="A85" s="2" t="s">
        <v>1964</v>
      </c>
      <c r="B85" s="2" t="s">
        <v>2364</v>
      </c>
      <c r="C85" s="9" t="s">
        <v>381</v>
      </c>
      <c r="D85" s="6">
        <v>48.22</v>
      </c>
      <c r="E85" s="6" t="s">
        <v>136</v>
      </c>
      <c r="F85" s="6">
        <f>+VLOOKUP(E85,'VI_Legende Reinigungsverz.'!$B$3:$F$22,5,0)</f>
        <v>52</v>
      </c>
      <c r="G85" s="6">
        <f t="shared" si="18"/>
        <v>2507.44</v>
      </c>
      <c r="H85" s="51"/>
      <c r="I85" s="6">
        <f t="shared" si="19"/>
        <v>0</v>
      </c>
      <c r="J85" s="51" t="s">
        <v>42</v>
      </c>
      <c r="K85" s="23">
        <f>I85*HLOOKUP(J85,'Auskunft SVS'!$C$2:$AZ$26,17,0)</f>
        <v>0</v>
      </c>
      <c r="L85" s="23">
        <f t="shared" si="20"/>
        <v>0</v>
      </c>
    </row>
    <row r="86" spans="1:18" s="15" customFormat="1">
      <c r="A86" s="8" t="s">
        <v>499</v>
      </c>
      <c r="B86" s="3" t="s">
        <v>984</v>
      </c>
      <c r="C86" s="3" t="s">
        <v>98</v>
      </c>
      <c r="D86" s="10" t="s">
        <v>98</v>
      </c>
      <c r="E86" s="10"/>
      <c r="F86" s="10"/>
      <c r="G86" s="10"/>
      <c r="H86" s="10"/>
      <c r="I86" s="10"/>
      <c r="J86" s="10"/>
      <c r="K86" s="10"/>
      <c r="L86" s="13"/>
      <c r="M86"/>
      <c r="N86"/>
      <c r="O86"/>
      <c r="P86"/>
      <c r="Q86"/>
      <c r="R86"/>
    </row>
    <row r="87" spans="1:18" ht="101.5">
      <c r="A87" s="2" t="s">
        <v>500</v>
      </c>
      <c r="B87" s="2" t="s">
        <v>2608</v>
      </c>
      <c r="C87" s="9" t="s">
        <v>198</v>
      </c>
      <c r="D87" s="6">
        <v>97.18</v>
      </c>
      <c r="E87" s="6" t="s">
        <v>136</v>
      </c>
      <c r="F87" s="6">
        <f>+VLOOKUP(E87,'VI_Legende Reinigungsverz.'!$B$3:$F$22,5,0)</f>
        <v>52</v>
      </c>
      <c r="G87" s="6">
        <f>+F87*D87</f>
        <v>5053.3600000000006</v>
      </c>
      <c r="H87" s="51"/>
      <c r="I87" s="6">
        <f>IF(ISERROR(G87/H87),0,G87/H87)</f>
        <v>0</v>
      </c>
      <c r="J87" s="51" t="s">
        <v>42</v>
      </c>
      <c r="K87" s="23">
        <f>I87*HLOOKUP(J87,'Auskunft SVS'!$C$2:$AZ$26,17,0)</f>
        <v>0</v>
      </c>
      <c r="L87" s="23">
        <f>+K87/D87</f>
        <v>0</v>
      </c>
    </row>
    <row r="88" spans="1:18" s="15" customFormat="1">
      <c r="A88" s="8" t="s">
        <v>503</v>
      </c>
      <c r="B88" s="3" t="s">
        <v>200</v>
      </c>
      <c r="C88" s="3" t="s">
        <v>98</v>
      </c>
      <c r="D88" s="10" t="s">
        <v>98</v>
      </c>
      <c r="E88" s="10"/>
      <c r="F88" s="10"/>
      <c r="G88" s="10"/>
      <c r="H88" s="10"/>
      <c r="I88" s="10"/>
      <c r="J88" s="10"/>
      <c r="K88" s="10"/>
      <c r="L88" s="13"/>
      <c r="M88"/>
      <c r="N88"/>
      <c r="O88"/>
      <c r="P88"/>
      <c r="Q88"/>
      <c r="R88"/>
    </row>
    <row r="89" spans="1:18" ht="101.5">
      <c r="A89" s="2" t="s">
        <v>504</v>
      </c>
      <c r="B89" s="2" t="s">
        <v>202</v>
      </c>
      <c r="C89" s="9" t="s">
        <v>2609</v>
      </c>
      <c r="D89" s="6">
        <v>81.790000000000006</v>
      </c>
      <c r="E89" s="6" t="s">
        <v>136</v>
      </c>
      <c r="F89" s="6">
        <f>+VLOOKUP(E89,'VI_Legende Reinigungsverz.'!$B$3:$F$22,5,0)</f>
        <v>52</v>
      </c>
      <c r="G89" s="6">
        <f>+F89*D89</f>
        <v>4253.08</v>
      </c>
      <c r="H89" s="51"/>
      <c r="I89" s="6">
        <f>IF(ISERROR(G89/H89),0,G89/H89)</f>
        <v>0</v>
      </c>
      <c r="J89" s="51" t="s">
        <v>42</v>
      </c>
      <c r="K89" s="23">
        <f>I89*HLOOKUP(J89,'Auskunft SVS'!$C$2:$AZ$26,17,0)</f>
        <v>0</v>
      </c>
      <c r="L89" s="23">
        <f>+K89/D89</f>
        <v>0</v>
      </c>
    </row>
    <row r="90" spans="1:18" s="15" customFormat="1">
      <c r="A90" s="8" t="s">
        <v>506</v>
      </c>
      <c r="B90" s="3" t="s">
        <v>206</v>
      </c>
      <c r="C90" s="3" t="s">
        <v>98</v>
      </c>
      <c r="D90" s="10" t="s">
        <v>98</v>
      </c>
      <c r="E90" s="10"/>
      <c r="F90" s="10"/>
      <c r="G90" s="10"/>
      <c r="H90" s="10"/>
      <c r="I90" s="10"/>
      <c r="J90" s="10"/>
      <c r="K90" s="10"/>
      <c r="L90" s="13"/>
      <c r="M90"/>
      <c r="N90"/>
      <c r="O90"/>
      <c r="P90"/>
      <c r="Q90"/>
      <c r="R90"/>
    </row>
    <row r="91" spans="1:18" ht="101.5">
      <c r="A91" s="2" t="s">
        <v>507</v>
      </c>
      <c r="B91" s="2" t="s">
        <v>870</v>
      </c>
      <c r="C91" s="9" t="s">
        <v>736</v>
      </c>
      <c r="D91" s="6">
        <v>88.42</v>
      </c>
      <c r="E91" s="6" t="s">
        <v>136</v>
      </c>
      <c r="F91" s="6">
        <f>+VLOOKUP(E91,'VI_Legende Reinigungsverz.'!$B$3:$F$22,5,0)</f>
        <v>52</v>
      </c>
      <c r="G91" s="6">
        <f>+F91*D91</f>
        <v>4597.84</v>
      </c>
      <c r="H91" s="51"/>
      <c r="I91" s="6">
        <f>IF(ISERROR(G91/H91),0,G91/H91)</f>
        <v>0</v>
      </c>
      <c r="J91" s="51" t="s">
        <v>42</v>
      </c>
      <c r="K91" s="23">
        <f>I91*HLOOKUP(J91,'Auskunft SVS'!$C$2:$AZ$26,17,0)</f>
        <v>0</v>
      </c>
      <c r="L91" s="23">
        <f>+K91/D91</f>
        <v>0</v>
      </c>
    </row>
    <row r="92" spans="1:18" s="15" customFormat="1">
      <c r="A92" s="8" t="s">
        <v>509</v>
      </c>
      <c r="B92" s="3" t="s">
        <v>316</v>
      </c>
      <c r="C92" s="3" t="s">
        <v>98</v>
      </c>
      <c r="D92" s="10" t="s">
        <v>98</v>
      </c>
      <c r="E92" s="10"/>
      <c r="F92" s="10"/>
      <c r="G92" s="10"/>
      <c r="H92" s="10"/>
      <c r="I92" s="10"/>
      <c r="J92" s="10"/>
      <c r="K92" s="10"/>
      <c r="L92" s="13"/>
      <c r="M92"/>
      <c r="N92"/>
      <c r="O92"/>
      <c r="P92"/>
      <c r="Q92"/>
      <c r="R92"/>
    </row>
    <row r="93" spans="1:18" ht="101.5">
      <c r="A93" s="2" t="s">
        <v>511</v>
      </c>
      <c r="B93" s="2" t="s">
        <v>737</v>
      </c>
      <c r="C93" s="9" t="s">
        <v>741</v>
      </c>
      <c r="D93" s="6">
        <v>3.29</v>
      </c>
      <c r="E93" s="6" t="s">
        <v>136</v>
      </c>
      <c r="F93" s="6">
        <f>+VLOOKUP(E93,'VI_Legende Reinigungsverz.'!$B$3:$F$22,5,0)</f>
        <v>52</v>
      </c>
      <c r="G93" s="6">
        <f t="shared" ref="G93:G94" si="21">+F93*D93</f>
        <v>171.08</v>
      </c>
      <c r="H93" s="51"/>
      <c r="I93" s="6">
        <f t="shared" ref="I93:I94" si="22">IF(ISERROR(G93/H93),0,G93/H93)</f>
        <v>0</v>
      </c>
      <c r="J93" s="51" t="s">
        <v>42</v>
      </c>
      <c r="K93" s="23">
        <f>I93*HLOOKUP(J93,'Auskunft SVS'!$C$2:$AZ$26,17,0)</f>
        <v>0</v>
      </c>
      <c r="L93" s="23">
        <f t="shared" ref="L93:L94" si="23">+K93/D93</f>
        <v>0</v>
      </c>
    </row>
    <row r="94" spans="1:18" ht="101.5">
      <c r="A94" s="2" t="s">
        <v>1421</v>
      </c>
      <c r="B94" s="2" t="s">
        <v>738</v>
      </c>
      <c r="C94" s="9" t="s">
        <v>741</v>
      </c>
      <c r="D94" s="6">
        <v>16.55</v>
      </c>
      <c r="E94" s="6" t="s">
        <v>136</v>
      </c>
      <c r="F94" s="6">
        <f>+VLOOKUP(E94,'VI_Legende Reinigungsverz.'!$B$3:$F$22,5,0)</f>
        <v>52</v>
      </c>
      <c r="G94" s="6">
        <f t="shared" si="21"/>
        <v>860.6</v>
      </c>
      <c r="H94" s="51"/>
      <c r="I94" s="6">
        <f t="shared" si="22"/>
        <v>0</v>
      </c>
      <c r="J94" s="51" t="s">
        <v>42</v>
      </c>
      <c r="K94" s="23">
        <f>I94*HLOOKUP(J94,'Auskunft SVS'!$C$2:$AZ$26,17,0)</f>
        <v>0</v>
      </c>
      <c r="L94" s="23">
        <f t="shared" si="23"/>
        <v>0</v>
      </c>
    </row>
    <row r="95" spans="1:18" s="15" customFormat="1">
      <c r="A95" s="8" t="s">
        <v>513</v>
      </c>
      <c r="B95" s="3" t="s">
        <v>224</v>
      </c>
      <c r="C95" s="3" t="s">
        <v>98</v>
      </c>
      <c r="D95" s="10" t="s">
        <v>98</v>
      </c>
      <c r="E95" s="10"/>
      <c r="F95" s="10"/>
      <c r="G95" s="10"/>
      <c r="H95" s="10"/>
      <c r="I95" s="10"/>
      <c r="J95" s="10"/>
      <c r="K95" s="10"/>
      <c r="L95" s="13"/>
      <c r="M95"/>
      <c r="N95"/>
      <c r="O95"/>
      <c r="P95"/>
      <c r="Q95"/>
      <c r="R95"/>
    </row>
    <row r="96" spans="1:18" ht="101.5">
      <c r="A96" s="2" t="s">
        <v>515</v>
      </c>
      <c r="B96" s="2" t="s">
        <v>229</v>
      </c>
      <c r="C96" s="9" t="s">
        <v>441</v>
      </c>
      <c r="D96" s="6">
        <v>32.32</v>
      </c>
      <c r="E96" s="6" t="s">
        <v>136</v>
      </c>
      <c r="F96" s="6">
        <f>+VLOOKUP(E96,'VI_Legende Reinigungsverz.'!$B$3:$F$22,5,0)</f>
        <v>52</v>
      </c>
      <c r="G96" s="6">
        <f t="shared" ref="G96:G97" si="24">+F96*D96</f>
        <v>1680.64</v>
      </c>
      <c r="H96" s="51"/>
      <c r="I96" s="6">
        <f t="shared" ref="I96:I97" si="25">IF(ISERROR(G96/H96),0,G96/H96)</f>
        <v>0</v>
      </c>
      <c r="J96" s="51" t="s">
        <v>42</v>
      </c>
      <c r="K96" s="23">
        <f>I96*HLOOKUP(J96,'Auskunft SVS'!$C$2:$AZ$26,17,0)</f>
        <v>0</v>
      </c>
      <c r="L96" s="23">
        <f t="shared" ref="L96:L97" si="26">+K96/D96</f>
        <v>0</v>
      </c>
    </row>
    <row r="97" spans="1:18" ht="101.5">
      <c r="A97" s="2" t="s">
        <v>1217</v>
      </c>
      <c r="B97" s="2" t="s">
        <v>453</v>
      </c>
      <c r="C97" s="9" t="s">
        <v>663</v>
      </c>
      <c r="D97" s="6">
        <v>82.52</v>
      </c>
      <c r="E97" s="6" t="s">
        <v>136</v>
      </c>
      <c r="F97" s="6">
        <f>+VLOOKUP(E97,'VI_Legende Reinigungsverz.'!$B$3:$F$22,5,0)</f>
        <v>52</v>
      </c>
      <c r="G97" s="6">
        <f t="shared" si="24"/>
        <v>4291.04</v>
      </c>
      <c r="H97" s="51"/>
      <c r="I97" s="6">
        <f t="shared" si="25"/>
        <v>0</v>
      </c>
      <c r="J97" s="51" t="s">
        <v>42</v>
      </c>
      <c r="K97" s="23">
        <f>I97*HLOOKUP(J97,'Auskunft SVS'!$C$2:$AZ$26,17,0)</f>
        <v>0</v>
      </c>
      <c r="L97" s="23">
        <f t="shared" si="26"/>
        <v>0</v>
      </c>
    </row>
    <row r="98" spans="1:18" s="15" customFormat="1">
      <c r="A98" s="8" t="s">
        <v>517</v>
      </c>
      <c r="B98" s="3" t="s">
        <v>232</v>
      </c>
      <c r="C98" s="3" t="s">
        <v>98</v>
      </c>
      <c r="D98" s="10" t="s">
        <v>98</v>
      </c>
      <c r="E98" s="10"/>
      <c r="F98" s="10"/>
      <c r="G98" s="10"/>
      <c r="H98" s="10"/>
      <c r="I98" s="10"/>
      <c r="J98" s="10"/>
      <c r="K98" s="10"/>
      <c r="L98" s="13"/>
      <c r="M98"/>
      <c r="N98"/>
      <c r="O98"/>
      <c r="P98"/>
      <c r="Q98"/>
      <c r="R98"/>
    </row>
    <row r="99" spans="1:18" ht="101.5">
      <c r="A99" s="2" t="s">
        <v>518</v>
      </c>
      <c r="B99" s="2" t="s">
        <v>472</v>
      </c>
      <c r="C99" s="9" t="s">
        <v>1400</v>
      </c>
      <c r="D99" s="6">
        <v>94.95</v>
      </c>
      <c r="E99" s="6" t="s">
        <v>136</v>
      </c>
      <c r="F99" s="6">
        <f>+VLOOKUP(E99,'VI_Legende Reinigungsverz.'!$B$3:$F$22,5,0)</f>
        <v>52</v>
      </c>
      <c r="G99" s="6">
        <f t="shared" ref="G99" si="27">+F99*D99</f>
        <v>4937.4000000000005</v>
      </c>
      <c r="H99" s="51"/>
      <c r="I99" s="6">
        <f t="shared" ref="I99" si="28">IF(ISERROR(G99/H99),0,G99/H99)</f>
        <v>0</v>
      </c>
      <c r="J99" s="51" t="s">
        <v>42</v>
      </c>
      <c r="K99" s="23">
        <f>I99*HLOOKUP(J99,'Auskunft SVS'!$C$2:$AZ$26,17,0)</f>
        <v>0</v>
      </c>
      <c r="L99" s="23">
        <f t="shared" ref="L99" si="29">+K99/D99</f>
        <v>0</v>
      </c>
    </row>
    <row r="100" spans="1:18" s="16" customFormat="1" ht="25.5" customHeight="1">
      <c r="A100" s="7" t="s">
        <v>531</v>
      </c>
      <c r="B100" s="17" t="s">
        <v>2610</v>
      </c>
      <c r="C100" s="11" t="s">
        <v>98</v>
      </c>
      <c r="D100" s="18" t="s">
        <v>98</v>
      </c>
      <c r="E100" s="18"/>
      <c r="F100" s="18"/>
      <c r="G100" s="18"/>
      <c r="H100" s="18"/>
      <c r="I100" s="18"/>
      <c r="J100" s="18"/>
      <c r="K100" s="19"/>
      <c r="L100" s="20"/>
      <c r="M100"/>
      <c r="N100"/>
      <c r="O100"/>
      <c r="P100"/>
      <c r="Q100"/>
      <c r="R100"/>
    </row>
    <row r="101" spans="1:18" s="15" customFormat="1">
      <c r="A101" s="8" t="s">
        <v>533</v>
      </c>
      <c r="B101" s="3" t="s">
        <v>95</v>
      </c>
      <c r="C101" s="3" t="s">
        <v>98</v>
      </c>
      <c r="D101" s="10" t="s">
        <v>98</v>
      </c>
      <c r="E101" s="10"/>
      <c r="F101" s="10"/>
      <c r="G101" s="10"/>
      <c r="H101" s="10"/>
      <c r="I101" s="10"/>
      <c r="J101" s="10"/>
      <c r="K101" s="10"/>
      <c r="L101" s="13"/>
      <c r="M101"/>
      <c r="N101"/>
      <c r="O101"/>
      <c r="P101"/>
      <c r="Q101"/>
      <c r="R101"/>
    </row>
    <row r="102" spans="1:18" s="15" customFormat="1">
      <c r="A102" s="8" t="s">
        <v>1220</v>
      </c>
      <c r="B102" s="3" t="s">
        <v>344</v>
      </c>
      <c r="C102" s="3" t="s">
        <v>98</v>
      </c>
      <c r="D102" s="10" t="s">
        <v>98</v>
      </c>
      <c r="E102" s="10"/>
      <c r="F102" s="10"/>
      <c r="G102" s="10"/>
      <c r="H102" s="10"/>
      <c r="I102" s="10"/>
      <c r="J102" s="10"/>
      <c r="K102" s="10"/>
      <c r="L102" s="13"/>
      <c r="M102"/>
      <c r="N102"/>
      <c r="O102"/>
      <c r="P102"/>
      <c r="Q102"/>
      <c r="R102"/>
    </row>
    <row r="103" spans="1:18" ht="101.5">
      <c r="A103" s="2" t="s">
        <v>1221</v>
      </c>
      <c r="B103" s="2" t="s">
        <v>913</v>
      </c>
      <c r="C103" s="9" t="s">
        <v>120</v>
      </c>
      <c r="D103" s="6">
        <v>19.579999999999998</v>
      </c>
      <c r="E103" s="6" t="s">
        <v>102</v>
      </c>
      <c r="F103" s="6">
        <f>+VLOOKUP(E103,'VI_Legende Reinigungsverz.'!$B$3:$F$22,5,0)</f>
        <v>251.5</v>
      </c>
      <c r="G103" s="6">
        <f>+F103*D103</f>
        <v>4924.37</v>
      </c>
      <c r="H103" s="51"/>
      <c r="I103" s="6">
        <f>IF(ISERROR(G103/H103),0,G103/H103)</f>
        <v>0</v>
      </c>
      <c r="J103" s="51" t="s">
        <v>42</v>
      </c>
      <c r="K103" s="23">
        <f>I103*HLOOKUP(J103,'Auskunft SVS'!$C$2:$AZ$26,17,0)</f>
        <v>0</v>
      </c>
      <c r="L103" s="23">
        <f>+K103/D103</f>
        <v>0</v>
      </c>
    </row>
    <row r="104" spans="1:18" s="15" customFormat="1">
      <c r="A104" s="8" t="s">
        <v>1223</v>
      </c>
      <c r="B104" s="3" t="s">
        <v>97</v>
      </c>
      <c r="C104" s="3" t="s">
        <v>98</v>
      </c>
      <c r="D104" s="10" t="s">
        <v>98</v>
      </c>
      <c r="E104" s="10"/>
      <c r="F104" s="10"/>
      <c r="G104" s="10"/>
      <c r="H104" s="10"/>
      <c r="I104" s="10"/>
      <c r="J104" s="10"/>
      <c r="K104" s="10"/>
      <c r="L104" s="13"/>
      <c r="M104"/>
      <c r="N104"/>
      <c r="O104"/>
      <c r="P104"/>
      <c r="Q104"/>
      <c r="R104"/>
    </row>
    <row r="105" spans="1:18" ht="101.5">
      <c r="A105" s="2" t="s">
        <v>1224</v>
      </c>
      <c r="B105" s="2" t="s">
        <v>104</v>
      </c>
      <c r="C105" s="9" t="s">
        <v>554</v>
      </c>
      <c r="D105" s="6">
        <v>30.09</v>
      </c>
      <c r="E105" s="6" t="s">
        <v>136</v>
      </c>
      <c r="F105" s="6">
        <f>+VLOOKUP(E105,'VI_Legende Reinigungsverz.'!$B$3:$F$22,5,0)</f>
        <v>52</v>
      </c>
      <c r="G105" s="6">
        <f t="shared" ref="G105:G107" si="30">+F105*D105</f>
        <v>1564.68</v>
      </c>
      <c r="H105" s="51"/>
      <c r="I105" s="6">
        <f t="shared" ref="I105:I107" si="31">IF(ISERROR(G105/H105),0,G105/H105)</f>
        <v>0</v>
      </c>
      <c r="J105" s="51" t="s">
        <v>42</v>
      </c>
      <c r="K105" s="23">
        <f>I105*HLOOKUP(J105,'Auskunft SVS'!$C$2:$AZ$26,17,0)</f>
        <v>0</v>
      </c>
      <c r="L105" s="23">
        <f t="shared" ref="L105:L107" si="32">+K105/D105</f>
        <v>0</v>
      </c>
    </row>
    <row r="106" spans="1:18" ht="101.5">
      <c r="A106" s="2" t="s">
        <v>1225</v>
      </c>
      <c r="B106" s="2" t="s">
        <v>104</v>
      </c>
      <c r="C106" s="9" t="s">
        <v>2442</v>
      </c>
      <c r="D106" s="6">
        <v>94.26</v>
      </c>
      <c r="E106" s="6" t="s">
        <v>163</v>
      </c>
      <c r="F106" s="6">
        <f>+VLOOKUP(E106,'VI_Legende Reinigungsverz.'!$B$3:$F$22,5,0)</f>
        <v>150.9</v>
      </c>
      <c r="G106" s="6">
        <f t="shared" si="30"/>
        <v>14223.834000000001</v>
      </c>
      <c r="H106" s="51"/>
      <c r="I106" s="6">
        <f t="shared" si="31"/>
        <v>0</v>
      </c>
      <c r="J106" s="51" t="s">
        <v>42</v>
      </c>
      <c r="K106" s="23">
        <f>I106*HLOOKUP(J106,'Auskunft SVS'!$C$2:$AZ$26,17,0)</f>
        <v>0</v>
      </c>
      <c r="L106" s="23">
        <f t="shared" si="32"/>
        <v>0</v>
      </c>
    </row>
    <row r="107" spans="1:18" ht="101.5">
      <c r="A107" s="2" t="s">
        <v>1992</v>
      </c>
      <c r="B107" s="2" t="s">
        <v>104</v>
      </c>
      <c r="C107" s="9" t="s">
        <v>120</v>
      </c>
      <c r="D107" s="6">
        <v>85.26</v>
      </c>
      <c r="E107" s="6" t="s">
        <v>102</v>
      </c>
      <c r="F107" s="6">
        <f>+VLOOKUP(E107,'VI_Legende Reinigungsverz.'!$B$3:$F$22,5,0)</f>
        <v>251.5</v>
      </c>
      <c r="G107" s="6">
        <f t="shared" si="30"/>
        <v>21442.890000000003</v>
      </c>
      <c r="H107" s="51"/>
      <c r="I107" s="6">
        <f t="shared" si="31"/>
        <v>0</v>
      </c>
      <c r="J107" s="51" t="s">
        <v>42</v>
      </c>
      <c r="K107" s="23">
        <f>I107*HLOOKUP(J107,'Auskunft SVS'!$C$2:$AZ$26,17,0)</f>
        <v>0</v>
      </c>
      <c r="L107" s="23">
        <f t="shared" si="32"/>
        <v>0</v>
      </c>
    </row>
    <row r="108" spans="1:18" s="15" customFormat="1">
      <c r="A108" s="8" t="s">
        <v>1226</v>
      </c>
      <c r="B108" s="3" t="s">
        <v>107</v>
      </c>
      <c r="C108" s="3" t="s">
        <v>98</v>
      </c>
      <c r="D108" s="10" t="s">
        <v>98</v>
      </c>
      <c r="E108" s="10"/>
      <c r="F108" s="10"/>
      <c r="G108" s="10"/>
      <c r="H108" s="10"/>
      <c r="I108" s="10"/>
      <c r="J108" s="10"/>
      <c r="K108" s="10"/>
      <c r="L108" s="13"/>
      <c r="M108"/>
      <c r="N108"/>
      <c r="O108"/>
      <c r="P108"/>
      <c r="Q108"/>
      <c r="R108"/>
    </row>
    <row r="109" spans="1:18" ht="101.5">
      <c r="A109" s="2" t="s">
        <v>1227</v>
      </c>
      <c r="B109" s="2" t="s">
        <v>109</v>
      </c>
      <c r="C109" s="9" t="s">
        <v>554</v>
      </c>
      <c r="D109" s="6">
        <v>28.2</v>
      </c>
      <c r="E109" s="6" t="s">
        <v>136</v>
      </c>
      <c r="F109" s="6">
        <f>+VLOOKUP(E109,'VI_Legende Reinigungsverz.'!$B$3:$F$22,5,0)</f>
        <v>52</v>
      </c>
      <c r="G109" s="6">
        <f t="shared" ref="G109:G110" si="33">+F109*D109</f>
        <v>1466.3999999999999</v>
      </c>
      <c r="H109" s="51"/>
      <c r="I109" s="6">
        <f t="shared" ref="I109:I110" si="34">IF(ISERROR(G109/H109),0,G109/H109)</f>
        <v>0</v>
      </c>
      <c r="J109" s="51" t="s">
        <v>42</v>
      </c>
      <c r="K109" s="23">
        <f>I109*HLOOKUP(J109,'Auskunft SVS'!$C$2:$AZ$26,17,0)</f>
        <v>0</v>
      </c>
      <c r="L109" s="23">
        <f t="shared" ref="L109:L110" si="35">+K109/D109</f>
        <v>0</v>
      </c>
    </row>
    <row r="110" spans="1:18" ht="101.5">
      <c r="A110" s="2" t="s">
        <v>1229</v>
      </c>
      <c r="B110" s="2" t="s">
        <v>109</v>
      </c>
      <c r="C110" s="9" t="s">
        <v>2611</v>
      </c>
      <c r="D110" s="6">
        <v>313.12</v>
      </c>
      <c r="E110" s="6" t="s">
        <v>163</v>
      </c>
      <c r="F110" s="6">
        <f>+VLOOKUP(E110,'VI_Legende Reinigungsverz.'!$B$3:$F$22,5,0)</f>
        <v>150.9</v>
      </c>
      <c r="G110" s="6">
        <f t="shared" si="33"/>
        <v>47249.808000000005</v>
      </c>
      <c r="H110" s="51"/>
      <c r="I110" s="6">
        <f t="shared" si="34"/>
        <v>0</v>
      </c>
      <c r="J110" s="51" t="s">
        <v>42</v>
      </c>
      <c r="K110" s="23">
        <f>I110*HLOOKUP(J110,'Auskunft SVS'!$C$2:$AZ$26,17,0)</f>
        <v>0</v>
      </c>
      <c r="L110" s="23">
        <f t="shared" si="35"/>
        <v>0</v>
      </c>
    </row>
    <row r="111" spans="1:18" s="15" customFormat="1">
      <c r="A111" s="8" t="s">
        <v>1233</v>
      </c>
      <c r="B111" s="3" t="s">
        <v>127</v>
      </c>
      <c r="C111" s="3" t="s">
        <v>98</v>
      </c>
      <c r="D111" s="10" t="s">
        <v>98</v>
      </c>
      <c r="E111" s="10"/>
      <c r="F111" s="10"/>
      <c r="G111" s="10"/>
      <c r="H111" s="10"/>
      <c r="I111" s="10"/>
      <c r="J111" s="10"/>
      <c r="K111" s="10"/>
      <c r="L111" s="13"/>
      <c r="M111"/>
      <c r="N111"/>
      <c r="O111"/>
      <c r="P111"/>
      <c r="Q111"/>
      <c r="R111"/>
    </row>
    <row r="112" spans="1:18" ht="101.5">
      <c r="A112" s="2" t="s">
        <v>1234</v>
      </c>
      <c r="B112" s="2" t="s">
        <v>132</v>
      </c>
      <c r="C112" s="9" t="s">
        <v>2547</v>
      </c>
      <c r="D112" s="6">
        <v>221.12</v>
      </c>
      <c r="E112" s="6" t="s">
        <v>163</v>
      </c>
      <c r="F112" s="6">
        <f>+VLOOKUP(E112,'VI_Legende Reinigungsverz.'!$B$3:$F$22,5,0)</f>
        <v>150.9</v>
      </c>
      <c r="G112" s="6">
        <f t="shared" ref="G112:G113" si="36">+F112*D112</f>
        <v>33367.008000000002</v>
      </c>
      <c r="H112" s="51"/>
      <c r="I112" s="6">
        <f t="shared" ref="I112:I113" si="37">IF(ISERROR(G112/H112),0,G112/H112)</f>
        <v>0</v>
      </c>
      <c r="J112" s="51" t="s">
        <v>42</v>
      </c>
      <c r="K112" s="23">
        <f>I112*HLOOKUP(J112,'Auskunft SVS'!$C$2:$AZ$26,17,0)</f>
        <v>0</v>
      </c>
      <c r="L112" s="23">
        <f t="shared" ref="L112:L113" si="38">+K112/D112</f>
        <v>0</v>
      </c>
    </row>
    <row r="113" spans="1:18" ht="101.5">
      <c r="A113" s="2" t="s">
        <v>1236</v>
      </c>
      <c r="B113" s="2" t="s">
        <v>132</v>
      </c>
      <c r="C113" s="9" t="s">
        <v>935</v>
      </c>
      <c r="D113" s="6">
        <v>39.74</v>
      </c>
      <c r="E113" s="6" t="s">
        <v>102</v>
      </c>
      <c r="F113" s="6">
        <f>+VLOOKUP(E113,'VI_Legende Reinigungsverz.'!$B$3:$F$22,5,0)</f>
        <v>251.5</v>
      </c>
      <c r="G113" s="6">
        <f t="shared" si="36"/>
        <v>9994.61</v>
      </c>
      <c r="H113" s="51"/>
      <c r="I113" s="6">
        <f t="shared" si="37"/>
        <v>0</v>
      </c>
      <c r="J113" s="51" t="s">
        <v>42</v>
      </c>
      <c r="K113" s="23">
        <f>I113*HLOOKUP(J113,'Auskunft SVS'!$C$2:$AZ$26,17,0)</f>
        <v>0</v>
      </c>
      <c r="L113" s="23">
        <f t="shared" si="38"/>
        <v>0</v>
      </c>
    </row>
    <row r="114" spans="1:18" s="15" customFormat="1">
      <c r="A114" s="8" t="s">
        <v>1249</v>
      </c>
      <c r="B114" s="3" t="s">
        <v>138</v>
      </c>
      <c r="C114" s="3" t="s">
        <v>98</v>
      </c>
      <c r="D114" s="10" t="s">
        <v>98</v>
      </c>
      <c r="E114" s="10"/>
      <c r="F114" s="10"/>
      <c r="G114" s="10"/>
      <c r="H114" s="10"/>
      <c r="I114" s="10"/>
      <c r="J114" s="10"/>
      <c r="K114" s="10"/>
      <c r="L114" s="13"/>
      <c r="M114"/>
      <c r="N114"/>
      <c r="O114"/>
      <c r="P114"/>
      <c r="Q114"/>
      <c r="R114"/>
    </row>
    <row r="115" spans="1:18" ht="101.5">
      <c r="A115" s="2" t="s">
        <v>1250</v>
      </c>
      <c r="B115" s="2" t="s">
        <v>140</v>
      </c>
      <c r="C115" s="9" t="s">
        <v>272</v>
      </c>
      <c r="D115" s="6">
        <v>33.67</v>
      </c>
      <c r="E115" s="6" t="s">
        <v>163</v>
      </c>
      <c r="F115" s="6">
        <f>+VLOOKUP(E115,'VI_Legende Reinigungsverz.'!$B$3:$F$22,5,0)</f>
        <v>150.9</v>
      </c>
      <c r="G115" s="6">
        <f>+F115*D115</f>
        <v>5080.8030000000008</v>
      </c>
      <c r="H115" s="51"/>
      <c r="I115" s="6">
        <f>IF(ISERROR(G115/H115),0,G115/H115)</f>
        <v>0</v>
      </c>
      <c r="J115" s="51" t="s">
        <v>42</v>
      </c>
      <c r="K115" s="23">
        <f>I115*HLOOKUP(J115,'Auskunft SVS'!$C$2:$AZ$26,17,0)</f>
        <v>0</v>
      </c>
      <c r="L115" s="23">
        <f>+K115/D115</f>
        <v>0</v>
      </c>
    </row>
    <row r="116" spans="1:18" s="15" customFormat="1">
      <c r="A116" s="8" t="s">
        <v>1255</v>
      </c>
      <c r="B116" s="3" t="s">
        <v>278</v>
      </c>
      <c r="C116" s="3" t="s">
        <v>98</v>
      </c>
      <c r="D116" s="10" t="s">
        <v>98</v>
      </c>
      <c r="E116" s="10"/>
      <c r="F116" s="10"/>
      <c r="G116" s="10"/>
      <c r="H116" s="10"/>
      <c r="I116" s="10"/>
      <c r="J116" s="10"/>
      <c r="K116" s="10"/>
      <c r="L116" s="13"/>
      <c r="M116"/>
      <c r="N116"/>
      <c r="O116"/>
      <c r="P116"/>
      <c r="Q116"/>
      <c r="R116"/>
    </row>
    <row r="117" spans="1:18" ht="101.5">
      <c r="A117" s="2" t="s">
        <v>1256</v>
      </c>
      <c r="B117" s="2" t="s">
        <v>151</v>
      </c>
      <c r="C117" s="9" t="s">
        <v>272</v>
      </c>
      <c r="D117" s="6">
        <v>37.090000000000003</v>
      </c>
      <c r="E117" s="6" t="s">
        <v>163</v>
      </c>
      <c r="F117" s="6">
        <f>+VLOOKUP(E117,'VI_Legende Reinigungsverz.'!$B$3:$F$22,5,0)</f>
        <v>150.9</v>
      </c>
      <c r="G117" s="6">
        <f>+F117*D117</f>
        <v>5596.8810000000003</v>
      </c>
      <c r="H117" s="51"/>
      <c r="I117" s="6">
        <f>IF(ISERROR(G117/H117),0,G117/H117)</f>
        <v>0</v>
      </c>
      <c r="J117" s="51" t="s">
        <v>42</v>
      </c>
      <c r="K117" s="23">
        <f>I117*HLOOKUP(J117,'Auskunft SVS'!$C$2:$AZ$26,17,0)</f>
        <v>0</v>
      </c>
      <c r="L117" s="23">
        <f>+K117/D117</f>
        <v>0</v>
      </c>
    </row>
    <row r="118" spans="1:18" s="15" customFormat="1">
      <c r="A118" s="8" t="s">
        <v>1257</v>
      </c>
      <c r="B118" s="3" t="s">
        <v>154</v>
      </c>
      <c r="C118" s="3" t="s">
        <v>98</v>
      </c>
      <c r="D118" s="10" t="s">
        <v>98</v>
      </c>
      <c r="E118" s="10"/>
      <c r="F118" s="10"/>
      <c r="G118" s="10"/>
      <c r="H118" s="10"/>
      <c r="I118" s="10"/>
      <c r="J118" s="10"/>
      <c r="K118" s="10"/>
      <c r="L118" s="13"/>
      <c r="M118"/>
      <c r="N118"/>
      <c r="O118"/>
      <c r="P118"/>
      <c r="Q118"/>
      <c r="R118"/>
    </row>
    <row r="119" spans="1:18" ht="101.5">
      <c r="A119" s="2" t="s">
        <v>1259</v>
      </c>
      <c r="B119" s="2" t="s">
        <v>156</v>
      </c>
      <c r="C119" s="9" t="s">
        <v>272</v>
      </c>
      <c r="D119" s="6">
        <v>6.85</v>
      </c>
      <c r="E119" s="6" t="s">
        <v>163</v>
      </c>
      <c r="F119" s="6">
        <f>+VLOOKUP(E119,'VI_Legende Reinigungsverz.'!$B$3:$F$22,5,0)</f>
        <v>150.9</v>
      </c>
      <c r="G119" s="6">
        <f>+F119*D119</f>
        <v>1033.665</v>
      </c>
      <c r="H119" s="51"/>
      <c r="I119" s="6">
        <f>IF(ISERROR(G119/H119),0,G119/H119)</f>
        <v>0</v>
      </c>
      <c r="J119" s="51" t="s">
        <v>42</v>
      </c>
      <c r="K119" s="23">
        <f>I119*HLOOKUP(J119,'Auskunft SVS'!$C$2:$AZ$26,17,0)</f>
        <v>0</v>
      </c>
      <c r="L119" s="23">
        <f>+K119/D119</f>
        <v>0</v>
      </c>
    </row>
    <row r="120" spans="1:18" s="15" customFormat="1">
      <c r="A120" s="8" t="s">
        <v>1260</v>
      </c>
      <c r="B120" s="3" t="s">
        <v>159</v>
      </c>
      <c r="C120" s="3" t="s">
        <v>98</v>
      </c>
      <c r="D120" s="10" t="s">
        <v>98</v>
      </c>
      <c r="E120" s="10"/>
      <c r="F120" s="10"/>
      <c r="G120" s="10"/>
      <c r="H120" s="10"/>
      <c r="I120" s="10"/>
      <c r="J120" s="10"/>
      <c r="K120" s="10"/>
      <c r="L120" s="13"/>
      <c r="M120"/>
      <c r="N120"/>
      <c r="O120"/>
      <c r="P120"/>
      <c r="Q120"/>
      <c r="R120"/>
    </row>
    <row r="121" spans="1:18" ht="101.5">
      <c r="A121" s="2" t="s">
        <v>1262</v>
      </c>
      <c r="B121" s="2" t="s">
        <v>284</v>
      </c>
      <c r="C121" s="9" t="s">
        <v>381</v>
      </c>
      <c r="D121" s="6">
        <v>18.5</v>
      </c>
      <c r="E121" s="6" t="s">
        <v>136</v>
      </c>
      <c r="F121" s="6">
        <f>+VLOOKUP(E121,'VI_Legende Reinigungsverz.'!$B$3:$F$22,5,0)</f>
        <v>52</v>
      </c>
      <c r="G121" s="6">
        <f t="shared" ref="G121:G122" si="39">+F121*D121</f>
        <v>962</v>
      </c>
      <c r="H121" s="51"/>
      <c r="I121" s="6">
        <f t="shared" ref="I121:I122" si="40">IF(ISERROR(G121/H121),0,G121/H121)</f>
        <v>0</v>
      </c>
      <c r="J121" s="51" t="s">
        <v>42</v>
      </c>
      <c r="K121" s="23">
        <f>I121*HLOOKUP(J121,'Auskunft SVS'!$C$2:$AZ$26,17,0)</f>
        <v>0</v>
      </c>
      <c r="L121" s="23">
        <f t="shared" ref="L121:L122" si="41">+K121/D121</f>
        <v>0</v>
      </c>
    </row>
    <row r="122" spans="1:18" ht="101.5">
      <c r="A122" s="2" t="s">
        <v>2343</v>
      </c>
      <c r="B122" s="2" t="s">
        <v>284</v>
      </c>
      <c r="C122" s="9" t="s">
        <v>165</v>
      </c>
      <c r="D122" s="6">
        <v>17.98</v>
      </c>
      <c r="E122" s="6" t="s">
        <v>102</v>
      </c>
      <c r="F122" s="6">
        <f>+VLOOKUP(E122,'VI_Legende Reinigungsverz.'!$B$3:$F$22,5,0)</f>
        <v>251.5</v>
      </c>
      <c r="G122" s="6">
        <f t="shared" si="39"/>
        <v>4521.97</v>
      </c>
      <c r="H122" s="51"/>
      <c r="I122" s="6">
        <f t="shared" si="40"/>
        <v>0</v>
      </c>
      <c r="J122" s="51" t="s">
        <v>42</v>
      </c>
      <c r="K122" s="23">
        <f>I122*HLOOKUP(J122,'Auskunft SVS'!$C$2:$AZ$26,17,0)</f>
        <v>0</v>
      </c>
      <c r="L122" s="23">
        <f t="shared" si="41"/>
        <v>0</v>
      </c>
    </row>
    <row r="123" spans="1:18" s="15" customFormat="1">
      <c r="A123" s="8" t="s">
        <v>1264</v>
      </c>
      <c r="B123" s="3" t="s">
        <v>586</v>
      </c>
      <c r="C123" s="3" t="s">
        <v>98</v>
      </c>
      <c r="D123" s="10" t="s">
        <v>98</v>
      </c>
      <c r="E123" s="10"/>
      <c r="F123" s="10"/>
      <c r="G123" s="10"/>
      <c r="H123" s="10"/>
      <c r="I123" s="10"/>
      <c r="J123" s="10"/>
      <c r="K123" s="10"/>
      <c r="L123" s="13"/>
      <c r="M123"/>
      <c r="N123"/>
      <c r="O123"/>
      <c r="P123"/>
      <c r="Q123"/>
      <c r="R123"/>
    </row>
    <row r="124" spans="1:18" ht="101.5">
      <c r="A124" s="2" t="s">
        <v>1265</v>
      </c>
      <c r="B124" s="2" t="s">
        <v>2363</v>
      </c>
      <c r="C124" s="9" t="s">
        <v>584</v>
      </c>
      <c r="D124" s="6">
        <v>12.49</v>
      </c>
      <c r="E124" s="6" t="s">
        <v>102</v>
      </c>
      <c r="F124" s="6">
        <f>+VLOOKUP(E124,'VI_Legende Reinigungsverz.'!$B$3:$F$22,5,0)</f>
        <v>251.5</v>
      </c>
      <c r="G124" s="6">
        <f>+F124*D124</f>
        <v>3141.2350000000001</v>
      </c>
      <c r="H124" s="51"/>
      <c r="I124" s="6">
        <f>IF(ISERROR(G124/H124),0,G124/H124)</f>
        <v>0</v>
      </c>
      <c r="J124" s="51" t="s">
        <v>42</v>
      </c>
      <c r="K124" s="23">
        <f>I124*HLOOKUP(J124,'Auskunft SVS'!$C$2:$AZ$26,17,0)</f>
        <v>0</v>
      </c>
      <c r="L124" s="23">
        <f>+K124/D124</f>
        <v>0</v>
      </c>
    </row>
    <row r="125" spans="1:18" s="15" customFormat="1">
      <c r="A125" s="8" t="s">
        <v>1267</v>
      </c>
      <c r="B125" s="3" t="s">
        <v>167</v>
      </c>
      <c r="C125" s="3" t="s">
        <v>98</v>
      </c>
      <c r="D125" s="10" t="s">
        <v>98</v>
      </c>
      <c r="E125" s="10"/>
      <c r="F125" s="10"/>
      <c r="G125" s="10"/>
      <c r="H125" s="10"/>
      <c r="I125" s="10"/>
      <c r="J125" s="10"/>
      <c r="K125" s="10"/>
      <c r="L125" s="13"/>
      <c r="M125"/>
      <c r="N125"/>
      <c r="O125"/>
      <c r="P125"/>
      <c r="Q125"/>
      <c r="R125"/>
    </row>
    <row r="126" spans="1:18" ht="101.5">
      <c r="A126" s="2" t="s">
        <v>1268</v>
      </c>
      <c r="B126" s="2" t="s">
        <v>288</v>
      </c>
      <c r="C126" s="9" t="s">
        <v>1275</v>
      </c>
      <c r="D126" s="6">
        <v>67.06</v>
      </c>
      <c r="E126" s="6" t="s">
        <v>136</v>
      </c>
      <c r="F126" s="6">
        <f>+VLOOKUP(E126,'VI_Legende Reinigungsverz.'!$B$3:$F$22,5,0)</f>
        <v>52</v>
      </c>
      <c r="G126" s="6">
        <f t="shared" ref="G126:G127" si="42">+F126*D126</f>
        <v>3487.12</v>
      </c>
      <c r="H126" s="51"/>
      <c r="I126" s="6">
        <f t="shared" ref="I126:I127" si="43">IF(ISERROR(G126/H126),0,G126/H126)</f>
        <v>0</v>
      </c>
      <c r="J126" s="51" t="s">
        <v>42</v>
      </c>
      <c r="K126" s="23">
        <f>I126*HLOOKUP(J126,'Auskunft SVS'!$C$2:$AZ$26,17,0)</f>
        <v>0</v>
      </c>
      <c r="L126" s="23">
        <f t="shared" ref="L126:L127" si="44">+K126/D126</f>
        <v>0</v>
      </c>
    </row>
    <row r="127" spans="1:18" ht="101.5">
      <c r="A127" s="2" t="s">
        <v>1994</v>
      </c>
      <c r="B127" s="2" t="s">
        <v>288</v>
      </c>
      <c r="C127" s="9" t="s">
        <v>2612</v>
      </c>
      <c r="D127" s="6">
        <v>177.33</v>
      </c>
      <c r="E127" s="6" t="s">
        <v>163</v>
      </c>
      <c r="F127" s="6">
        <f>+VLOOKUP(E127,'VI_Legende Reinigungsverz.'!$B$3:$F$22,5,0)</f>
        <v>150.9</v>
      </c>
      <c r="G127" s="6">
        <f t="shared" si="42"/>
        <v>26759.097000000002</v>
      </c>
      <c r="H127" s="51"/>
      <c r="I127" s="6">
        <f t="shared" si="43"/>
        <v>0</v>
      </c>
      <c r="J127" s="51" t="s">
        <v>42</v>
      </c>
      <c r="K127" s="23">
        <f>I127*HLOOKUP(J127,'Auskunft SVS'!$C$2:$AZ$26,17,0)</f>
        <v>0</v>
      </c>
      <c r="L127" s="23">
        <f t="shared" si="44"/>
        <v>0</v>
      </c>
    </row>
    <row r="128" spans="1:18" s="15" customFormat="1">
      <c r="A128" s="8" t="s">
        <v>1269</v>
      </c>
      <c r="B128" s="3" t="s">
        <v>984</v>
      </c>
      <c r="C128" s="3" t="s">
        <v>98</v>
      </c>
      <c r="D128" s="10" t="s">
        <v>98</v>
      </c>
      <c r="E128" s="10"/>
      <c r="F128" s="10"/>
      <c r="G128" s="10"/>
      <c r="H128" s="10"/>
      <c r="I128" s="10"/>
      <c r="J128" s="10"/>
      <c r="K128" s="10"/>
      <c r="L128" s="13"/>
      <c r="M128"/>
      <c r="N128"/>
      <c r="O128"/>
      <c r="P128"/>
      <c r="Q128"/>
      <c r="R128"/>
    </row>
    <row r="129" spans="1:18" ht="101.5">
      <c r="A129" s="2" t="s">
        <v>1270</v>
      </c>
      <c r="B129" s="2" t="s">
        <v>985</v>
      </c>
      <c r="C129" s="9" t="s">
        <v>198</v>
      </c>
      <c r="D129" s="6">
        <v>65.180000000000007</v>
      </c>
      <c r="E129" s="6" t="s">
        <v>136</v>
      </c>
      <c r="F129" s="6">
        <f>+VLOOKUP(E129,'VI_Legende Reinigungsverz.'!$B$3:$F$22,5,0)</f>
        <v>52</v>
      </c>
      <c r="G129" s="6">
        <f t="shared" ref="G129:G130" si="45">+F129*D129</f>
        <v>3389.3600000000006</v>
      </c>
      <c r="H129" s="51"/>
      <c r="I129" s="6">
        <f t="shared" ref="I129:I130" si="46">IF(ISERROR(G129/H129),0,G129/H129)</f>
        <v>0</v>
      </c>
      <c r="J129" s="51" t="s">
        <v>42</v>
      </c>
      <c r="K129" s="23">
        <f>I129*HLOOKUP(J129,'Auskunft SVS'!$C$2:$AZ$26,17,0)</f>
        <v>0</v>
      </c>
      <c r="L129" s="23">
        <f t="shared" ref="L129:L130" si="47">+K129/D129</f>
        <v>0</v>
      </c>
    </row>
    <row r="130" spans="1:18" ht="101.5">
      <c r="A130" s="2" t="s">
        <v>1271</v>
      </c>
      <c r="B130" s="2" t="s">
        <v>985</v>
      </c>
      <c r="C130" s="9" t="s">
        <v>846</v>
      </c>
      <c r="D130" s="6">
        <v>60.81</v>
      </c>
      <c r="E130" s="6" t="s">
        <v>163</v>
      </c>
      <c r="F130" s="6">
        <f>+VLOOKUP(E130,'VI_Legende Reinigungsverz.'!$B$3:$F$22,5,0)</f>
        <v>150.9</v>
      </c>
      <c r="G130" s="6">
        <f t="shared" si="45"/>
        <v>9176.2290000000012</v>
      </c>
      <c r="H130" s="51"/>
      <c r="I130" s="6">
        <f t="shared" si="46"/>
        <v>0</v>
      </c>
      <c r="J130" s="51" t="s">
        <v>42</v>
      </c>
      <c r="K130" s="23">
        <f>I130*HLOOKUP(J130,'Auskunft SVS'!$C$2:$AZ$26,17,0)</f>
        <v>0</v>
      </c>
      <c r="L130" s="23">
        <f t="shared" si="47"/>
        <v>0</v>
      </c>
    </row>
    <row r="131" spans="1:18" s="15" customFormat="1">
      <c r="A131" s="8" t="s">
        <v>1281</v>
      </c>
      <c r="B131" s="3" t="s">
        <v>614</v>
      </c>
      <c r="C131" s="3" t="s">
        <v>98</v>
      </c>
      <c r="D131" s="10" t="s">
        <v>98</v>
      </c>
      <c r="E131" s="10"/>
      <c r="F131" s="10"/>
      <c r="G131" s="10"/>
      <c r="H131" s="10"/>
      <c r="I131" s="10"/>
      <c r="J131" s="10"/>
      <c r="K131" s="10"/>
      <c r="L131" s="13"/>
      <c r="M131"/>
      <c r="N131"/>
      <c r="O131"/>
      <c r="P131"/>
      <c r="Q131"/>
      <c r="R131"/>
    </row>
    <row r="132" spans="1:18" ht="101.5">
      <c r="A132" s="2" t="s">
        <v>1282</v>
      </c>
      <c r="B132" s="2" t="s">
        <v>180</v>
      </c>
      <c r="C132" s="9" t="s">
        <v>181</v>
      </c>
      <c r="D132" s="6">
        <v>36.54</v>
      </c>
      <c r="E132" s="6" t="s">
        <v>102</v>
      </c>
      <c r="F132" s="6">
        <f>+VLOOKUP(E132,'VI_Legende Reinigungsverz.'!$B$3:$F$22,5,0)</f>
        <v>251.5</v>
      </c>
      <c r="G132" s="6">
        <f>+F132*D132</f>
        <v>9189.81</v>
      </c>
      <c r="H132" s="51"/>
      <c r="I132" s="6">
        <f>IF(ISERROR(G132/H132),0,G132/H132)</f>
        <v>0</v>
      </c>
      <c r="J132" s="51" t="s">
        <v>42</v>
      </c>
      <c r="K132" s="23">
        <f>I132*HLOOKUP(J132,'Auskunft SVS'!$C$2:$AZ$26,17,0)</f>
        <v>0</v>
      </c>
      <c r="L132" s="23">
        <f>+K132/D132</f>
        <v>0</v>
      </c>
    </row>
    <row r="133" spans="1:18" s="15" customFormat="1">
      <c r="A133" s="8" t="s">
        <v>1284</v>
      </c>
      <c r="B133" s="3" t="s">
        <v>848</v>
      </c>
      <c r="C133" s="3" t="s">
        <v>98</v>
      </c>
      <c r="D133" s="10" t="s">
        <v>98</v>
      </c>
      <c r="E133" s="10"/>
      <c r="F133" s="10"/>
      <c r="G133" s="10"/>
      <c r="H133" s="10"/>
      <c r="I133" s="10"/>
      <c r="J133" s="10"/>
      <c r="K133" s="10"/>
      <c r="L133" s="13"/>
      <c r="M133"/>
      <c r="N133"/>
      <c r="O133"/>
      <c r="P133"/>
      <c r="Q133"/>
      <c r="R133"/>
    </row>
    <row r="134" spans="1:18" ht="101.5">
      <c r="A134" s="2" t="s">
        <v>1286</v>
      </c>
      <c r="B134" s="2" t="s">
        <v>1001</v>
      </c>
      <c r="C134" s="9" t="s">
        <v>198</v>
      </c>
      <c r="D134" s="6">
        <v>133.72</v>
      </c>
      <c r="E134" s="6" t="s">
        <v>136</v>
      </c>
      <c r="F134" s="6">
        <f>+VLOOKUP(E134,'VI_Legende Reinigungsverz.'!$B$3:$F$22,5,0)</f>
        <v>52</v>
      </c>
      <c r="G134" s="6">
        <f>+F134*D134</f>
        <v>6953.44</v>
      </c>
      <c r="H134" s="51"/>
      <c r="I134" s="6">
        <f>IF(ISERROR(G134/H134),0,G134/H134)</f>
        <v>0</v>
      </c>
      <c r="J134" s="51" t="s">
        <v>42</v>
      </c>
      <c r="K134" s="23">
        <f>I134*HLOOKUP(J134,'Auskunft SVS'!$C$2:$AZ$26,17,0)</f>
        <v>0</v>
      </c>
      <c r="L134" s="23">
        <f>+K134/D134</f>
        <v>0</v>
      </c>
    </row>
    <row r="135" spans="1:18" s="15" customFormat="1">
      <c r="A135" s="8" t="s">
        <v>1288</v>
      </c>
      <c r="B135" s="3" t="s">
        <v>200</v>
      </c>
      <c r="C135" s="3" t="s">
        <v>98</v>
      </c>
      <c r="D135" s="10" t="s">
        <v>98</v>
      </c>
      <c r="E135" s="10"/>
      <c r="F135" s="10"/>
      <c r="G135" s="10"/>
      <c r="H135" s="10"/>
      <c r="I135" s="10"/>
      <c r="J135" s="10"/>
      <c r="K135" s="10"/>
      <c r="L135" s="13"/>
      <c r="M135"/>
      <c r="N135"/>
      <c r="O135"/>
      <c r="P135"/>
      <c r="Q135"/>
      <c r="R135"/>
    </row>
    <row r="136" spans="1:18" ht="101.5">
      <c r="A136" s="2" t="s">
        <v>1289</v>
      </c>
      <c r="B136" s="2" t="s">
        <v>307</v>
      </c>
      <c r="C136" s="9" t="s">
        <v>308</v>
      </c>
      <c r="D136" s="6">
        <v>10.59</v>
      </c>
      <c r="E136" s="6" t="s">
        <v>163</v>
      </c>
      <c r="F136" s="6">
        <f>+VLOOKUP(E136,'VI_Legende Reinigungsverz.'!$B$3:$F$22,5,0)</f>
        <v>150.9</v>
      </c>
      <c r="G136" s="6">
        <f t="shared" ref="G136:G137" si="48">+F136*D136</f>
        <v>1598.0309999999999</v>
      </c>
      <c r="H136" s="51"/>
      <c r="I136" s="6">
        <f t="shared" ref="I136:I137" si="49">IF(ISERROR(G136/H136),0,G136/H136)</f>
        <v>0</v>
      </c>
      <c r="J136" s="51" t="s">
        <v>42</v>
      </c>
      <c r="K136" s="23">
        <f>I136*HLOOKUP(J136,'Auskunft SVS'!$C$2:$AZ$26,17,0)</f>
        <v>0</v>
      </c>
      <c r="L136" s="23">
        <f t="shared" ref="L136:L137" si="50">+K136/D136</f>
        <v>0</v>
      </c>
    </row>
    <row r="137" spans="1:18" ht="101.5">
      <c r="A137" s="2" t="s">
        <v>2566</v>
      </c>
      <c r="B137" s="2" t="s">
        <v>202</v>
      </c>
      <c r="C137" s="9" t="s">
        <v>2613</v>
      </c>
      <c r="D137" s="6">
        <v>185.19</v>
      </c>
      <c r="E137" s="6" t="s">
        <v>102</v>
      </c>
      <c r="F137" s="6">
        <f>+VLOOKUP(E137,'VI_Legende Reinigungsverz.'!$B$3:$F$22,5,0)</f>
        <v>251.5</v>
      </c>
      <c r="G137" s="6">
        <f t="shared" si="48"/>
        <v>46575.284999999996</v>
      </c>
      <c r="H137" s="51"/>
      <c r="I137" s="6">
        <f t="shared" si="49"/>
        <v>0</v>
      </c>
      <c r="J137" s="51" t="s">
        <v>42</v>
      </c>
      <c r="K137" s="23">
        <f>I137*HLOOKUP(J137,'Auskunft SVS'!$C$2:$AZ$26,17,0)</f>
        <v>0</v>
      </c>
      <c r="L137" s="23">
        <f t="shared" si="50"/>
        <v>0</v>
      </c>
    </row>
    <row r="138" spans="1:18" s="15" customFormat="1">
      <c r="A138" s="8" t="s">
        <v>1290</v>
      </c>
      <c r="B138" s="3" t="s">
        <v>206</v>
      </c>
      <c r="C138" s="3" t="s">
        <v>98</v>
      </c>
      <c r="D138" s="10" t="s">
        <v>98</v>
      </c>
      <c r="E138" s="10"/>
      <c r="F138" s="10"/>
      <c r="G138" s="10"/>
      <c r="H138" s="10"/>
      <c r="I138" s="10"/>
      <c r="J138" s="10"/>
      <c r="K138" s="10"/>
      <c r="L138" s="13"/>
      <c r="M138"/>
      <c r="N138"/>
      <c r="O138"/>
      <c r="P138"/>
      <c r="Q138"/>
      <c r="R138"/>
    </row>
    <row r="139" spans="1:18" ht="101.5">
      <c r="A139" s="2" t="s">
        <v>1291</v>
      </c>
      <c r="B139" s="2" t="s">
        <v>208</v>
      </c>
      <c r="C139" s="9" t="s">
        <v>736</v>
      </c>
      <c r="D139" s="6">
        <v>44.1</v>
      </c>
      <c r="E139" s="6" t="s">
        <v>136</v>
      </c>
      <c r="F139" s="6">
        <f>+VLOOKUP(E139,'VI_Legende Reinigungsverz.'!$B$3:$F$22,5,0)</f>
        <v>52</v>
      </c>
      <c r="G139" s="6">
        <f t="shared" ref="G139:G140" si="51">+F139*D139</f>
        <v>2293.2000000000003</v>
      </c>
      <c r="H139" s="51"/>
      <c r="I139" s="6">
        <f t="shared" ref="I139:I140" si="52">IF(ISERROR(G139/H139),0,G139/H139)</f>
        <v>0</v>
      </c>
      <c r="J139" s="51" t="s">
        <v>42</v>
      </c>
      <c r="K139" s="23">
        <f>I139*HLOOKUP(J139,'Auskunft SVS'!$C$2:$AZ$26,17,0)</f>
        <v>0</v>
      </c>
      <c r="L139" s="23">
        <f t="shared" ref="L139:L140" si="53">+K139/D139</f>
        <v>0</v>
      </c>
    </row>
    <row r="140" spans="1:18" ht="101.5">
      <c r="A140" s="2" t="s">
        <v>1292</v>
      </c>
      <c r="B140" s="2" t="s">
        <v>208</v>
      </c>
      <c r="C140" s="9" t="s">
        <v>1704</v>
      </c>
      <c r="D140" s="6">
        <v>229.31</v>
      </c>
      <c r="E140" s="6" t="s">
        <v>163</v>
      </c>
      <c r="F140" s="6">
        <f>+VLOOKUP(E140,'VI_Legende Reinigungsverz.'!$B$3:$F$22,5,0)</f>
        <v>150.9</v>
      </c>
      <c r="G140" s="6">
        <f t="shared" si="51"/>
        <v>34602.879000000001</v>
      </c>
      <c r="H140" s="51"/>
      <c r="I140" s="6">
        <f t="shared" si="52"/>
        <v>0</v>
      </c>
      <c r="J140" s="51" t="s">
        <v>42</v>
      </c>
      <c r="K140" s="23">
        <f>I140*HLOOKUP(J140,'Auskunft SVS'!$C$2:$AZ$26,17,0)</f>
        <v>0</v>
      </c>
      <c r="L140" s="23">
        <f t="shared" si="53"/>
        <v>0</v>
      </c>
    </row>
    <row r="141" spans="1:18" s="15" customFormat="1">
      <c r="A141" s="8" t="s">
        <v>1293</v>
      </c>
      <c r="B141" s="3" t="s">
        <v>224</v>
      </c>
      <c r="C141" s="3" t="s">
        <v>98</v>
      </c>
      <c r="D141" s="10" t="s">
        <v>98</v>
      </c>
      <c r="E141" s="10"/>
      <c r="F141" s="10"/>
      <c r="G141" s="10"/>
      <c r="H141" s="10"/>
      <c r="I141" s="10"/>
      <c r="J141" s="10"/>
      <c r="K141" s="10"/>
      <c r="L141" s="13"/>
      <c r="M141"/>
      <c r="N141"/>
      <c r="O141"/>
      <c r="P141"/>
      <c r="Q141"/>
      <c r="R141"/>
    </row>
    <row r="142" spans="1:18" ht="101.5">
      <c r="A142" s="2" t="s">
        <v>1294</v>
      </c>
      <c r="B142" s="2" t="s">
        <v>226</v>
      </c>
      <c r="C142" s="9" t="s">
        <v>245</v>
      </c>
      <c r="D142" s="6">
        <v>53.99</v>
      </c>
      <c r="E142" s="6" t="s">
        <v>136</v>
      </c>
      <c r="F142" s="6">
        <f>+VLOOKUP(E142,'VI_Legende Reinigungsverz.'!$B$3:$F$22,5,0)</f>
        <v>52</v>
      </c>
      <c r="G142" s="6">
        <f t="shared" ref="G142:G143" si="54">+F142*D142</f>
        <v>2807.48</v>
      </c>
      <c r="H142" s="51"/>
      <c r="I142" s="6">
        <f t="shared" ref="I142:I143" si="55">IF(ISERROR(G142/H142),0,G142/H142)</f>
        <v>0</v>
      </c>
      <c r="J142" s="51" t="s">
        <v>42</v>
      </c>
      <c r="K142" s="23">
        <f>I142*HLOOKUP(J142,'Auskunft SVS'!$C$2:$AZ$26,17,0)</f>
        <v>0</v>
      </c>
      <c r="L142" s="23">
        <f t="shared" ref="L142:L143" si="56">+K142/D142</f>
        <v>0</v>
      </c>
    </row>
    <row r="143" spans="1:18" ht="101.5">
      <c r="A143" s="2" t="s">
        <v>1295</v>
      </c>
      <c r="B143" s="2" t="s">
        <v>226</v>
      </c>
      <c r="C143" s="9" t="s">
        <v>1839</v>
      </c>
      <c r="D143" s="6">
        <v>363.09</v>
      </c>
      <c r="E143" s="6" t="s">
        <v>102</v>
      </c>
      <c r="F143" s="6">
        <f>+VLOOKUP(E143,'VI_Legende Reinigungsverz.'!$B$3:$F$22,5,0)</f>
        <v>251.5</v>
      </c>
      <c r="G143" s="6">
        <f t="shared" si="54"/>
        <v>91317.134999999995</v>
      </c>
      <c r="H143" s="51"/>
      <c r="I143" s="6">
        <f t="shared" si="55"/>
        <v>0</v>
      </c>
      <c r="J143" s="51" t="s">
        <v>42</v>
      </c>
      <c r="K143" s="23">
        <f>I143*HLOOKUP(J143,'Auskunft SVS'!$C$2:$AZ$26,17,0)</f>
        <v>0</v>
      </c>
      <c r="L143" s="23">
        <f t="shared" si="56"/>
        <v>0</v>
      </c>
    </row>
    <row r="144" spans="1:18" s="15" customFormat="1">
      <c r="A144" s="8" t="s">
        <v>1298</v>
      </c>
      <c r="B144" s="3" t="s">
        <v>232</v>
      </c>
      <c r="C144" s="3" t="s">
        <v>98</v>
      </c>
      <c r="D144" s="10" t="s">
        <v>98</v>
      </c>
      <c r="E144" s="10"/>
      <c r="F144" s="10"/>
      <c r="G144" s="10"/>
      <c r="H144" s="10"/>
      <c r="I144" s="10"/>
      <c r="J144" s="10"/>
      <c r="K144" s="10"/>
      <c r="L144" s="13"/>
      <c r="M144"/>
      <c r="N144"/>
      <c r="O144"/>
      <c r="P144"/>
      <c r="Q144"/>
      <c r="R144"/>
    </row>
    <row r="145" spans="1:18" ht="101.5">
      <c r="A145" s="2" t="s">
        <v>1300</v>
      </c>
      <c r="B145" s="2" t="s">
        <v>234</v>
      </c>
      <c r="C145" s="9" t="s">
        <v>1211</v>
      </c>
      <c r="D145" s="6">
        <v>6.71</v>
      </c>
      <c r="E145" s="6" t="s">
        <v>340</v>
      </c>
      <c r="F145" s="6">
        <f>+VLOOKUP(E145,'VI_Legende Reinigungsverz.'!$B$3:$F$22,5,0)</f>
        <v>12</v>
      </c>
      <c r="G145" s="6">
        <f t="shared" ref="G145:G147" si="57">+F145*D145</f>
        <v>80.52</v>
      </c>
      <c r="H145" s="51"/>
      <c r="I145" s="6">
        <f t="shared" ref="I145:I147" si="58">IF(ISERROR(G145/H145),0,G145/H145)</f>
        <v>0</v>
      </c>
      <c r="J145" s="51" t="s">
        <v>42</v>
      </c>
      <c r="K145" s="23">
        <f>I145*HLOOKUP(J145,'Auskunft SVS'!$C$2:$AZ$26,17,0)</f>
        <v>0</v>
      </c>
      <c r="L145" s="23">
        <f t="shared" ref="L145:L147" si="59">+K145/D145</f>
        <v>0</v>
      </c>
    </row>
    <row r="146" spans="1:18" ht="101.5">
      <c r="A146" s="2" t="s">
        <v>2000</v>
      </c>
      <c r="B146" s="2" t="s">
        <v>234</v>
      </c>
      <c r="C146" s="9" t="s">
        <v>2006</v>
      </c>
      <c r="D146" s="6">
        <v>81.819999999999993</v>
      </c>
      <c r="E146" s="6" t="s">
        <v>136</v>
      </c>
      <c r="F146" s="6">
        <f>+VLOOKUP(E146,'VI_Legende Reinigungsverz.'!$B$3:$F$22,5,0)</f>
        <v>52</v>
      </c>
      <c r="G146" s="6">
        <f t="shared" si="57"/>
        <v>4254.6399999999994</v>
      </c>
      <c r="H146" s="51"/>
      <c r="I146" s="6">
        <f t="shared" si="58"/>
        <v>0</v>
      </c>
      <c r="J146" s="51" t="s">
        <v>42</v>
      </c>
      <c r="K146" s="23">
        <f>I146*HLOOKUP(J146,'Auskunft SVS'!$C$2:$AZ$26,17,0)</f>
        <v>0</v>
      </c>
      <c r="L146" s="23">
        <f t="shared" si="59"/>
        <v>0</v>
      </c>
    </row>
    <row r="147" spans="1:18" ht="101.5">
      <c r="A147" s="2" t="s">
        <v>2001</v>
      </c>
      <c r="B147" s="2" t="s">
        <v>234</v>
      </c>
      <c r="C147" s="9" t="s">
        <v>247</v>
      </c>
      <c r="D147" s="6">
        <v>165.57</v>
      </c>
      <c r="E147" s="6" t="s">
        <v>102</v>
      </c>
      <c r="F147" s="6">
        <f>+VLOOKUP(E147,'VI_Legende Reinigungsverz.'!$B$3:$F$22,5,0)</f>
        <v>251.5</v>
      </c>
      <c r="G147" s="6">
        <f t="shared" si="57"/>
        <v>41640.854999999996</v>
      </c>
      <c r="H147" s="51"/>
      <c r="I147" s="6">
        <f t="shared" si="58"/>
        <v>0</v>
      </c>
      <c r="J147" s="51" t="s">
        <v>42</v>
      </c>
      <c r="K147" s="23">
        <f>I147*HLOOKUP(J147,'Auskunft SVS'!$C$2:$AZ$26,17,0)</f>
        <v>0</v>
      </c>
      <c r="L147" s="23">
        <f t="shared" si="59"/>
        <v>0</v>
      </c>
    </row>
    <row r="148" spans="1:18" s="16" customFormat="1" ht="25.5" customHeight="1">
      <c r="A148" s="7" t="s">
        <v>534</v>
      </c>
      <c r="B148" s="17" t="s">
        <v>2614</v>
      </c>
      <c r="C148" s="11" t="s">
        <v>98</v>
      </c>
      <c r="D148" s="18" t="s">
        <v>98</v>
      </c>
      <c r="E148" s="18"/>
      <c r="F148" s="18"/>
      <c r="G148" s="18"/>
      <c r="H148" s="18"/>
      <c r="I148" s="18"/>
      <c r="J148" s="18"/>
      <c r="K148" s="19"/>
      <c r="L148" s="20"/>
      <c r="M148"/>
      <c r="N148"/>
      <c r="O148"/>
      <c r="P148"/>
      <c r="Q148"/>
      <c r="R148"/>
    </row>
    <row r="149" spans="1:18" s="15" customFormat="1">
      <c r="A149" s="8" t="s">
        <v>536</v>
      </c>
      <c r="B149" s="3" t="s">
        <v>95</v>
      </c>
      <c r="C149" s="3" t="s">
        <v>98</v>
      </c>
      <c r="D149" s="10" t="s">
        <v>98</v>
      </c>
      <c r="E149" s="10"/>
      <c r="F149" s="10"/>
      <c r="G149" s="10"/>
      <c r="H149" s="10"/>
      <c r="I149" s="10"/>
      <c r="J149" s="10"/>
      <c r="K149" s="10"/>
      <c r="L149" s="13"/>
      <c r="M149"/>
      <c r="N149"/>
      <c r="O149"/>
      <c r="P149"/>
      <c r="Q149"/>
      <c r="R149"/>
    </row>
    <row r="150" spans="1:18" s="15" customFormat="1">
      <c r="A150" s="8" t="s">
        <v>537</v>
      </c>
      <c r="B150" s="3" t="s">
        <v>97</v>
      </c>
      <c r="C150" s="3" t="s">
        <v>98</v>
      </c>
      <c r="D150" s="10" t="s">
        <v>98</v>
      </c>
      <c r="E150" s="10"/>
      <c r="F150" s="10"/>
      <c r="G150" s="10"/>
      <c r="H150" s="10"/>
      <c r="I150" s="10"/>
      <c r="J150" s="10"/>
      <c r="K150" s="10"/>
      <c r="L150" s="13"/>
      <c r="M150"/>
      <c r="N150"/>
      <c r="O150"/>
      <c r="P150"/>
      <c r="Q150"/>
      <c r="R150"/>
    </row>
    <row r="151" spans="1:18" ht="101.5">
      <c r="A151" s="2" t="s">
        <v>539</v>
      </c>
      <c r="B151" s="2" t="s">
        <v>104</v>
      </c>
      <c r="C151" s="9" t="s">
        <v>547</v>
      </c>
      <c r="D151" s="6">
        <v>61.18</v>
      </c>
      <c r="E151" s="6" t="s">
        <v>136</v>
      </c>
      <c r="F151" s="6">
        <f>+VLOOKUP(E151,'VI_Legende Reinigungsverz.'!$B$3:$F$22,5,0)</f>
        <v>52</v>
      </c>
      <c r="G151" s="6">
        <f>+F151*D151</f>
        <v>3181.36</v>
      </c>
      <c r="H151" s="51"/>
      <c r="I151" s="6">
        <f>IF(ISERROR(G151/H151),0,G151/H151)</f>
        <v>0</v>
      </c>
      <c r="J151" s="51" t="s">
        <v>42</v>
      </c>
      <c r="K151" s="23">
        <f>I151*HLOOKUP(J151,'Auskunft SVS'!$C$2:$AZ$26,17,0)</f>
        <v>0</v>
      </c>
      <c r="L151" s="23">
        <f>+K151/D151</f>
        <v>0</v>
      </c>
    </row>
    <row r="152" spans="1:18" s="15" customFormat="1">
      <c r="A152" s="8" t="s">
        <v>1470</v>
      </c>
      <c r="B152" s="3" t="s">
        <v>127</v>
      </c>
      <c r="C152" s="3" t="s">
        <v>98</v>
      </c>
      <c r="D152" s="10" t="s">
        <v>98</v>
      </c>
      <c r="E152" s="10"/>
      <c r="F152" s="10"/>
      <c r="G152" s="10"/>
      <c r="H152" s="10"/>
      <c r="I152" s="10"/>
      <c r="J152" s="10"/>
      <c r="K152" s="10"/>
      <c r="L152" s="13"/>
      <c r="M152"/>
      <c r="N152"/>
      <c r="O152"/>
      <c r="P152"/>
      <c r="Q152"/>
      <c r="R152"/>
    </row>
    <row r="153" spans="1:18" ht="101.5">
      <c r="A153" s="2" t="s">
        <v>1471</v>
      </c>
      <c r="B153" s="2" t="s">
        <v>132</v>
      </c>
      <c r="C153" s="9" t="s">
        <v>276</v>
      </c>
      <c r="D153" s="6">
        <v>6.68</v>
      </c>
      <c r="E153" s="6" t="s">
        <v>136</v>
      </c>
      <c r="F153" s="6">
        <f>+VLOOKUP(E153,'VI_Legende Reinigungsverz.'!$B$3:$F$22,5,0)</f>
        <v>52</v>
      </c>
      <c r="G153" s="6">
        <f>+F153*D153</f>
        <v>347.36</v>
      </c>
      <c r="H153" s="51"/>
      <c r="I153" s="6">
        <f>IF(ISERROR(G153/H153),0,G153/H153)</f>
        <v>0</v>
      </c>
      <c r="J153" s="51" t="s">
        <v>42</v>
      </c>
      <c r="K153" s="23">
        <f>I153*HLOOKUP(J153,'Auskunft SVS'!$C$2:$AZ$26,17,0)</f>
        <v>0</v>
      </c>
      <c r="L153" s="23">
        <f>+K153/D153</f>
        <v>0</v>
      </c>
    </row>
    <row r="154" spans="1:18" s="15" customFormat="1">
      <c r="A154" s="8" t="s">
        <v>1484</v>
      </c>
      <c r="B154" s="3" t="s">
        <v>200</v>
      </c>
      <c r="C154" s="3" t="s">
        <v>98</v>
      </c>
      <c r="D154" s="10" t="s">
        <v>98</v>
      </c>
      <c r="E154" s="10"/>
      <c r="F154" s="10"/>
      <c r="G154" s="10"/>
      <c r="H154" s="10"/>
      <c r="I154" s="10"/>
      <c r="J154" s="10"/>
      <c r="K154" s="10"/>
      <c r="L154" s="13"/>
      <c r="M154"/>
      <c r="N154"/>
      <c r="O154"/>
      <c r="P154"/>
      <c r="Q154"/>
      <c r="R154"/>
    </row>
    <row r="155" spans="1:18" ht="101.5">
      <c r="A155" s="2" t="s">
        <v>1485</v>
      </c>
      <c r="B155" s="2" t="s">
        <v>202</v>
      </c>
      <c r="C155" s="9" t="s">
        <v>1035</v>
      </c>
      <c r="D155" s="6">
        <v>18.14</v>
      </c>
      <c r="E155" s="6" t="s">
        <v>136</v>
      </c>
      <c r="F155" s="6">
        <f>+VLOOKUP(E155,'VI_Legende Reinigungsverz.'!$B$3:$F$22,5,0)</f>
        <v>52</v>
      </c>
      <c r="G155" s="6">
        <f>+F155*D155</f>
        <v>943.28</v>
      </c>
      <c r="H155" s="51"/>
      <c r="I155" s="6">
        <f>IF(ISERROR(G155/H155),0,G155/H155)</f>
        <v>0</v>
      </c>
      <c r="J155" s="51" t="s">
        <v>42</v>
      </c>
      <c r="K155" s="23">
        <f>I155*HLOOKUP(J155,'Auskunft SVS'!$C$2:$AZ$26,17,0)</f>
        <v>0</v>
      </c>
      <c r="L155" s="23">
        <f>+K155/D155</f>
        <v>0</v>
      </c>
    </row>
    <row r="156" spans="1:18" s="15" customFormat="1">
      <c r="A156" s="8" t="s">
        <v>1492</v>
      </c>
      <c r="B156" s="3" t="s">
        <v>224</v>
      </c>
      <c r="C156" s="3" t="s">
        <v>98</v>
      </c>
      <c r="D156" s="10" t="s">
        <v>98</v>
      </c>
      <c r="E156" s="10"/>
      <c r="F156" s="10"/>
      <c r="G156" s="10"/>
      <c r="H156" s="10"/>
      <c r="I156" s="10"/>
      <c r="J156" s="10"/>
      <c r="K156" s="10"/>
      <c r="L156" s="13"/>
      <c r="M156"/>
      <c r="N156"/>
      <c r="O156"/>
      <c r="P156"/>
      <c r="Q156"/>
      <c r="R156"/>
    </row>
    <row r="157" spans="1:18" ht="101.5">
      <c r="A157" s="2" t="s">
        <v>1493</v>
      </c>
      <c r="B157" s="2" t="s">
        <v>226</v>
      </c>
      <c r="C157" s="9" t="s">
        <v>1400</v>
      </c>
      <c r="D157" s="6">
        <v>13.22</v>
      </c>
      <c r="E157" s="6" t="s">
        <v>136</v>
      </c>
      <c r="F157" s="6">
        <f>+VLOOKUP(E157,'VI_Legende Reinigungsverz.'!$B$3:$F$22,5,0)</f>
        <v>52</v>
      </c>
      <c r="G157" s="6">
        <f t="shared" ref="G157:G158" si="60">+F157*D157</f>
        <v>687.44</v>
      </c>
      <c r="H157" s="51"/>
      <c r="I157" s="6">
        <f t="shared" ref="I157:I158" si="61">IF(ISERROR(G157/H157),0,G157/H157)</f>
        <v>0</v>
      </c>
      <c r="J157" s="51" t="s">
        <v>42</v>
      </c>
      <c r="K157" s="23">
        <f>I157*HLOOKUP(J157,'Auskunft SVS'!$C$2:$AZ$26,17,0)</f>
        <v>0</v>
      </c>
      <c r="L157" s="23">
        <f t="shared" ref="L157:L158" si="62">+K157/D157</f>
        <v>0</v>
      </c>
    </row>
    <row r="158" spans="1:18" ht="101.5">
      <c r="A158" s="2" t="s">
        <v>1495</v>
      </c>
      <c r="B158" s="2" t="s">
        <v>229</v>
      </c>
      <c r="C158" s="9" t="s">
        <v>441</v>
      </c>
      <c r="D158" s="6">
        <v>4.38</v>
      </c>
      <c r="E158" s="6" t="s">
        <v>136</v>
      </c>
      <c r="F158" s="6">
        <f>+VLOOKUP(E158,'VI_Legende Reinigungsverz.'!$B$3:$F$22,5,0)</f>
        <v>52</v>
      </c>
      <c r="G158" s="6">
        <f t="shared" si="60"/>
        <v>227.76</v>
      </c>
      <c r="H158" s="51"/>
      <c r="I158" s="6">
        <f t="shared" si="61"/>
        <v>0</v>
      </c>
      <c r="J158" s="51" t="s">
        <v>42</v>
      </c>
      <c r="K158" s="23">
        <f>I158*HLOOKUP(J158,'Auskunft SVS'!$C$2:$AZ$26,17,0)</f>
        <v>0</v>
      </c>
      <c r="L158" s="23">
        <f t="shared" si="62"/>
        <v>0</v>
      </c>
    </row>
    <row r="159" spans="1:18" s="15" customFormat="1">
      <c r="A159" s="8" t="s">
        <v>1502</v>
      </c>
      <c r="B159" s="3" t="s">
        <v>232</v>
      </c>
      <c r="C159" s="3" t="s">
        <v>98</v>
      </c>
      <c r="D159" s="10" t="s">
        <v>98</v>
      </c>
      <c r="E159" s="10"/>
      <c r="F159" s="10"/>
      <c r="G159" s="10"/>
      <c r="H159" s="10"/>
      <c r="I159" s="10"/>
      <c r="J159" s="10"/>
      <c r="K159" s="10"/>
      <c r="L159" s="13"/>
      <c r="M159"/>
      <c r="N159"/>
      <c r="O159"/>
      <c r="P159"/>
      <c r="Q159"/>
      <c r="R159"/>
    </row>
    <row r="160" spans="1:18" ht="101.5">
      <c r="A160" s="2" t="s">
        <v>1503</v>
      </c>
      <c r="B160" s="2" t="s">
        <v>234</v>
      </c>
      <c r="C160" s="9" t="s">
        <v>245</v>
      </c>
      <c r="D160" s="6">
        <v>14.1</v>
      </c>
      <c r="E160" s="6" t="s">
        <v>136</v>
      </c>
      <c r="F160" s="6">
        <f>+VLOOKUP(E160,'VI_Legende Reinigungsverz.'!$B$3:$F$22,5,0)</f>
        <v>52</v>
      </c>
      <c r="G160" s="6">
        <f t="shared" ref="G160:G162" si="63">+F160*D160</f>
        <v>733.19999999999993</v>
      </c>
      <c r="H160" s="51"/>
      <c r="I160" s="6">
        <f t="shared" ref="I160:I162" si="64">IF(ISERROR(G160/H160),0,G160/H160)</f>
        <v>0</v>
      </c>
      <c r="J160" s="51" t="s">
        <v>42</v>
      </c>
      <c r="K160" s="23">
        <f>I160*HLOOKUP(J160,'Auskunft SVS'!$C$2:$AZ$26,17,0)</f>
        <v>0</v>
      </c>
      <c r="L160" s="23">
        <f t="shared" ref="L160:L162" si="65">+K160/D160</f>
        <v>0</v>
      </c>
    </row>
    <row r="161" spans="1:18" ht="101.5">
      <c r="A161" s="2" t="s">
        <v>2355</v>
      </c>
      <c r="B161" s="2" t="s">
        <v>1119</v>
      </c>
      <c r="C161" s="9" t="s">
        <v>441</v>
      </c>
      <c r="D161" s="6">
        <v>1.65</v>
      </c>
      <c r="E161" s="6" t="s">
        <v>136</v>
      </c>
      <c r="F161" s="6">
        <f>+VLOOKUP(E161,'VI_Legende Reinigungsverz.'!$B$3:$F$22,5,0)</f>
        <v>52</v>
      </c>
      <c r="G161" s="6">
        <f t="shared" si="63"/>
        <v>85.8</v>
      </c>
      <c r="H161" s="51"/>
      <c r="I161" s="6">
        <f t="shared" si="64"/>
        <v>0</v>
      </c>
      <c r="J161" s="51" t="s">
        <v>42</v>
      </c>
      <c r="K161" s="23">
        <f>I161*HLOOKUP(J161,'Auskunft SVS'!$C$2:$AZ$26,17,0)</f>
        <v>0</v>
      </c>
      <c r="L161" s="23">
        <f t="shared" si="65"/>
        <v>0</v>
      </c>
    </row>
    <row r="162" spans="1:18" ht="101.5">
      <c r="A162" s="2" t="s">
        <v>2615</v>
      </c>
      <c r="B162" s="2" t="s">
        <v>466</v>
      </c>
      <c r="C162" s="9" t="s">
        <v>441</v>
      </c>
      <c r="D162" s="6">
        <v>8.92</v>
      </c>
      <c r="E162" s="6" t="s">
        <v>136</v>
      </c>
      <c r="F162" s="6">
        <f>+VLOOKUP(E162,'VI_Legende Reinigungsverz.'!$B$3:$F$22,5,0)</f>
        <v>52</v>
      </c>
      <c r="G162" s="6">
        <f t="shared" si="63"/>
        <v>463.84</v>
      </c>
      <c r="H162" s="51"/>
      <c r="I162" s="6">
        <f t="shared" si="64"/>
        <v>0</v>
      </c>
      <c r="J162" s="51" t="s">
        <v>42</v>
      </c>
      <c r="K162" s="23">
        <f>I162*HLOOKUP(J162,'Auskunft SVS'!$C$2:$AZ$26,17,0)</f>
        <v>0</v>
      </c>
      <c r="L162" s="23">
        <f t="shared" si="65"/>
        <v>0</v>
      </c>
    </row>
    <row r="163" spans="1:18" s="16" customFormat="1" ht="25.5" customHeight="1">
      <c r="A163" s="7" t="s">
        <v>542</v>
      </c>
      <c r="B163" s="17" t="s">
        <v>2616</v>
      </c>
      <c r="C163" s="11" t="s">
        <v>98</v>
      </c>
      <c r="D163" s="18" t="s">
        <v>98</v>
      </c>
      <c r="E163" s="18"/>
      <c r="F163" s="18"/>
      <c r="G163" s="18"/>
      <c r="H163" s="18"/>
      <c r="I163" s="18"/>
      <c r="J163" s="18"/>
      <c r="K163" s="19"/>
      <c r="L163" s="20"/>
      <c r="M163"/>
      <c r="N163"/>
      <c r="O163"/>
      <c r="P163"/>
      <c r="Q163"/>
      <c r="R163"/>
    </row>
    <row r="164" spans="1:18" s="15" customFormat="1">
      <c r="A164" s="8" t="s">
        <v>544</v>
      </c>
      <c r="B164" s="3" t="s">
        <v>95</v>
      </c>
      <c r="C164" s="3" t="s">
        <v>98</v>
      </c>
      <c r="D164" s="10" t="s">
        <v>98</v>
      </c>
      <c r="E164" s="10"/>
      <c r="F164" s="10"/>
      <c r="G164" s="10"/>
      <c r="H164" s="10"/>
      <c r="I164" s="10"/>
      <c r="J164" s="10"/>
      <c r="K164" s="10"/>
      <c r="L164" s="13"/>
      <c r="M164"/>
      <c r="N164"/>
      <c r="O164"/>
      <c r="P164"/>
      <c r="Q164"/>
      <c r="R164"/>
    </row>
    <row r="165" spans="1:18" s="15" customFormat="1">
      <c r="A165" s="8" t="s">
        <v>545</v>
      </c>
      <c r="B165" s="3" t="s">
        <v>344</v>
      </c>
      <c r="C165" s="3" t="s">
        <v>98</v>
      </c>
      <c r="D165" s="10" t="s">
        <v>98</v>
      </c>
      <c r="E165" s="10"/>
      <c r="F165" s="10"/>
      <c r="G165" s="10"/>
      <c r="H165" s="10"/>
      <c r="I165" s="10"/>
      <c r="J165" s="10"/>
      <c r="K165" s="10"/>
      <c r="L165" s="13"/>
      <c r="M165"/>
      <c r="N165"/>
      <c r="O165"/>
      <c r="P165"/>
      <c r="Q165"/>
      <c r="R165"/>
    </row>
    <row r="166" spans="1:18" ht="101.5">
      <c r="A166" s="2" t="s">
        <v>546</v>
      </c>
      <c r="B166" s="2" t="s">
        <v>913</v>
      </c>
      <c r="C166" s="9" t="s">
        <v>262</v>
      </c>
      <c r="D166" s="6">
        <v>18.95</v>
      </c>
      <c r="E166" s="6" t="s">
        <v>102</v>
      </c>
      <c r="F166" s="6">
        <f>+VLOOKUP(E166,'VI_Legende Reinigungsverz.'!$B$3:$F$22,5,0)</f>
        <v>251.5</v>
      </c>
      <c r="G166" s="6">
        <f>+F166*D166</f>
        <v>4765.9250000000002</v>
      </c>
      <c r="H166" s="51"/>
      <c r="I166" s="6">
        <f>IF(ISERROR(G166/H166),0,G166/H166)</f>
        <v>0</v>
      </c>
      <c r="J166" s="51" t="s">
        <v>42</v>
      </c>
      <c r="K166" s="23">
        <f>I166*HLOOKUP(J166,'Auskunft SVS'!$C$2:$AZ$26,17,0)</f>
        <v>0</v>
      </c>
      <c r="L166" s="23">
        <f>+K166/D166</f>
        <v>0</v>
      </c>
    </row>
    <row r="167" spans="1:18" s="15" customFormat="1">
      <c r="A167" s="8" t="s">
        <v>552</v>
      </c>
      <c r="B167" s="3" t="s">
        <v>97</v>
      </c>
      <c r="C167" s="3" t="s">
        <v>98</v>
      </c>
      <c r="D167" s="10" t="s">
        <v>98</v>
      </c>
      <c r="E167" s="10"/>
      <c r="F167" s="10"/>
      <c r="G167" s="10"/>
      <c r="H167" s="10"/>
      <c r="I167" s="10"/>
      <c r="J167" s="10"/>
      <c r="K167" s="10"/>
      <c r="L167" s="13"/>
      <c r="M167"/>
      <c r="N167"/>
      <c r="O167"/>
      <c r="P167"/>
      <c r="Q167"/>
      <c r="R167"/>
    </row>
    <row r="168" spans="1:18" ht="101.5">
      <c r="A168" s="2" t="s">
        <v>553</v>
      </c>
      <c r="B168" s="2" t="s">
        <v>104</v>
      </c>
      <c r="C168" s="9" t="s">
        <v>554</v>
      </c>
      <c r="D168" s="6">
        <v>18.989999999999998</v>
      </c>
      <c r="E168" s="6" t="s">
        <v>136</v>
      </c>
      <c r="F168" s="6">
        <f>+VLOOKUP(E168,'VI_Legende Reinigungsverz.'!$B$3:$F$22,5,0)</f>
        <v>52</v>
      </c>
      <c r="G168" s="6">
        <f>+F168*D168</f>
        <v>987.4799999999999</v>
      </c>
      <c r="H168" s="51"/>
      <c r="I168" s="6">
        <f>IF(ISERROR(G168/H168),0,G168/H168)</f>
        <v>0</v>
      </c>
      <c r="J168" s="51" t="s">
        <v>42</v>
      </c>
      <c r="K168" s="23">
        <f>I168*HLOOKUP(J168,'Auskunft SVS'!$C$2:$AZ$26,17,0)</f>
        <v>0</v>
      </c>
      <c r="L168" s="23">
        <f>+K168/D168</f>
        <v>0</v>
      </c>
    </row>
    <row r="169" spans="1:18" s="15" customFormat="1">
      <c r="A169" s="8" t="s">
        <v>555</v>
      </c>
      <c r="B169" s="3" t="s">
        <v>107</v>
      </c>
      <c r="C169" s="3" t="s">
        <v>98</v>
      </c>
      <c r="D169" s="10" t="s">
        <v>98</v>
      </c>
      <c r="E169" s="10"/>
      <c r="F169" s="10"/>
      <c r="G169" s="10"/>
      <c r="H169" s="10"/>
      <c r="I169" s="10"/>
      <c r="J169" s="10"/>
      <c r="K169" s="10"/>
      <c r="L169" s="13"/>
      <c r="M169"/>
      <c r="N169"/>
      <c r="O169"/>
      <c r="P169"/>
      <c r="Q169"/>
      <c r="R169"/>
    </row>
    <row r="170" spans="1:18" ht="101.5">
      <c r="A170" s="2" t="s">
        <v>556</v>
      </c>
      <c r="B170" s="2" t="s">
        <v>549</v>
      </c>
      <c r="C170" s="9" t="s">
        <v>554</v>
      </c>
      <c r="D170" s="6">
        <v>10.93</v>
      </c>
      <c r="E170" s="6" t="s">
        <v>136</v>
      </c>
      <c r="F170" s="6">
        <f>+VLOOKUP(E170,'VI_Legende Reinigungsverz.'!$B$3:$F$22,5,0)</f>
        <v>52</v>
      </c>
      <c r="G170" s="6">
        <f>+F170*D170</f>
        <v>568.36</v>
      </c>
      <c r="H170" s="51"/>
      <c r="I170" s="6">
        <f>IF(ISERROR(G170/H170),0,G170/H170)</f>
        <v>0</v>
      </c>
      <c r="J170" s="51" t="s">
        <v>42</v>
      </c>
      <c r="K170" s="23">
        <f>I170*HLOOKUP(J170,'Auskunft SVS'!$C$2:$AZ$26,17,0)</f>
        <v>0</v>
      </c>
      <c r="L170" s="23">
        <f>+K170/D170</f>
        <v>0</v>
      </c>
    </row>
    <row r="171" spans="1:18" s="15" customFormat="1">
      <c r="A171" s="8" t="s">
        <v>559</v>
      </c>
      <c r="B171" s="3" t="s">
        <v>127</v>
      </c>
      <c r="C171" s="3" t="s">
        <v>98</v>
      </c>
      <c r="D171" s="10" t="s">
        <v>98</v>
      </c>
      <c r="E171" s="10"/>
      <c r="F171" s="10"/>
      <c r="G171" s="10"/>
      <c r="H171" s="10"/>
      <c r="I171" s="10"/>
      <c r="J171" s="10"/>
      <c r="K171" s="10"/>
      <c r="L171" s="13"/>
      <c r="M171"/>
      <c r="N171"/>
      <c r="O171"/>
      <c r="P171"/>
      <c r="Q171"/>
      <c r="R171"/>
    </row>
    <row r="172" spans="1:18" ht="101.5">
      <c r="A172" s="2" t="s">
        <v>560</v>
      </c>
      <c r="B172" s="2" t="s">
        <v>132</v>
      </c>
      <c r="C172" s="9" t="s">
        <v>2017</v>
      </c>
      <c r="D172" s="6">
        <v>175.6</v>
      </c>
      <c r="E172" s="6" t="s">
        <v>136</v>
      </c>
      <c r="F172" s="6">
        <f>+VLOOKUP(E172,'VI_Legende Reinigungsverz.'!$B$3:$F$22,5,0)</f>
        <v>52</v>
      </c>
      <c r="G172" s="6">
        <f t="shared" ref="G172:G173" si="66">+F172*D172</f>
        <v>9131.1999999999989</v>
      </c>
      <c r="H172" s="51"/>
      <c r="I172" s="6">
        <f t="shared" ref="I172:I173" si="67">IF(ISERROR(G172/H172),0,G172/H172)</f>
        <v>0</v>
      </c>
      <c r="J172" s="51" t="s">
        <v>42</v>
      </c>
      <c r="K172" s="23">
        <f>I172*HLOOKUP(J172,'Auskunft SVS'!$C$2:$AZ$26,17,0)</f>
        <v>0</v>
      </c>
      <c r="L172" s="23">
        <f t="shared" ref="L172:L173" si="68">+K172/D172</f>
        <v>0</v>
      </c>
    </row>
    <row r="173" spans="1:18" ht="101.5">
      <c r="A173" s="2" t="s">
        <v>562</v>
      </c>
      <c r="B173" s="2" t="s">
        <v>928</v>
      </c>
      <c r="C173" s="9" t="s">
        <v>276</v>
      </c>
      <c r="D173" s="6">
        <v>22.88</v>
      </c>
      <c r="E173" s="6" t="s">
        <v>136</v>
      </c>
      <c r="F173" s="6">
        <f>+VLOOKUP(E173,'VI_Legende Reinigungsverz.'!$B$3:$F$22,5,0)</f>
        <v>52</v>
      </c>
      <c r="G173" s="6">
        <f t="shared" si="66"/>
        <v>1189.76</v>
      </c>
      <c r="H173" s="51"/>
      <c r="I173" s="6">
        <f t="shared" si="67"/>
        <v>0</v>
      </c>
      <c r="J173" s="51" t="s">
        <v>42</v>
      </c>
      <c r="K173" s="23">
        <f>I173*HLOOKUP(J173,'Auskunft SVS'!$C$2:$AZ$26,17,0)</f>
        <v>0</v>
      </c>
      <c r="L173" s="23">
        <f t="shared" si="68"/>
        <v>0</v>
      </c>
    </row>
    <row r="174" spans="1:18" s="15" customFormat="1">
      <c r="A174" s="8" t="s">
        <v>564</v>
      </c>
      <c r="B174" s="3" t="s">
        <v>807</v>
      </c>
      <c r="C174" s="3" t="s">
        <v>98</v>
      </c>
      <c r="D174" s="10" t="s">
        <v>98</v>
      </c>
      <c r="E174" s="10"/>
      <c r="F174" s="10"/>
      <c r="G174" s="10"/>
      <c r="H174" s="10"/>
      <c r="I174" s="10"/>
      <c r="J174" s="10"/>
      <c r="K174" s="10"/>
      <c r="L174" s="13"/>
      <c r="M174"/>
      <c r="N174"/>
      <c r="O174"/>
      <c r="P174"/>
      <c r="Q174"/>
      <c r="R174"/>
    </row>
    <row r="175" spans="1:18" ht="101.5">
      <c r="A175" s="2" t="s">
        <v>566</v>
      </c>
      <c r="B175" s="2" t="s">
        <v>942</v>
      </c>
      <c r="C175" s="9" t="s">
        <v>584</v>
      </c>
      <c r="D175" s="6">
        <v>24.3</v>
      </c>
      <c r="E175" s="6" t="s">
        <v>102</v>
      </c>
      <c r="F175" s="6">
        <f>+VLOOKUP(E175,'VI_Legende Reinigungsverz.'!$B$3:$F$22,5,0)</f>
        <v>251.5</v>
      </c>
      <c r="G175" s="6">
        <f>+F175*D175</f>
        <v>6111.45</v>
      </c>
      <c r="H175" s="51"/>
      <c r="I175" s="6">
        <f>IF(ISERROR(G175/H175),0,G175/H175)</f>
        <v>0</v>
      </c>
      <c r="J175" s="51" t="s">
        <v>42</v>
      </c>
      <c r="K175" s="23">
        <f>I175*HLOOKUP(J175,'Auskunft SVS'!$C$2:$AZ$26,17,0)</f>
        <v>0</v>
      </c>
      <c r="L175" s="23">
        <f>+K175/D175</f>
        <v>0</v>
      </c>
    </row>
    <row r="176" spans="1:18" s="15" customFormat="1">
      <c r="A176" s="8" t="s">
        <v>568</v>
      </c>
      <c r="B176" s="3" t="s">
        <v>167</v>
      </c>
      <c r="C176" s="3" t="s">
        <v>98</v>
      </c>
      <c r="D176" s="10" t="s">
        <v>98</v>
      </c>
      <c r="E176" s="10"/>
      <c r="F176" s="10"/>
      <c r="G176" s="10"/>
      <c r="H176" s="10"/>
      <c r="I176" s="10"/>
      <c r="J176" s="10"/>
      <c r="K176" s="10"/>
      <c r="L176" s="13"/>
      <c r="M176"/>
      <c r="N176"/>
      <c r="O176"/>
      <c r="P176"/>
      <c r="Q176"/>
      <c r="R176"/>
    </row>
    <row r="177" spans="1:18" ht="101.5">
      <c r="A177" s="2" t="s">
        <v>569</v>
      </c>
      <c r="B177" s="2" t="s">
        <v>288</v>
      </c>
      <c r="C177" s="9" t="s">
        <v>291</v>
      </c>
      <c r="D177" s="6">
        <v>24.76</v>
      </c>
      <c r="E177" s="6" t="s">
        <v>102</v>
      </c>
      <c r="F177" s="6">
        <f>+VLOOKUP(E177,'VI_Legende Reinigungsverz.'!$B$3:$F$22,5,0)</f>
        <v>251.5</v>
      </c>
      <c r="G177" s="6">
        <f>+F177*D177</f>
        <v>6227.14</v>
      </c>
      <c r="H177" s="51"/>
      <c r="I177" s="6">
        <f>IF(ISERROR(G177/H177),0,G177/H177)</f>
        <v>0</v>
      </c>
      <c r="J177" s="51" t="s">
        <v>42</v>
      </c>
      <c r="K177" s="23">
        <f>I177*HLOOKUP(J177,'Auskunft SVS'!$C$2:$AZ$26,17,0)</f>
        <v>0</v>
      </c>
      <c r="L177" s="23">
        <f>+K177/D177</f>
        <v>0</v>
      </c>
    </row>
    <row r="178" spans="1:18" s="15" customFormat="1">
      <c r="A178" s="8" t="s">
        <v>571</v>
      </c>
      <c r="B178" s="3" t="s">
        <v>848</v>
      </c>
      <c r="C178" s="3" t="s">
        <v>98</v>
      </c>
      <c r="D178" s="10" t="s">
        <v>98</v>
      </c>
      <c r="E178" s="10"/>
      <c r="F178" s="10"/>
      <c r="G178" s="10"/>
      <c r="H178" s="10"/>
      <c r="I178" s="10"/>
      <c r="J178" s="10"/>
      <c r="K178" s="10"/>
      <c r="L178" s="13"/>
      <c r="M178"/>
      <c r="N178"/>
      <c r="O178"/>
      <c r="P178"/>
      <c r="Q178"/>
      <c r="R178"/>
    </row>
    <row r="179" spans="1:18" ht="101.5">
      <c r="A179" s="2" t="s">
        <v>572</v>
      </c>
      <c r="B179" s="2" t="s">
        <v>1001</v>
      </c>
      <c r="C179" s="9" t="s">
        <v>617</v>
      </c>
      <c r="D179" s="6">
        <v>57.59</v>
      </c>
      <c r="E179" s="6" t="s">
        <v>136</v>
      </c>
      <c r="F179" s="6">
        <f>+VLOOKUP(E179,'VI_Legende Reinigungsverz.'!$B$3:$F$22,5,0)</f>
        <v>52</v>
      </c>
      <c r="G179" s="6">
        <f>+F179*D179</f>
        <v>2994.6800000000003</v>
      </c>
      <c r="H179" s="51"/>
      <c r="I179" s="6">
        <f>IF(ISERROR(G179/H179),0,G179/H179)</f>
        <v>0</v>
      </c>
      <c r="J179" s="51" t="s">
        <v>42</v>
      </c>
      <c r="K179" s="23">
        <f>I179*HLOOKUP(J179,'Auskunft SVS'!$C$2:$AZ$26,17,0)</f>
        <v>0</v>
      </c>
      <c r="L179" s="23">
        <f>+K179/D179</f>
        <v>0</v>
      </c>
    </row>
    <row r="180" spans="1:18" s="15" customFormat="1">
      <c r="A180" s="8" t="s">
        <v>575</v>
      </c>
      <c r="B180" s="3" t="s">
        <v>200</v>
      </c>
      <c r="C180" s="3" t="s">
        <v>98</v>
      </c>
      <c r="D180" s="10" t="s">
        <v>98</v>
      </c>
      <c r="E180" s="10"/>
      <c r="F180" s="10"/>
      <c r="G180" s="10"/>
      <c r="H180" s="10"/>
      <c r="I180" s="10"/>
      <c r="J180" s="10"/>
      <c r="K180" s="10"/>
      <c r="L180" s="13"/>
      <c r="M180"/>
      <c r="N180"/>
      <c r="O180"/>
      <c r="P180"/>
      <c r="Q180"/>
      <c r="R180"/>
    </row>
    <row r="181" spans="1:18" ht="101.5">
      <c r="A181" s="2" t="s">
        <v>576</v>
      </c>
      <c r="B181" s="2" t="s">
        <v>202</v>
      </c>
      <c r="C181" s="9" t="s">
        <v>1723</v>
      </c>
      <c r="D181" s="6">
        <v>55.19</v>
      </c>
      <c r="E181" s="6" t="s">
        <v>136</v>
      </c>
      <c r="F181" s="6">
        <f>+VLOOKUP(E181,'VI_Legende Reinigungsverz.'!$B$3:$F$22,5,0)</f>
        <v>52</v>
      </c>
      <c r="G181" s="6">
        <f>+F181*D181</f>
        <v>2869.88</v>
      </c>
      <c r="H181" s="51"/>
      <c r="I181" s="6">
        <f>IF(ISERROR(G181/H181),0,G181/H181)</f>
        <v>0</v>
      </c>
      <c r="J181" s="51" t="s">
        <v>42</v>
      </c>
      <c r="K181" s="23">
        <f>I181*HLOOKUP(J181,'Auskunft SVS'!$C$2:$AZ$26,17,0)</f>
        <v>0</v>
      </c>
      <c r="L181" s="23">
        <f>+K181/D181</f>
        <v>0</v>
      </c>
    </row>
    <row r="182" spans="1:18" s="15" customFormat="1">
      <c r="A182" s="8" t="s">
        <v>579</v>
      </c>
      <c r="B182" s="3" t="s">
        <v>206</v>
      </c>
      <c r="C182" s="3" t="s">
        <v>98</v>
      </c>
      <c r="D182" s="10" t="s">
        <v>98</v>
      </c>
      <c r="E182" s="10"/>
      <c r="F182" s="10"/>
      <c r="G182" s="10"/>
      <c r="H182" s="10"/>
      <c r="I182" s="10"/>
      <c r="J182" s="10"/>
      <c r="K182" s="10"/>
      <c r="L182" s="13"/>
      <c r="M182"/>
      <c r="N182"/>
      <c r="O182"/>
      <c r="P182"/>
      <c r="Q182"/>
      <c r="R182"/>
    </row>
    <row r="183" spans="1:18" ht="101.5">
      <c r="A183" s="2" t="s">
        <v>580</v>
      </c>
      <c r="B183" s="2" t="s">
        <v>208</v>
      </c>
      <c r="C183" s="9" t="s">
        <v>741</v>
      </c>
      <c r="D183" s="6">
        <v>42.95</v>
      </c>
      <c r="E183" s="6" t="s">
        <v>136</v>
      </c>
      <c r="F183" s="6">
        <f>+VLOOKUP(E183,'VI_Legende Reinigungsverz.'!$B$3:$F$22,5,0)</f>
        <v>52</v>
      </c>
      <c r="G183" s="6">
        <f>+F183*D183</f>
        <v>2233.4</v>
      </c>
      <c r="H183" s="51"/>
      <c r="I183" s="6">
        <f>IF(ISERROR(G183/H183),0,G183/H183)</f>
        <v>0</v>
      </c>
      <c r="J183" s="51" t="s">
        <v>42</v>
      </c>
      <c r="K183" s="23">
        <f>I183*HLOOKUP(J183,'Auskunft SVS'!$C$2:$AZ$26,17,0)</f>
        <v>0</v>
      </c>
      <c r="L183" s="23">
        <f>+K183/D183</f>
        <v>0</v>
      </c>
    </row>
    <row r="184" spans="1:18" s="15" customFormat="1">
      <c r="A184" s="8" t="s">
        <v>585</v>
      </c>
      <c r="B184" s="3" t="s">
        <v>224</v>
      </c>
      <c r="C184" s="3" t="s">
        <v>98</v>
      </c>
      <c r="D184" s="10" t="s">
        <v>98</v>
      </c>
      <c r="E184" s="10"/>
      <c r="F184" s="10"/>
      <c r="G184" s="10"/>
      <c r="H184" s="10"/>
      <c r="I184" s="10"/>
      <c r="J184" s="10"/>
      <c r="K184" s="10"/>
      <c r="L184" s="13"/>
      <c r="M184"/>
      <c r="N184"/>
      <c r="O184"/>
      <c r="P184"/>
      <c r="Q184"/>
      <c r="R184"/>
    </row>
    <row r="185" spans="1:18" ht="101.5">
      <c r="A185" s="2" t="s">
        <v>587</v>
      </c>
      <c r="B185" s="2" t="s">
        <v>226</v>
      </c>
      <c r="C185" s="9" t="s">
        <v>441</v>
      </c>
      <c r="D185" s="6">
        <v>3.58</v>
      </c>
      <c r="E185" s="6" t="s">
        <v>136</v>
      </c>
      <c r="F185" s="6">
        <f>+VLOOKUP(E185,'VI_Legende Reinigungsverz.'!$B$3:$F$22,5,0)</f>
        <v>52</v>
      </c>
      <c r="G185" s="6">
        <f t="shared" ref="G185:G187" si="69">+F185*D185</f>
        <v>186.16</v>
      </c>
      <c r="H185" s="51"/>
      <c r="I185" s="6">
        <f t="shared" ref="I185:I187" si="70">IF(ISERROR(G185/H185),0,G185/H185)</f>
        <v>0</v>
      </c>
      <c r="J185" s="51" t="s">
        <v>42</v>
      </c>
      <c r="K185" s="23">
        <f>I185*HLOOKUP(J185,'Auskunft SVS'!$C$2:$AZ$26,17,0)</f>
        <v>0</v>
      </c>
      <c r="L185" s="23">
        <f t="shared" ref="L185:L187" si="71">+K185/D185</f>
        <v>0</v>
      </c>
    </row>
    <row r="186" spans="1:18" ht="101.5">
      <c r="A186" s="2" t="s">
        <v>2059</v>
      </c>
      <c r="B186" s="2" t="s">
        <v>229</v>
      </c>
      <c r="C186" s="9" t="s">
        <v>763</v>
      </c>
      <c r="D186" s="6">
        <v>36.4</v>
      </c>
      <c r="E186" s="6" t="s">
        <v>136</v>
      </c>
      <c r="F186" s="6">
        <f>+VLOOKUP(E186,'VI_Legende Reinigungsverz.'!$B$3:$F$22,5,0)</f>
        <v>52</v>
      </c>
      <c r="G186" s="6">
        <f t="shared" si="69"/>
        <v>1892.8</v>
      </c>
      <c r="H186" s="51"/>
      <c r="I186" s="6">
        <f t="shared" si="70"/>
        <v>0</v>
      </c>
      <c r="J186" s="51" t="s">
        <v>42</v>
      </c>
      <c r="K186" s="23">
        <f>I186*HLOOKUP(J186,'Auskunft SVS'!$C$2:$AZ$26,17,0)</f>
        <v>0</v>
      </c>
      <c r="L186" s="23">
        <f t="shared" si="71"/>
        <v>0</v>
      </c>
    </row>
    <row r="187" spans="1:18" ht="101.5">
      <c r="A187" s="2" t="s">
        <v>2061</v>
      </c>
      <c r="B187" s="2" t="s">
        <v>229</v>
      </c>
      <c r="C187" s="9" t="s">
        <v>900</v>
      </c>
      <c r="D187" s="6">
        <v>20.53</v>
      </c>
      <c r="E187" s="6" t="s">
        <v>163</v>
      </c>
      <c r="F187" s="6">
        <f>+VLOOKUP(E187,'VI_Legende Reinigungsverz.'!$B$3:$F$22,5,0)</f>
        <v>150.9</v>
      </c>
      <c r="G187" s="6">
        <f t="shared" si="69"/>
        <v>3097.9770000000003</v>
      </c>
      <c r="H187" s="51"/>
      <c r="I187" s="6">
        <f t="shared" si="70"/>
        <v>0</v>
      </c>
      <c r="J187" s="51" t="s">
        <v>42</v>
      </c>
      <c r="K187" s="23">
        <f>I187*HLOOKUP(J187,'Auskunft SVS'!$C$2:$AZ$26,17,0)</f>
        <v>0</v>
      </c>
      <c r="L187" s="23">
        <f t="shared" si="71"/>
        <v>0</v>
      </c>
    </row>
    <row r="188" spans="1:18" s="15" customFormat="1">
      <c r="A188" s="8" t="s">
        <v>590</v>
      </c>
      <c r="B188" s="3" t="s">
        <v>232</v>
      </c>
      <c r="C188" s="3" t="s">
        <v>98</v>
      </c>
      <c r="D188" s="10" t="s">
        <v>98</v>
      </c>
      <c r="E188" s="10"/>
      <c r="F188" s="10"/>
      <c r="G188" s="10"/>
      <c r="H188" s="10"/>
      <c r="I188" s="10"/>
      <c r="J188" s="10"/>
      <c r="K188" s="10"/>
      <c r="L188" s="13"/>
      <c r="M188"/>
      <c r="N188"/>
      <c r="O188"/>
      <c r="P188"/>
      <c r="Q188"/>
      <c r="R188"/>
    </row>
    <row r="189" spans="1:18" ht="101.5">
      <c r="A189" s="2" t="s">
        <v>591</v>
      </c>
      <c r="B189" s="2" t="s">
        <v>466</v>
      </c>
      <c r="C189" s="9" t="s">
        <v>1400</v>
      </c>
      <c r="D189" s="6">
        <v>14.58</v>
      </c>
      <c r="E189" s="6" t="s">
        <v>136</v>
      </c>
      <c r="F189" s="6">
        <f>+VLOOKUP(E189,'VI_Legende Reinigungsverz.'!$B$3:$F$22,5,0)</f>
        <v>52</v>
      </c>
      <c r="G189" s="6">
        <f t="shared" ref="G189:G191" si="72">+F189*D189</f>
        <v>758.16</v>
      </c>
      <c r="H189" s="51"/>
      <c r="I189" s="6">
        <f t="shared" ref="I189:I191" si="73">IF(ISERROR(G189/H189),0,G189/H189)</f>
        <v>0</v>
      </c>
      <c r="J189" s="51" t="s">
        <v>42</v>
      </c>
      <c r="K189" s="23">
        <f>I189*HLOOKUP(J189,'Auskunft SVS'!$C$2:$AZ$26,17,0)</f>
        <v>0</v>
      </c>
      <c r="L189" s="23">
        <f t="shared" ref="L189:L191" si="74">+K189/D189</f>
        <v>0</v>
      </c>
    </row>
    <row r="190" spans="1:18" ht="101.5">
      <c r="A190" s="2" t="s">
        <v>593</v>
      </c>
      <c r="B190" s="2" t="s">
        <v>234</v>
      </c>
      <c r="C190" s="9" t="s">
        <v>441</v>
      </c>
      <c r="D190" s="6">
        <v>2.92</v>
      </c>
      <c r="E190" s="6" t="s">
        <v>136</v>
      </c>
      <c r="F190" s="6">
        <f>+VLOOKUP(E190,'VI_Legende Reinigungsverz.'!$B$3:$F$22,5,0)</f>
        <v>52</v>
      </c>
      <c r="G190" s="6">
        <f t="shared" si="72"/>
        <v>151.84</v>
      </c>
      <c r="H190" s="51"/>
      <c r="I190" s="6">
        <f t="shared" si="73"/>
        <v>0</v>
      </c>
      <c r="J190" s="51" t="s">
        <v>42</v>
      </c>
      <c r="K190" s="23">
        <f>I190*HLOOKUP(J190,'Auskunft SVS'!$C$2:$AZ$26,17,0)</f>
        <v>0</v>
      </c>
      <c r="L190" s="23">
        <f t="shared" si="74"/>
        <v>0</v>
      </c>
    </row>
    <row r="191" spans="1:18" ht="101.5">
      <c r="A191" s="2" t="s">
        <v>594</v>
      </c>
      <c r="B191" s="2" t="s">
        <v>239</v>
      </c>
      <c r="C191" s="9" t="s">
        <v>441</v>
      </c>
      <c r="D191" s="6">
        <v>2.75</v>
      </c>
      <c r="E191" s="6" t="s">
        <v>136</v>
      </c>
      <c r="F191" s="6">
        <f>+VLOOKUP(E191,'VI_Legende Reinigungsverz.'!$B$3:$F$22,5,0)</f>
        <v>52</v>
      </c>
      <c r="G191" s="6">
        <f t="shared" si="72"/>
        <v>143</v>
      </c>
      <c r="H191" s="51"/>
      <c r="I191" s="6">
        <f t="shared" si="73"/>
        <v>0</v>
      </c>
      <c r="J191" s="51" t="s">
        <v>42</v>
      </c>
      <c r="K191" s="23">
        <f>I191*HLOOKUP(J191,'Auskunft SVS'!$C$2:$AZ$26,17,0)</f>
        <v>0</v>
      </c>
      <c r="L191" s="23">
        <f t="shared" si="74"/>
        <v>0</v>
      </c>
    </row>
    <row r="192" spans="1:18" s="16" customFormat="1" ht="25.5" customHeight="1">
      <c r="A192" s="7" t="s">
        <v>680</v>
      </c>
      <c r="B192" s="17" t="s">
        <v>2617</v>
      </c>
      <c r="C192" s="11" t="s">
        <v>98</v>
      </c>
      <c r="D192" s="18" t="s">
        <v>98</v>
      </c>
      <c r="E192" s="18"/>
      <c r="F192" s="18"/>
      <c r="G192" s="18"/>
      <c r="H192" s="18"/>
      <c r="I192" s="18"/>
      <c r="J192" s="18"/>
      <c r="K192" s="19"/>
      <c r="L192" s="20"/>
      <c r="M192"/>
      <c r="N192"/>
      <c r="O192"/>
      <c r="P192"/>
      <c r="Q192"/>
      <c r="R192"/>
    </row>
    <row r="193" spans="1:18" s="15" customFormat="1">
      <c r="A193" s="8" t="s">
        <v>682</v>
      </c>
      <c r="B193" s="3" t="s">
        <v>95</v>
      </c>
      <c r="C193" s="3" t="s">
        <v>98</v>
      </c>
      <c r="D193" s="10" t="s">
        <v>98</v>
      </c>
      <c r="E193" s="10"/>
      <c r="F193" s="10"/>
      <c r="G193" s="10"/>
      <c r="H193" s="10"/>
      <c r="I193" s="10"/>
      <c r="J193" s="10"/>
      <c r="K193" s="10"/>
      <c r="L193" s="13"/>
      <c r="M193"/>
      <c r="N193"/>
      <c r="O193"/>
      <c r="P193"/>
      <c r="Q193"/>
      <c r="R193"/>
    </row>
    <row r="194" spans="1:18" s="15" customFormat="1">
      <c r="A194" s="8" t="s">
        <v>1366</v>
      </c>
      <c r="B194" s="3" t="s">
        <v>97</v>
      </c>
      <c r="C194" s="3" t="s">
        <v>98</v>
      </c>
      <c r="D194" s="10" t="s">
        <v>98</v>
      </c>
      <c r="E194" s="10"/>
      <c r="F194" s="10"/>
      <c r="G194" s="10"/>
      <c r="H194" s="10"/>
      <c r="I194" s="10"/>
      <c r="J194" s="10"/>
      <c r="K194" s="10"/>
      <c r="L194" s="13"/>
      <c r="M194"/>
      <c r="N194"/>
      <c r="O194"/>
      <c r="P194"/>
      <c r="Q194"/>
      <c r="R194"/>
    </row>
    <row r="195" spans="1:18" ht="101.5">
      <c r="A195" s="2" t="s">
        <v>1367</v>
      </c>
      <c r="B195" s="2" t="s">
        <v>104</v>
      </c>
      <c r="C195" s="9" t="s">
        <v>554</v>
      </c>
      <c r="D195" s="6">
        <v>13.16</v>
      </c>
      <c r="E195" s="6" t="s">
        <v>136</v>
      </c>
      <c r="F195" s="6">
        <f>+VLOOKUP(E195,'VI_Legende Reinigungsverz.'!$B$3:$F$22,5,0)</f>
        <v>52</v>
      </c>
      <c r="G195" s="6">
        <f>+F195*D195</f>
        <v>684.32</v>
      </c>
      <c r="H195" s="51"/>
      <c r="I195" s="6">
        <f>IF(ISERROR(G195/H195),0,G195/H195)</f>
        <v>0</v>
      </c>
      <c r="J195" s="51" t="s">
        <v>42</v>
      </c>
      <c r="K195" s="23">
        <f>I195*HLOOKUP(J195,'Auskunft SVS'!$C$2:$AZ$26,17,0)</f>
        <v>0</v>
      </c>
      <c r="L195" s="23">
        <f>+K195/D195</f>
        <v>0</v>
      </c>
    </row>
    <row r="196" spans="1:18" s="15" customFormat="1">
      <c r="A196" s="8" t="s">
        <v>2068</v>
      </c>
      <c r="B196" s="3" t="s">
        <v>107</v>
      </c>
      <c r="C196" s="3" t="s">
        <v>98</v>
      </c>
      <c r="D196" s="10" t="s">
        <v>98</v>
      </c>
      <c r="E196" s="10"/>
      <c r="F196" s="10"/>
      <c r="G196" s="10"/>
      <c r="H196" s="10"/>
      <c r="I196" s="10"/>
      <c r="J196" s="10"/>
      <c r="K196" s="10"/>
      <c r="L196" s="13"/>
      <c r="M196"/>
      <c r="N196"/>
      <c r="O196"/>
      <c r="P196"/>
      <c r="Q196"/>
      <c r="R196"/>
    </row>
    <row r="197" spans="1:18" ht="101.5">
      <c r="A197" s="2" t="s">
        <v>2069</v>
      </c>
      <c r="B197" s="2" t="s">
        <v>109</v>
      </c>
      <c r="C197" s="9" t="s">
        <v>547</v>
      </c>
      <c r="D197" s="6">
        <v>23.83</v>
      </c>
      <c r="E197" s="6" t="s">
        <v>136</v>
      </c>
      <c r="F197" s="6">
        <f>+VLOOKUP(E197,'VI_Legende Reinigungsverz.'!$B$3:$F$22,5,0)</f>
        <v>52</v>
      </c>
      <c r="G197" s="6">
        <f>+F197*D197</f>
        <v>1239.1599999999999</v>
      </c>
      <c r="H197" s="51"/>
      <c r="I197" s="6">
        <f>IF(ISERROR(G197/H197),0,G197/H197)</f>
        <v>0</v>
      </c>
      <c r="J197" s="51" t="s">
        <v>42</v>
      </c>
      <c r="K197" s="23">
        <f>I197*HLOOKUP(J197,'Auskunft SVS'!$C$2:$AZ$26,17,0)</f>
        <v>0</v>
      </c>
      <c r="L197" s="23">
        <f>+K197/D197</f>
        <v>0</v>
      </c>
    </row>
    <row r="198" spans="1:18" s="15" customFormat="1">
      <c r="A198" s="8" t="s">
        <v>2071</v>
      </c>
      <c r="B198" s="3" t="s">
        <v>200</v>
      </c>
      <c r="C198" s="3" t="s">
        <v>98</v>
      </c>
      <c r="D198" s="10" t="s">
        <v>98</v>
      </c>
      <c r="E198" s="10"/>
      <c r="F198" s="10"/>
      <c r="G198" s="10"/>
      <c r="H198" s="10"/>
      <c r="I198" s="10"/>
      <c r="J198" s="10"/>
      <c r="K198" s="10"/>
      <c r="L198" s="13"/>
      <c r="M198"/>
      <c r="N198"/>
      <c r="O198"/>
      <c r="P198"/>
      <c r="Q198"/>
      <c r="R198"/>
    </row>
    <row r="199" spans="1:18" ht="101.5">
      <c r="A199" s="2" t="s">
        <v>2072</v>
      </c>
      <c r="B199" s="2" t="s">
        <v>307</v>
      </c>
      <c r="C199" s="9" t="s">
        <v>741</v>
      </c>
      <c r="D199" s="6">
        <v>10.58</v>
      </c>
      <c r="E199" s="6" t="s">
        <v>136</v>
      </c>
      <c r="F199" s="6">
        <f>+VLOOKUP(E199,'VI_Legende Reinigungsverz.'!$B$3:$F$22,5,0)</f>
        <v>52</v>
      </c>
      <c r="G199" s="6">
        <f>+F199*D199</f>
        <v>550.16</v>
      </c>
      <c r="H199" s="51"/>
      <c r="I199" s="6">
        <f>IF(ISERROR(G199/H199),0,G199/H199)</f>
        <v>0</v>
      </c>
      <c r="J199" s="51" t="s">
        <v>42</v>
      </c>
      <c r="K199" s="23">
        <f>I199*HLOOKUP(J199,'Auskunft SVS'!$C$2:$AZ$26,17,0)</f>
        <v>0</v>
      </c>
      <c r="L199" s="23">
        <f>+K199/D199</f>
        <v>0</v>
      </c>
    </row>
    <row r="200" spans="1:18" s="15" customFormat="1">
      <c r="A200" s="8" t="s">
        <v>2073</v>
      </c>
      <c r="B200" s="3" t="s">
        <v>224</v>
      </c>
      <c r="C200" s="3" t="s">
        <v>98</v>
      </c>
      <c r="D200" s="10" t="s">
        <v>98</v>
      </c>
      <c r="E200" s="10"/>
      <c r="F200" s="10"/>
      <c r="G200" s="10"/>
      <c r="H200" s="10"/>
      <c r="I200" s="10"/>
      <c r="J200" s="10"/>
      <c r="K200" s="10"/>
      <c r="L200" s="13"/>
      <c r="M200"/>
      <c r="N200"/>
      <c r="O200"/>
      <c r="P200"/>
      <c r="Q200"/>
      <c r="R200"/>
    </row>
    <row r="201" spans="1:18" ht="101.5">
      <c r="A201" s="2" t="s">
        <v>2074</v>
      </c>
      <c r="B201" s="2" t="s">
        <v>226</v>
      </c>
      <c r="C201" s="9" t="s">
        <v>441</v>
      </c>
      <c r="D201" s="6">
        <v>6.1</v>
      </c>
      <c r="E201" s="6" t="s">
        <v>136</v>
      </c>
      <c r="F201" s="6">
        <f>+VLOOKUP(E201,'VI_Legende Reinigungsverz.'!$B$3:$F$22,5,0)</f>
        <v>52</v>
      </c>
      <c r="G201" s="6">
        <f>+F201*D201</f>
        <v>317.2</v>
      </c>
      <c r="H201" s="51"/>
      <c r="I201" s="6">
        <f>IF(ISERROR(G201/H201),0,G201/H201)</f>
        <v>0</v>
      </c>
      <c r="J201" s="51" t="s">
        <v>42</v>
      </c>
      <c r="K201" s="23">
        <f>I201*HLOOKUP(J201,'Auskunft SVS'!$C$2:$AZ$26,17,0)</f>
        <v>0</v>
      </c>
      <c r="L201" s="23">
        <f>+K201/D201</f>
        <v>0</v>
      </c>
    </row>
    <row r="202" spans="1:18" s="15" customFormat="1">
      <c r="A202" s="8" t="s">
        <v>2079</v>
      </c>
      <c r="B202" s="3" t="s">
        <v>215</v>
      </c>
      <c r="C202" s="3" t="s">
        <v>98</v>
      </c>
      <c r="D202" s="10" t="s">
        <v>98</v>
      </c>
      <c r="E202" s="10"/>
      <c r="F202" s="10"/>
      <c r="G202" s="10"/>
      <c r="H202" s="10"/>
      <c r="I202" s="10"/>
      <c r="J202" s="10"/>
      <c r="K202" s="10"/>
      <c r="L202" s="13"/>
      <c r="M202"/>
      <c r="N202"/>
      <c r="O202"/>
      <c r="P202"/>
      <c r="Q202"/>
      <c r="R202"/>
    </row>
    <row r="203" spans="1:18" ht="101.5">
      <c r="A203" s="2" t="s">
        <v>2080</v>
      </c>
      <c r="B203" s="2" t="s">
        <v>2618</v>
      </c>
      <c r="C203" s="9" t="s">
        <v>308</v>
      </c>
      <c r="D203" s="6">
        <v>3.59</v>
      </c>
      <c r="E203" s="6" t="s">
        <v>163</v>
      </c>
      <c r="F203" s="6">
        <f>+VLOOKUP(E203,'VI_Legende Reinigungsverz.'!$B$3:$F$22,5,0)</f>
        <v>150.9</v>
      </c>
      <c r="G203" s="6">
        <f t="shared" ref="G203:G204" si="75">+F203*D203</f>
        <v>541.73099999999999</v>
      </c>
      <c r="H203" s="51"/>
      <c r="I203" s="6">
        <f t="shared" ref="I203:I204" si="76">IF(ISERROR(G203/H203),0,G203/H203)</f>
        <v>0</v>
      </c>
      <c r="J203" s="51" t="s">
        <v>42</v>
      </c>
      <c r="K203" s="23">
        <f>I203*HLOOKUP(J203,'Auskunft SVS'!$C$2:$AZ$26,17,0)</f>
        <v>0</v>
      </c>
      <c r="L203" s="23">
        <f t="shared" ref="L203:L204" si="77">+K203/D203</f>
        <v>0</v>
      </c>
    </row>
    <row r="204" spans="1:18" ht="101.5">
      <c r="A204" s="2" t="s">
        <v>2619</v>
      </c>
      <c r="B204" s="2" t="s">
        <v>2620</v>
      </c>
      <c r="C204" s="9" t="s">
        <v>308</v>
      </c>
      <c r="D204" s="6">
        <v>112.64</v>
      </c>
      <c r="E204" s="6" t="s">
        <v>163</v>
      </c>
      <c r="F204" s="6">
        <f>+VLOOKUP(E204,'VI_Legende Reinigungsverz.'!$B$3:$F$22,5,0)</f>
        <v>150.9</v>
      </c>
      <c r="G204" s="6">
        <f t="shared" si="75"/>
        <v>16997.376</v>
      </c>
      <c r="H204" s="51"/>
      <c r="I204" s="6">
        <f t="shared" si="76"/>
        <v>0</v>
      </c>
      <c r="J204" s="51" t="s">
        <v>42</v>
      </c>
      <c r="K204" s="23">
        <f>I204*HLOOKUP(J204,'Auskunft SVS'!$C$2:$AZ$26,17,0)</f>
        <v>0</v>
      </c>
      <c r="L204" s="23">
        <f t="shared" si="77"/>
        <v>0</v>
      </c>
    </row>
    <row r="205" spans="1:18" s="15" customFormat="1">
      <c r="A205" s="8" t="s">
        <v>2081</v>
      </c>
      <c r="B205" s="3" t="s">
        <v>426</v>
      </c>
      <c r="C205" s="3" t="s">
        <v>98</v>
      </c>
      <c r="D205" s="10" t="s">
        <v>98</v>
      </c>
      <c r="E205" s="10"/>
      <c r="F205" s="10"/>
      <c r="G205" s="10"/>
      <c r="H205" s="10"/>
      <c r="I205" s="10"/>
      <c r="J205" s="10"/>
      <c r="K205" s="10"/>
      <c r="L205" s="13"/>
      <c r="M205"/>
      <c r="N205"/>
      <c r="O205"/>
      <c r="P205"/>
      <c r="Q205"/>
      <c r="R205"/>
    </row>
    <row r="206" spans="1:18" ht="101.5">
      <c r="A206" s="2" t="s">
        <v>2082</v>
      </c>
      <c r="B206" s="2" t="s">
        <v>1216</v>
      </c>
      <c r="C206" s="9" t="s">
        <v>1076</v>
      </c>
      <c r="D206" s="6">
        <v>18.239999999999998</v>
      </c>
      <c r="E206" s="6" t="s">
        <v>163</v>
      </c>
      <c r="F206" s="6">
        <f>+VLOOKUP(E206,'VI_Legende Reinigungsverz.'!$B$3:$F$22,5,0)</f>
        <v>150.9</v>
      </c>
      <c r="G206" s="6">
        <f t="shared" ref="G206" si="78">+F206*D206</f>
        <v>2752.4159999999997</v>
      </c>
      <c r="H206" s="51"/>
      <c r="I206" s="6">
        <f t="shared" ref="I206" si="79">IF(ISERROR(G206/H206),0,G206/H206)</f>
        <v>0</v>
      </c>
      <c r="J206" s="51" t="s">
        <v>42</v>
      </c>
      <c r="K206" s="23">
        <f>I206*HLOOKUP(J206,'Auskunft SVS'!$C$2:$AZ$26,17,0)</f>
        <v>0</v>
      </c>
      <c r="L206" s="23">
        <f t="shared" ref="L206" si="80">+K206/D206</f>
        <v>0</v>
      </c>
    </row>
    <row r="207" spans="1:18" s="16" customFormat="1" ht="25.5" customHeight="1">
      <c r="A207" s="7" t="s">
        <v>683</v>
      </c>
      <c r="B207" s="17" t="s">
        <v>2621</v>
      </c>
      <c r="C207" s="11" t="s">
        <v>98</v>
      </c>
      <c r="D207" s="18" t="s">
        <v>98</v>
      </c>
      <c r="E207" s="18"/>
      <c r="F207" s="18"/>
      <c r="G207" s="18"/>
      <c r="H207" s="18"/>
      <c r="I207" s="18"/>
      <c r="J207" s="18"/>
      <c r="K207" s="19"/>
      <c r="L207" s="20"/>
      <c r="M207"/>
      <c r="N207"/>
      <c r="O207"/>
      <c r="P207"/>
      <c r="Q207"/>
      <c r="R207"/>
    </row>
    <row r="208" spans="1:18" s="15" customFormat="1">
      <c r="A208" s="8" t="s">
        <v>685</v>
      </c>
      <c r="B208" s="3" t="s">
        <v>95</v>
      </c>
      <c r="C208" s="3" t="s">
        <v>98</v>
      </c>
      <c r="D208" s="10" t="s">
        <v>98</v>
      </c>
      <c r="E208" s="10"/>
      <c r="F208" s="10"/>
      <c r="G208" s="10"/>
      <c r="H208" s="10"/>
      <c r="I208" s="10"/>
      <c r="J208" s="10"/>
      <c r="K208" s="10"/>
      <c r="L208" s="13"/>
      <c r="M208"/>
      <c r="N208"/>
      <c r="O208"/>
      <c r="P208"/>
      <c r="Q208"/>
      <c r="R208"/>
    </row>
    <row r="209" spans="1:18" s="15" customFormat="1">
      <c r="A209" s="8" t="s">
        <v>1369</v>
      </c>
      <c r="B209" s="3" t="s">
        <v>127</v>
      </c>
      <c r="C209" s="3" t="s">
        <v>98</v>
      </c>
      <c r="D209" s="10" t="s">
        <v>98</v>
      </c>
      <c r="E209" s="10"/>
      <c r="F209" s="10"/>
      <c r="G209" s="10"/>
      <c r="H209" s="10"/>
      <c r="I209" s="10"/>
      <c r="J209" s="10"/>
      <c r="K209" s="10"/>
      <c r="L209" s="13"/>
      <c r="M209"/>
      <c r="N209"/>
      <c r="O209"/>
      <c r="P209"/>
      <c r="Q209"/>
      <c r="R209"/>
    </row>
    <row r="210" spans="1:18" ht="101.5">
      <c r="A210" s="2" t="s">
        <v>1370</v>
      </c>
      <c r="B210" s="2" t="s">
        <v>497</v>
      </c>
      <c r="C210" s="9" t="s">
        <v>135</v>
      </c>
      <c r="D210" s="6">
        <v>40.200000000000003</v>
      </c>
      <c r="E210" s="6" t="s">
        <v>136</v>
      </c>
      <c r="F210" s="6">
        <f>+VLOOKUP(E210,'VI_Legende Reinigungsverz.'!$B$3:$F$22,5,0)</f>
        <v>52</v>
      </c>
      <c r="G210" s="6">
        <f>+F210*D210</f>
        <v>2090.4</v>
      </c>
      <c r="H210" s="51"/>
      <c r="I210" s="6">
        <f>IF(ISERROR(G210/H210),0,G210/H210)</f>
        <v>0</v>
      </c>
      <c r="J210" s="51" t="s">
        <v>42</v>
      </c>
      <c r="K210" s="23">
        <f>I210*HLOOKUP(J210,'Auskunft SVS'!$C$2:$AZ$26,17,0)</f>
        <v>0</v>
      </c>
      <c r="L210" s="23">
        <f>+K210/D210</f>
        <v>0</v>
      </c>
    </row>
    <row r="211" spans="1:18" s="15" customFormat="1">
      <c r="A211" s="8" t="s">
        <v>2386</v>
      </c>
      <c r="B211" s="3" t="s">
        <v>159</v>
      </c>
      <c r="C211" s="3" t="s">
        <v>98</v>
      </c>
      <c r="D211" s="10" t="s">
        <v>98</v>
      </c>
      <c r="E211" s="10"/>
      <c r="F211" s="10"/>
      <c r="G211" s="10"/>
      <c r="H211" s="10"/>
      <c r="I211" s="10"/>
      <c r="J211" s="10"/>
      <c r="K211" s="10"/>
      <c r="L211" s="13"/>
      <c r="M211"/>
      <c r="N211"/>
      <c r="O211"/>
      <c r="P211"/>
      <c r="Q211"/>
      <c r="R211"/>
    </row>
    <row r="212" spans="1:18" ht="101.5">
      <c r="A212" s="2" t="s">
        <v>2387</v>
      </c>
      <c r="B212" s="2" t="s">
        <v>161</v>
      </c>
      <c r="C212" s="9" t="s">
        <v>381</v>
      </c>
      <c r="D212" s="6">
        <v>18.920000000000002</v>
      </c>
      <c r="E212" s="6" t="s">
        <v>136</v>
      </c>
      <c r="F212" s="6">
        <f>+VLOOKUP(E212,'VI_Legende Reinigungsverz.'!$B$3:$F$22,5,0)</f>
        <v>52</v>
      </c>
      <c r="G212" s="6">
        <f t="shared" ref="G212:G213" si="81">+F212*D212</f>
        <v>983.84000000000015</v>
      </c>
      <c r="H212" s="51"/>
      <c r="I212" s="6">
        <f t="shared" ref="I212:I213" si="82">IF(ISERROR(G212/H212),0,G212/H212)</f>
        <v>0</v>
      </c>
      <c r="J212" s="51" t="s">
        <v>42</v>
      </c>
      <c r="K212" s="23">
        <f>I212*HLOOKUP(J212,'Auskunft SVS'!$C$2:$AZ$26,17,0)</f>
        <v>0</v>
      </c>
      <c r="L212" s="23">
        <f t="shared" ref="L212:L213" si="83">+K212/D212</f>
        <v>0</v>
      </c>
    </row>
    <row r="213" spans="1:18" ht="101.5">
      <c r="A213" s="2" t="s">
        <v>2622</v>
      </c>
      <c r="B213" s="2" t="s">
        <v>512</v>
      </c>
      <c r="C213" s="9" t="s">
        <v>381</v>
      </c>
      <c r="D213" s="6">
        <v>4.78</v>
      </c>
      <c r="E213" s="6" t="s">
        <v>136</v>
      </c>
      <c r="F213" s="6">
        <f>+VLOOKUP(E213,'VI_Legende Reinigungsverz.'!$B$3:$F$22,5,0)</f>
        <v>52</v>
      </c>
      <c r="G213" s="6">
        <f t="shared" si="81"/>
        <v>248.56</v>
      </c>
      <c r="H213" s="51"/>
      <c r="I213" s="6">
        <f t="shared" si="82"/>
        <v>0</v>
      </c>
      <c r="J213" s="51" t="s">
        <v>42</v>
      </c>
      <c r="K213" s="23">
        <f>I213*HLOOKUP(J213,'Auskunft SVS'!$C$2:$AZ$26,17,0)</f>
        <v>0</v>
      </c>
      <c r="L213" s="23">
        <f t="shared" si="83"/>
        <v>0</v>
      </c>
    </row>
    <row r="214" spans="1:18" s="15" customFormat="1">
      <c r="A214" s="8" t="s">
        <v>2388</v>
      </c>
      <c r="B214" s="3" t="s">
        <v>586</v>
      </c>
      <c r="C214" s="3" t="s">
        <v>98</v>
      </c>
      <c r="D214" s="10" t="s">
        <v>98</v>
      </c>
      <c r="E214" s="10"/>
      <c r="F214" s="10"/>
      <c r="G214" s="10"/>
      <c r="H214" s="10"/>
      <c r="I214" s="10"/>
      <c r="J214" s="10"/>
      <c r="K214" s="10"/>
      <c r="L214" s="13"/>
      <c r="M214"/>
      <c r="N214"/>
      <c r="O214"/>
      <c r="P214"/>
      <c r="Q214"/>
      <c r="R214"/>
    </row>
    <row r="215" spans="1:18" ht="101.5">
      <c r="A215" s="2" t="s">
        <v>2389</v>
      </c>
      <c r="B215" s="2" t="s">
        <v>512</v>
      </c>
      <c r="C215" s="9" t="s">
        <v>810</v>
      </c>
      <c r="D215" s="6">
        <v>58.76</v>
      </c>
      <c r="E215" s="6" t="s">
        <v>136</v>
      </c>
      <c r="F215" s="6">
        <f>+VLOOKUP(E215,'VI_Legende Reinigungsverz.'!$B$3:$F$22,5,0)</f>
        <v>52</v>
      </c>
      <c r="G215" s="6">
        <f>+F215*D215</f>
        <v>3055.52</v>
      </c>
      <c r="H215" s="51"/>
      <c r="I215" s="6">
        <f>IF(ISERROR(G215/H215),0,G215/H215)</f>
        <v>0</v>
      </c>
      <c r="J215" s="51" t="s">
        <v>42</v>
      </c>
      <c r="K215" s="23">
        <f>I215*HLOOKUP(J215,'Auskunft SVS'!$C$2:$AZ$26,17,0)</f>
        <v>0</v>
      </c>
      <c r="L215" s="23">
        <f>+K215/D215</f>
        <v>0</v>
      </c>
    </row>
    <row r="216" spans="1:18" s="15" customFormat="1">
      <c r="A216" s="8" t="s">
        <v>2391</v>
      </c>
      <c r="B216" s="3" t="s">
        <v>167</v>
      </c>
      <c r="C216" s="3" t="s">
        <v>98</v>
      </c>
      <c r="D216" s="10" t="s">
        <v>98</v>
      </c>
      <c r="E216" s="10"/>
      <c r="F216" s="10"/>
      <c r="G216" s="10"/>
      <c r="H216" s="10"/>
      <c r="I216" s="10"/>
      <c r="J216" s="10"/>
      <c r="K216" s="10"/>
      <c r="L216" s="13"/>
      <c r="M216"/>
      <c r="N216"/>
      <c r="O216"/>
      <c r="P216"/>
      <c r="Q216"/>
      <c r="R216"/>
    </row>
    <row r="217" spans="1:18" ht="101.5">
      <c r="A217" s="2" t="s">
        <v>2392</v>
      </c>
      <c r="B217" s="2" t="s">
        <v>598</v>
      </c>
      <c r="C217" s="9" t="s">
        <v>715</v>
      </c>
      <c r="D217" s="6">
        <v>20.76</v>
      </c>
      <c r="E217" s="6" t="s">
        <v>136</v>
      </c>
      <c r="F217" s="6">
        <f>+VLOOKUP(E217,'VI_Legende Reinigungsverz.'!$B$3:$F$22,5,0)</f>
        <v>52</v>
      </c>
      <c r="G217" s="6">
        <f>+F217*D217</f>
        <v>1079.52</v>
      </c>
      <c r="H217" s="51"/>
      <c r="I217" s="6">
        <f>IF(ISERROR(G217/H217),0,G217/H217)</f>
        <v>0</v>
      </c>
      <c r="J217" s="51" t="s">
        <v>42</v>
      </c>
      <c r="K217" s="23">
        <f>I217*HLOOKUP(J217,'Auskunft SVS'!$C$2:$AZ$26,17,0)</f>
        <v>0</v>
      </c>
      <c r="L217" s="23">
        <f>+K217/D217</f>
        <v>0</v>
      </c>
    </row>
    <row r="218" spans="1:18" s="15" customFormat="1">
      <c r="A218" s="8" t="s">
        <v>2393</v>
      </c>
      <c r="B218" s="3" t="s">
        <v>614</v>
      </c>
      <c r="C218" s="3" t="s">
        <v>98</v>
      </c>
      <c r="D218" s="10" t="s">
        <v>98</v>
      </c>
      <c r="E218" s="10"/>
      <c r="F218" s="10"/>
      <c r="G218" s="10"/>
      <c r="H218" s="10"/>
      <c r="I218" s="10"/>
      <c r="J218" s="10"/>
      <c r="K218" s="10"/>
      <c r="L218" s="13"/>
      <c r="M218"/>
      <c r="N218"/>
      <c r="O218"/>
      <c r="P218"/>
      <c r="Q218"/>
      <c r="R218"/>
    </row>
    <row r="219" spans="1:18" ht="101.5">
      <c r="A219" s="2" t="s">
        <v>2394</v>
      </c>
      <c r="B219" s="2" t="s">
        <v>2608</v>
      </c>
      <c r="C219" s="9" t="s">
        <v>810</v>
      </c>
      <c r="D219" s="6">
        <v>97.18</v>
      </c>
      <c r="E219" s="6" t="s">
        <v>136</v>
      </c>
      <c r="F219" s="6">
        <f>+VLOOKUP(E219,'VI_Legende Reinigungsverz.'!$B$3:$F$22,5,0)</f>
        <v>52</v>
      </c>
      <c r="G219" s="6">
        <f>+F219*D219</f>
        <v>5053.3600000000006</v>
      </c>
      <c r="H219" s="51"/>
      <c r="I219" s="6">
        <f>IF(ISERROR(G219/H219),0,G219/H219)</f>
        <v>0</v>
      </c>
      <c r="J219" s="51" t="s">
        <v>42</v>
      </c>
      <c r="K219" s="23">
        <f>I219*HLOOKUP(J219,'Auskunft SVS'!$C$2:$AZ$26,17,0)</f>
        <v>0</v>
      </c>
      <c r="L219" s="23">
        <f>+K219/D219</f>
        <v>0</v>
      </c>
    </row>
    <row r="220" spans="1:18" s="15" customFormat="1">
      <c r="A220" s="8" t="s">
        <v>2397</v>
      </c>
      <c r="B220" s="3" t="s">
        <v>200</v>
      </c>
      <c r="C220" s="3" t="s">
        <v>98</v>
      </c>
      <c r="D220" s="10" t="s">
        <v>98</v>
      </c>
      <c r="E220" s="10"/>
      <c r="F220" s="10"/>
      <c r="G220" s="10"/>
      <c r="H220" s="10"/>
      <c r="I220" s="10"/>
      <c r="J220" s="10"/>
      <c r="K220" s="10"/>
      <c r="L220" s="13"/>
      <c r="M220"/>
      <c r="N220"/>
      <c r="O220"/>
      <c r="P220"/>
      <c r="Q220"/>
      <c r="R220"/>
    </row>
    <row r="221" spans="1:18" ht="101.5">
      <c r="A221" s="2" t="s">
        <v>2398</v>
      </c>
      <c r="B221" s="2" t="s">
        <v>202</v>
      </c>
      <c r="C221" s="9" t="s">
        <v>2457</v>
      </c>
      <c r="D221" s="6">
        <v>82.71</v>
      </c>
      <c r="E221" s="6" t="s">
        <v>102</v>
      </c>
      <c r="F221" s="6">
        <f>+VLOOKUP(E221,'VI_Legende Reinigungsverz.'!$B$3:$F$22,5,0)</f>
        <v>251.5</v>
      </c>
      <c r="G221" s="6">
        <f>+F221*D221</f>
        <v>20801.564999999999</v>
      </c>
      <c r="H221" s="51"/>
      <c r="I221" s="6">
        <f>IF(ISERROR(G221/H221),0,G221/H221)</f>
        <v>0</v>
      </c>
      <c r="J221" s="51" t="s">
        <v>42</v>
      </c>
      <c r="K221" s="23">
        <f>I221*HLOOKUP(J221,'Auskunft SVS'!$C$2:$AZ$26,17,0)</f>
        <v>0</v>
      </c>
      <c r="L221" s="23">
        <f>+K221/D221</f>
        <v>0</v>
      </c>
    </row>
    <row r="222" spans="1:18" s="15" customFormat="1">
      <c r="A222" s="8" t="s">
        <v>2399</v>
      </c>
      <c r="B222" s="3" t="s">
        <v>206</v>
      </c>
      <c r="C222" s="3" t="s">
        <v>98</v>
      </c>
      <c r="D222" s="10" t="s">
        <v>98</v>
      </c>
      <c r="E222" s="10"/>
      <c r="F222" s="10"/>
      <c r="G222" s="10"/>
      <c r="H222" s="10"/>
      <c r="I222" s="10"/>
      <c r="J222" s="10"/>
      <c r="K222" s="10"/>
      <c r="L222" s="13"/>
      <c r="M222"/>
      <c r="N222"/>
      <c r="O222"/>
      <c r="P222"/>
      <c r="Q222"/>
      <c r="R222"/>
    </row>
    <row r="223" spans="1:18" ht="101.5">
      <c r="A223" s="2" t="s">
        <v>2400</v>
      </c>
      <c r="B223" s="2" t="s">
        <v>870</v>
      </c>
      <c r="C223" s="9" t="s">
        <v>736</v>
      </c>
      <c r="D223" s="6">
        <v>88.42</v>
      </c>
      <c r="E223" s="6" t="s">
        <v>136</v>
      </c>
      <c r="F223" s="6">
        <f>+VLOOKUP(E223,'VI_Legende Reinigungsverz.'!$B$3:$F$22,5,0)</f>
        <v>52</v>
      </c>
      <c r="G223" s="6">
        <f>+F223*D223</f>
        <v>4597.84</v>
      </c>
      <c r="H223" s="51"/>
      <c r="I223" s="6">
        <f>IF(ISERROR(G223/H223),0,G223/H223)</f>
        <v>0</v>
      </c>
      <c r="J223" s="51" t="s">
        <v>42</v>
      </c>
      <c r="K223" s="23">
        <f>I223*HLOOKUP(J223,'Auskunft SVS'!$C$2:$AZ$26,17,0)</f>
        <v>0</v>
      </c>
      <c r="L223" s="23">
        <f>+K223/D223</f>
        <v>0</v>
      </c>
    </row>
    <row r="224" spans="1:18" s="15" customFormat="1">
      <c r="A224" s="8" t="s">
        <v>2402</v>
      </c>
      <c r="B224" s="3" t="s">
        <v>316</v>
      </c>
      <c r="C224" s="3" t="s">
        <v>98</v>
      </c>
      <c r="D224" s="10" t="s">
        <v>98</v>
      </c>
      <c r="E224" s="10"/>
      <c r="F224" s="10"/>
      <c r="G224" s="10"/>
      <c r="H224" s="10"/>
      <c r="I224" s="10"/>
      <c r="J224" s="10"/>
      <c r="K224" s="10"/>
      <c r="L224" s="13"/>
      <c r="M224"/>
      <c r="N224"/>
      <c r="O224"/>
      <c r="P224"/>
      <c r="Q224"/>
      <c r="R224"/>
    </row>
    <row r="225" spans="1:18" ht="101.5">
      <c r="A225" s="2" t="s">
        <v>2403</v>
      </c>
      <c r="B225" s="2" t="s">
        <v>738</v>
      </c>
      <c r="C225" s="9" t="s">
        <v>736</v>
      </c>
      <c r="D225" s="6">
        <v>22.19</v>
      </c>
      <c r="E225" s="6" t="s">
        <v>136</v>
      </c>
      <c r="F225" s="6">
        <f>+VLOOKUP(E225,'VI_Legende Reinigungsverz.'!$B$3:$F$22,5,0)</f>
        <v>52</v>
      </c>
      <c r="G225" s="6">
        <f>+F225*D225</f>
        <v>1153.8800000000001</v>
      </c>
      <c r="H225" s="51"/>
      <c r="I225" s="6">
        <f>IF(ISERROR(G225/H225),0,G225/H225)</f>
        <v>0</v>
      </c>
      <c r="J225" s="51" t="s">
        <v>42</v>
      </c>
      <c r="K225" s="23">
        <f>I225*HLOOKUP(J225,'Auskunft SVS'!$C$2:$AZ$26,17,0)</f>
        <v>0</v>
      </c>
      <c r="L225" s="23">
        <f>+K225/D225</f>
        <v>0</v>
      </c>
    </row>
    <row r="226" spans="1:18" s="15" customFormat="1">
      <c r="A226" s="8" t="s">
        <v>2515</v>
      </c>
      <c r="B226" s="3" t="s">
        <v>224</v>
      </c>
      <c r="C226" s="3" t="s">
        <v>98</v>
      </c>
      <c r="D226" s="10" t="s">
        <v>98</v>
      </c>
      <c r="E226" s="10"/>
      <c r="F226" s="10"/>
      <c r="G226" s="10"/>
      <c r="H226" s="10"/>
      <c r="I226" s="10"/>
      <c r="J226" s="10"/>
      <c r="K226" s="10"/>
      <c r="L226" s="13"/>
      <c r="M226"/>
      <c r="N226"/>
      <c r="O226"/>
      <c r="P226"/>
      <c r="Q226"/>
      <c r="R226"/>
    </row>
    <row r="227" spans="1:18" ht="101.5">
      <c r="A227" s="2" t="s">
        <v>2516</v>
      </c>
      <c r="B227" s="2" t="s">
        <v>226</v>
      </c>
      <c r="C227" s="9" t="s">
        <v>2006</v>
      </c>
      <c r="D227" s="6">
        <v>167.92</v>
      </c>
      <c r="E227" s="6" t="s">
        <v>136</v>
      </c>
      <c r="F227" s="6">
        <f>+VLOOKUP(E227,'VI_Legende Reinigungsverz.'!$B$3:$F$22,5,0)</f>
        <v>52</v>
      </c>
      <c r="G227" s="6">
        <f t="shared" ref="G227:G228" si="84">+F227*D227</f>
        <v>8731.84</v>
      </c>
      <c r="H227" s="51"/>
      <c r="I227" s="6">
        <f t="shared" ref="I227:I228" si="85">IF(ISERROR(G227/H227),0,G227/H227)</f>
        <v>0</v>
      </c>
      <c r="J227" s="51" t="s">
        <v>42</v>
      </c>
      <c r="K227" s="23">
        <f>I227*HLOOKUP(J227,'Auskunft SVS'!$C$2:$AZ$26,17,0)</f>
        <v>0</v>
      </c>
      <c r="L227" s="23">
        <f t="shared" ref="L227:L228" si="86">+K227/D227</f>
        <v>0</v>
      </c>
    </row>
    <row r="228" spans="1:18" ht="101.5">
      <c r="A228" s="2" t="s">
        <v>2517</v>
      </c>
      <c r="B228" s="2" t="s">
        <v>453</v>
      </c>
      <c r="C228" s="9" t="s">
        <v>245</v>
      </c>
      <c r="D228" s="6">
        <v>24.16</v>
      </c>
      <c r="E228" s="6" t="s">
        <v>136</v>
      </c>
      <c r="F228" s="6">
        <f>+VLOOKUP(E228,'VI_Legende Reinigungsverz.'!$B$3:$F$22,5,0)</f>
        <v>52</v>
      </c>
      <c r="G228" s="6">
        <f t="shared" si="84"/>
        <v>1256.32</v>
      </c>
      <c r="H228" s="51"/>
      <c r="I228" s="6">
        <f t="shared" si="85"/>
        <v>0</v>
      </c>
      <c r="J228" s="51" t="s">
        <v>42</v>
      </c>
      <c r="K228" s="23">
        <f>I228*HLOOKUP(J228,'Auskunft SVS'!$C$2:$AZ$26,17,0)</f>
        <v>0</v>
      </c>
      <c r="L228" s="23">
        <f t="shared" si="86"/>
        <v>0</v>
      </c>
    </row>
    <row r="229" spans="1:18" s="15" customFormat="1">
      <c r="A229" s="8" t="s">
        <v>2623</v>
      </c>
      <c r="B229" s="3" t="s">
        <v>232</v>
      </c>
      <c r="C229" s="3" t="s">
        <v>98</v>
      </c>
      <c r="D229" s="10" t="s">
        <v>98</v>
      </c>
      <c r="E229" s="10"/>
      <c r="F229" s="10"/>
      <c r="G229" s="10"/>
      <c r="H229" s="10"/>
      <c r="I229" s="10"/>
      <c r="J229" s="10"/>
      <c r="K229" s="10"/>
      <c r="L229" s="13"/>
      <c r="M229"/>
      <c r="N229"/>
      <c r="O229"/>
      <c r="P229"/>
      <c r="Q229"/>
      <c r="R229"/>
    </row>
    <row r="230" spans="1:18" ht="101.5">
      <c r="A230" s="2" t="s">
        <v>2624</v>
      </c>
      <c r="B230" s="2" t="s">
        <v>234</v>
      </c>
      <c r="C230" s="9" t="s">
        <v>245</v>
      </c>
      <c r="D230" s="6">
        <v>11.15</v>
      </c>
      <c r="E230" s="6" t="s">
        <v>136</v>
      </c>
      <c r="F230" s="6">
        <f>+VLOOKUP(E230,'VI_Legende Reinigungsverz.'!$B$3:$F$22,5,0)</f>
        <v>52</v>
      </c>
      <c r="G230" s="6">
        <f t="shared" ref="G230" si="87">+F230*D230</f>
        <v>579.80000000000007</v>
      </c>
      <c r="H230" s="51"/>
      <c r="I230" s="6">
        <f t="shared" ref="I230" si="88">IF(ISERROR(G230/H230),0,G230/H230)</f>
        <v>0</v>
      </c>
      <c r="J230" s="51" t="s">
        <v>42</v>
      </c>
      <c r="K230" s="23">
        <f>I230*HLOOKUP(J230,'Auskunft SVS'!$C$2:$AZ$26,17,0)</f>
        <v>0</v>
      </c>
      <c r="L230" s="23">
        <f t="shared" ref="L230" si="89">+K230/D230</f>
        <v>0</v>
      </c>
    </row>
    <row r="231" spans="1:18" s="16" customFormat="1" ht="25.5" customHeight="1">
      <c r="A231" s="7" t="s">
        <v>686</v>
      </c>
      <c r="B231" s="17" t="s">
        <v>2625</v>
      </c>
      <c r="C231" s="11" t="s">
        <v>98</v>
      </c>
      <c r="D231" s="18" t="s">
        <v>98</v>
      </c>
      <c r="E231" s="18"/>
      <c r="F231" s="18"/>
      <c r="G231" s="18"/>
      <c r="H231" s="18"/>
      <c r="I231" s="18"/>
      <c r="J231" s="18"/>
      <c r="K231" s="19"/>
      <c r="L231" s="20"/>
      <c r="M231"/>
      <c r="N231"/>
      <c r="O231"/>
      <c r="P231"/>
      <c r="Q231"/>
      <c r="R231"/>
    </row>
    <row r="232" spans="1:18" s="15" customFormat="1">
      <c r="A232" s="8" t="s">
        <v>688</v>
      </c>
      <c r="B232" s="3" t="s">
        <v>95</v>
      </c>
      <c r="C232" s="3" t="s">
        <v>98</v>
      </c>
      <c r="D232" s="10" t="s">
        <v>98</v>
      </c>
      <c r="E232" s="10"/>
      <c r="F232" s="10"/>
      <c r="G232" s="10"/>
      <c r="H232" s="10"/>
      <c r="I232" s="10"/>
      <c r="J232" s="10"/>
      <c r="K232" s="10"/>
      <c r="L232" s="13"/>
      <c r="M232"/>
      <c r="N232"/>
      <c r="O232"/>
      <c r="P232"/>
      <c r="Q232"/>
      <c r="R232"/>
    </row>
    <row r="233" spans="1:18" s="15" customFormat="1">
      <c r="A233" s="8" t="s">
        <v>1372</v>
      </c>
      <c r="B233" s="3" t="s">
        <v>344</v>
      </c>
      <c r="C233" s="3" t="s">
        <v>98</v>
      </c>
      <c r="D233" s="10" t="s">
        <v>98</v>
      </c>
      <c r="E233" s="10"/>
      <c r="F233" s="10"/>
      <c r="G233" s="10"/>
      <c r="H233" s="10"/>
      <c r="I233" s="10"/>
      <c r="J233" s="10"/>
      <c r="K233" s="10"/>
      <c r="L233" s="13"/>
      <c r="M233"/>
      <c r="N233"/>
      <c r="O233"/>
      <c r="P233"/>
      <c r="Q233"/>
      <c r="R233"/>
    </row>
    <row r="234" spans="1:18" ht="101.5">
      <c r="A234" s="2" t="s">
        <v>1373</v>
      </c>
      <c r="B234" s="2" t="s">
        <v>913</v>
      </c>
      <c r="C234" s="9" t="s">
        <v>547</v>
      </c>
      <c r="D234" s="6">
        <v>20.309999999999999</v>
      </c>
      <c r="E234" s="6" t="s">
        <v>136</v>
      </c>
      <c r="F234" s="6">
        <f>+VLOOKUP(E234,'VI_Legende Reinigungsverz.'!$B$3:$F$22,5,0)</f>
        <v>52</v>
      </c>
      <c r="G234" s="6">
        <f>+F234*D234</f>
        <v>1056.1199999999999</v>
      </c>
      <c r="H234" s="51"/>
      <c r="I234" s="6">
        <f>IF(ISERROR(G234/H234),0,G234/H234)</f>
        <v>0</v>
      </c>
      <c r="J234" s="51" t="s">
        <v>42</v>
      </c>
      <c r="K234" s="23">
        <f>I234*HLOOKUP(J234,'Auskunft SVS'!$C$2:$AZ$26,17,0)</f>
        <v>0</v>
      </c>
      <c r="L234" s="23">
        <f>+K234/D234</f>
        <v>0</v>
      </c>
    </row>
    <row r="235" spans="1:18" s="15" customFormat="1">
      <c r="A235" s="8" t="s">
        <v>2408</v>
      </c>
      <c r="B235" s="3" t="s">
        <v>97</v>
      </c>
      <c r="C235" s="3" t="s">
        <v>98</v>
      </c>
      <c r="D235" s="10" t="s">
        <v>98</v>
      </c>
      <c r="E235" s="10"/>
      <c r="F235" s="10"/>
      <c r="G235" s="10"/>
      <c r="H235" s="10"/>
      <c r="I235" s="10"/>
      <c r="J235" s="10"/>
      <c r="K235" s="10"/>
      <c r="L235" s="13"/>
      <c r="M235"/>
      <c r="N235"/>
      <c r="O235"/>
      <c r="P235"/>
      <c r="Q235"/>
      <c r="R235"/>
    </row>
    <row r="236" spans="1:18" ht="101.5">
      <c r="A236" s="2" t="s">
        <v>2409</v>
      </c>
      <c r="B236" s="2" t="s">
        <v>104</v>
      </c>
      <c r="C236" s="9" t="s">
        <v>1411</v>
      </c>
      <c r="D236" s="6">
        <v>97.29</v>
      </c>
      <c r="E236" s="6" t="s">
        <v>136</v>
      </c>
      <c r="F236" s="6">
        <f>+VLOOKUP(E236,'VI_Legende Reinigungsverz.'!$B$3:$F$22,5,0)</f>
        <v>52</v>
      </c>
      <c r="G236" s="6">
        <f>+F236*D236</f>
        <v>5059.08</v>
      </c>
      <c r="H236" s="51"/>
      <c r="I236" s="6">
        <f>IF(ISERROR(G236/H236),0,G236/H236)</f>
        <v>0</v>
      </c>
      <c r="J236" s="51" t="s">
        <v>42</v>
      </c>
      <c r="K236" s="23">
        <f>I236*HLOOKUP(J236,'Auskunft SVS'!$C$2:$AZ$26,17,0)</f>
        <v>0</v>
      </c>
      <c r="L236" s="23">
        <f>+K236/D236</f>
        <v>0</v>
      </c>
    </row>
    <row r="237" spans="1:18" s="15" customFormat="1">
      <c r="A237" s="8" t="s">
        <v>2411</v>
      </c>
      <c r="B237" s="3" t="s">
        <v>127</v>
      </c>
      <c r="C237" s="3" t="s">
        <v>98</v>
      </c>
      <c r="D237" s="10" t="s">
        <v>98</v>
      </c>
      <c r="E237" s="10"/>
      <c r="F237" s="10"/>
      <c r="G237" s="10"/>
      <c r="H237" s="10"/>
      <c r="I237" s="10"/>
      <c r="J237" s="10"/>
      <c r="K237" s="10"/>
      <c r="L237" s="13"/>
      <c r="M237"/>
      <c r="N237"/>
      <c r="O237"/>
      <c r="P237"/>
      <c r="Q237"/>
      <c r="R237"/>
    </row>
    <row r="238" spans="1:18" ht="101.5">
      <c r="A238" s="2" t="s">
        <v>2412</v>
      </c>
      <c r="B238" s="2" t="s">
        <v>132</v>
      </c>
      <c r="C238" s="9" t="s">
        <v>135</v>
      </c>
      <c r="D238" s="6">
        <v>36.79</v>
      </c>
      <c r="E238" s="6" t="s">
        <v>136</v>
      </c>
      <c r="F238" s="6">
        <f>+VLOOKUP(E238,'VI_Legende Reinigungsverz.'!$B$3:$F$22,5,0)</f>
        <v>52</v>
      </c>
      <c r="G238" s="6">
        <f>+F238*D238</f>
        <v>1913.08</v>
      </c>
      <c r="H238" s="51"/>
      <c r="I238" s="6">
        <f>IF(ISERROR(G238/H238),0,G238/H238)</f>
        <v>0</v>
      </c>
      <c r="J238" s="51" t="s">
        <v>42</v>
      </c>
      <c r="K238" s="23">
        <f>I238*HLOOKUP(J238,'Auskunft SVS'!$C$2:$AZ$26,17,0)</f>
        <v>0</v>
      </c>
      <c r="L238" s="23">
        <f>+K238/D238</f>
        <v>0</v>
      </c>
    </row>
    <row r="239" spans="1:18" s="15" customFormat="1">
      <c r="A239" s="8" t="s">
        <v>2413</v>
      </c>
      <c r="B239" s="3" t="s">
        <v>159</v>
      </c>
      <c r="C239" s="3" t="s">
        <v>98</v>
      </c>
      <c r="D239" s="10" t="s">
        <v>98</v>
      </c>
      <c r="E239" s="10"/>
      <c r="F239" s="10"/>
      <c r="G239" s="10"/>
      <c r="H239" s="10"/>
      <c r="I239" s="10"/>
      <c r="J239" s="10"/>
      <c r="K239" s="10"/>
      <c r="L239" s="13"/>
      <c r="M239"/>
      <c r="N239"/>
      <c r="O239"/>
      <c r="P239"/>
      <c r="Q239"/>
      <c r="R239"/>
    </row>
    <row r="240" spans="1:18" ht="101.5">
      <c r="A240" s="2" t="s">
        <v>2414</v>
      </c>
      <c r="B240" s="2" t="s">
        <v>161</v>
      </c>
      <c r="C240" s="9" t="s">
        <v>381</v>
      </c>
      <c r="D240" s="6">
        <v>19.64</v>
      </c>
      <c r="E240" s="6" t="s">
        <v>136</v>
      </c>
      <c r="F240" s="6">
        <f>+VLOOKUP(E240,'VI_Legende Reinigungsverz.'!$B$3:$F$22,5,0)</f>
        <v>52</v>
      </c>
      <c r="G240" s="6">
        <f>+F240*D240</f>
        <v>1021.28</v>
      </c>
      <c r="H240" s="51"/>
      <c r="I240" s="6">
        <f>IF(ISERROR(G240/H240),0,G240/H240)</f>
        <v>0</v>
      </c>
      <c r="J240" s="51" t="s">
        <v>42</v>
      </c>
      <c r="K240" s="23">
        <f>I240*HLOOKUP(J240,'Auskunft SVS'!$C$2:$AZ$26,17,0)</f>
        <v>0</v>
      </c>
      <c r="L240" s="23">
        <f>+K240/D240</f>
        <v>0</v>
      </c>
    </row>
    <row r="241" spans="1:18" s="15" customFormat="1">
      <c r="A241" s="8" t="s">
        <v>2416</v>
      </c>
      <c r="B241" s="3" t="s">
        <v>848</v>
      </c>
      <c r="C241" s="3" t="s">
        <v>98</v>
      </c>
      <c r="D241" s="10" t="s">
        <v>98</v>
      </c>
      <c r="E241" s="10"/>
      <c r="F241" s="10"/>
      <c r="G241" s="10"/>
      <c r="H241" s="10"/>
      <c r="I241" s="10"/>
      <c r="J241" s="10"/>
      <c r="K241" s="10"/>
      <c r="L241" s="13"/>
      <c r="M241"/>
      <c r="N241"/>
      <c r="O241"/>
      <c r="P241"/>
      <c r="Q241"/>
      <c r="R241"/>
    </row>
    <row r="242" spans="1:18" ht="101.5">
      <c r="A242" s="2" t="s">
        <v>2417</v>
      </c>
      <c r="B242" s="2" t="s">
        <v>1001</v>
      </c>
      <c r="C242" s="9" t="s">
        <v>617</v>
      </c>
      <c r="D242" s="6">
        <v>92.9</v>
      </c>
      <c r="E242" s="6" t="s">
        <v>136</v>
      </c>
      <c r="F242" s="6">
        <f>+VLOOKUP(E242,'VI_Legende Reinigungsverz.'!$B$3:$F$22,5,0)</f>
        <v>52</v>
      </c>
      <c r="G242" s="6">
        <f t="shared" ref="G242" si="90">+F242*D242</f>
        <v>4830.8</v>
      </c>
      <c r="H242" s="51"/>
      <c r="I242" s="6">
        <f t="shared" ref="I242" si="91">IF(ISERROR(G242/H242),0,G242/H242)</f>
        <v>0</v>
      </c>
      <c r="J242" s="51" t="s">
        <v>42</v>
      </c>
      <c r="K242" s="23">
        <f>I242*HLOOKUP(J242,'Auskunft SVS'!$C$2:$AZ$26,17,0)</f>
        <v>0</v>
      </c>
      <c r="L242" s="23">
        <f t="shared" ref="L242" si="92">+K242/D242</f>
        <v>0</v>
      </c>
    </row>
    <row r="243" spans="1:18" ht="101.5">
      <c r="A243" s="2" t="s">
        <v>2626</v>
      </c>
      <c r="B243" s="2" t="s">
        <v>2627</v>
      </c>
      <c r="C243" s="9" t="s">
        <v>198</v>
      </c>
      <c r="D243" s="6">
        <v>3.7</v>
      </c>
      <c r="E243" s="6" t="s">
        <v>136</v>
      </c>
      <c r="F243" s="6">
        <f>+VLOOKUP(E243,'VI_Legende Reinigungsverz.'!$B$3:$F$22,5,0)</f>
        <v>52</v>
      </c>
      <c r="G243" s="6">
        <f t="shared" ref="G243" si="93">+F243*D243</f>
        <v>192.4</v>
      </c>
      <c r="H243" s="51"/>
      <c r="I243" s="6">
        <f t="shared" ref="I243" si="94">IF(ISERROR(G243/H243),0,G243/H243)</f>
        <v>0</v>
      </c>
      <c r="J243" s="51" t="s">
        <v>42</v>
      </c>
      <c r="K243" s="23">
        <f>I243*HLOOKUP(J243,'Auskunft SVS'!$C$2:$AZ$26,17,0)</f>
        <v>0</v>
      </c>
      <c r="L243" s="23">
        <f t="shared" ref="L243" si="95">+K243/D243</f>
        <v>0</v>
      </c>
    </row>
    <row r="244" spans="1:18" s="15" customFormat="1">
      <c r="A244" s="8" t="s">
        <v>2418</v>
      </c>
      <c r="B244" s="3" t="s">
        <v>200</v>
      </c>
      <c r="C244" s="3" t="s">
        <v>98</v>
      </c>
      <c r="D244" s="10" t="s">
        <v>98</v>
      </c>
      <c r="E244" s="10"/>
      <c r="F244" s="10"/>
      <c r="G244" s="10"/>
      <c r="H244" s="10"/>
      <c r="I244" s="10"/>
      <c r="J244" s="10"/>
      <c r="K244" s="10"/>
      <c r="L244" s="13"/>
      <c r="M244"/>
      <c r="N244"/>
      <c r="O244"/>
      <c r="P244"/>
      <c r="Q244"/>
      <c r="R244"/>
    </row>
    <row r="245" spans="1:18" ht="101.5">
      <c r="A245" s="2" t="s">
        <v>2419</v>
      </c>
      <c r="B245" s="2" t="s">
        <v>202</v>
      </c>
      <c r="C245" s="9" t="s">
        <v>1826</v>
      </c>
      <c r="D245" s="6">
        <v>89.21</v>
      </c>
      <c r="E245" s="6" t="s">
        <v>136</v>
      </c>
      <c r="F245" s="6">
        <f>+VLOOKUP(E245,'VI_Legende Reinigungsverz.'!$B$3:$F$22,5,0)</f>
        <v>52</v>
      </c>
      <c r="G245" s="6">
        <f>+F245*D245</f>
        <v>4638.92</v>
      </c>
      <c r="H245" s="51"/>
      <c r="I245" s="6">
        <f>IF(ISERROR(G245/H245),0,G245/H245)</f>
        <v>0</v>
      </c>
      <c r="J245" s="51" t="s">
        <v>42</v>
      </c>
      <c r="K245" s="23">
        <f>I245*HLOOKUP(J245,'Auskunft SVS'!$C$2:$AZ$26,17,0)</f>
        <v>0</v>
      </c>
      <c r="L245" s="23">
        <f>+K245/D245</f>
        <v>0</v>
      </c>
    </row>
    <row r="246" spans="1:18" s="15" customFormat="1">
      <c r="A246" s="8" t="s">
        <v>2420</v>
      </c>
      <c r="B246" s="3" t="s">
        <v>206</v>
      </c>
      <c r="C246" s="3" t="s">
        <v>98</v>
      </c>
      <c r="D246" s="10" t="s">
        <v>98</v>
      </c>
      <c r="E246" s="10"/>
      <c r="F246" s="10"/>
      <c r="G246" s="10"/>
      <c r="H246" s="10"/>
      <c r="I246" s="10"/>
      <c r="J246" s="10"/>
      <c r="K246" s="10"/>
      <c r="L246" s="13"/>
      <c r="M246"/>
      <c r="N246"/>
      <c r="O246"/>
      <c r="P246"/>
      <c r="Q246"/>
      <c r="R246"/>
    </row>
    <row r="247" spans="1:18" ht="101.5">
      <c r="A247" s="2" t="s">
        <v>2421</v>
      </c>
      <c r="B247" s="2" t="s">
        <v>208</v>
      </c>
      <c r="C247" s="9" t="s">
        <v>741</v>
      </c>
      <c r="D247" s="6">
        <v>40.56</v>
      </c>
      <c r="E247" s="6" t="s">
        <v>136</v>
      </c>
      <c r="F247" s="6">
        <f>+VLOOKUP(E247,'VI_Legende Reinigungsverz.'!$B$3:$F$22,5,0)</f>
        <v>52</v>
      </c>
      <c r="G247" s="6">
        <f>+F247*D247</f>
        <v>2109.12</v>
      </c>
      <c r="H247" s="51"/>
      <c r="I247" s="6">
        <f>IF(ISERROR(G247/H247),0,G247/H247)</f>
        <v>0</v>
      </c>
      <c r="J247" s="51" t="s">
        <v>42</v>
      </c>
      <c r="K247" s="23">
        <f>I247*HLOOKUP(J247,'Auskunft SVS'!$C$2:$AZ$26,17,0)</f>
        <v>0</v>
      </c>
      <c r="L247" s="23">
        <f>+K247/D247</f>
        <v>0</v>
      </c>
    </row>
    <row r="248" spans="1:18" s="15" customFormat="1">
      <c r="A248" s="8" t="s">
        <v>2423</v>
      </c>
      <c r="B248" s="3" t="s">
        <v>2561</v>
      </c>
      <c r="C248" s="3" t="s">
        <v>98</v>
      </c>
      <c r="D248" s="10" t="s">
        <v>98</v>
      </c>
      <c r="E248" s="10"/>
      <c r="F248" s="10"/>
      <c r="G248" s="10"/>
      <c r="H248" s="10"/>
      <c r="I248" s="10"/>
      <c r="J248" s="10"/>
      <c r="K248" s="10"/>
      <c r="L248" s="13"/>
      <c r="M248"/>
      <c r="N248"/>
      <c r="O248"/>
      <c r="P248"/>
      <c r="Q248"/>
      <c r="R248"/>
    </row>
    <row r="249" spans="1:18" ht="101.5">
      <c r="A249" s="2" t="s">
        <v>2424</v>
      </c>
      <c r="B249" s="2" t="s">
        <v>208</v>
      </c>
      <c r="C249" s="9" t="s">
        <v>2300</v>
      </c>
      <c r="D249" s="6">
        <v>15.68</v>
      </c>
      <c r="E249" s="6" t="s">
        <v>136</v>
      </c>
      <c r="F249" s="6">
        <f>+VLOOKUP(E249,'VI_Legende Reinigungsverz.'!$B$3:$F$22,5,0)</f>
        <v>52</v>
      </c>
      <c r="G249" s="6">
        <f>+F249*D249</f>
        <v>815.36</v>
      </c>
      <c r="H249" s="51"/>
      <c r="I249" s="6">
        <f>IF(ISERROR(G249/H249),0,G249/H249)</f>
        <v>0</v>
      </c>
      <c r="J249" s="51" t="s">
        <v>42</v>
      </c>
      <c r="K249" s="23">
        <f>I249*HLOOKUP(J249,'Auskunft SVS'!$C$2:$AZ$26,17,0)</f>
        <v>0</v>
      </c>
      <c r="L249" s="23">
        <f>+K249/D249</f>
        <v>0</v>
      </c>
    </row>
    <row r="250" spans="1:18" s="15" customFormat="1">
      <c r="A250" s="8" t="s">
        <v>2425</v>
      </c>
      <c r="B250" s="3" t="s">
        <v>224</v>
      </c>
      <c r="C250" s="3" t="s">
        <v>98</v>
      </c>
      <c r="D250" s="10" t="s">
        <v>98</v>
      </c>
      <c r="E250" s="10"/>
      <c r="F250" s="10"/>
      <c r="G250" s="10"/>
      <c r="H250" s="10"/>
      <c r="I250" s="10"/>
      <c r="J250" s="10"/>
      <c r="K250" s="10"/>
      <c r="L250" s="13"/>
      <c r="M250"/>
      <c r="N250"/>
      <c r="O250"/>
      <c r="P250"/>
      <c r="Q250"/>
      <c r="R250"/>
    </row>
    <row r="251" spans="1:18" ht="101.5">
      <c r="A251" s="2" t="s">
        <v>2426</v>
      </c>
      <c r="B251" s="2" t="s">
        <v>226</v>
      </c>
      <c r="C251" s="9" t="s">
        <v>441</v>
      </c>
      <c r="D251" s="6">
        <v>165.68</v>
      </c>
      <c r="E251" s="6" t="s">
        <v>136</v>
      </c>
      <c r="F251" s="6">
        <f>+VLOOKUP(E251,'VI_Legende Reinigungsverz.'!$B$3:$F$22,5,0)</f>
        <v>52</v>
      </c>
      <c r="G251" s="6">
        <f t="shared" ref="G251" si="96">+F251*D251</f>
        <v>8615.36</v>
      </c>
      <c r="H251" s="51"/>
      <c r="I251" s="6">
        <f t="shared" ref="I251" si="97">IF(ISERROR(G251/H251),0,G251/H251)</f>
        <v>0</v>
      </c>
      <c r="J251" s="51" t="s">
        <v>42</v>
      </c>
      <c r="K251" s="23">
        <f>I251*HLOOKUP(J251,'Auskunft SVS'!$C$2:$AZ$26,17,0)</f>
        <v>0</v>
      </c>
      <c r="L251" s="23">
        <f t="shared" ref="L251" si="98">+K251/D251</f>
        <v>0</v>
      </c>
    </row>
    <row r="252" spans="1:18" ht="101.5">
      <c r="A252" s="2" t="s">
        <v>2427</v>
      </c>
      <c r="B252" s="2" t="s">
        <v>229</v>
      </c>
      <c r="C252" s="9" t="s">
        <v>441</v>
      </c>
      <c r="D252" s="6">
        <v>24.85</v>
      </c>
      <c r="E252" s="6" t="s">
        <v>136</v>
      </c>
      <c r="F252" s="6">
        <f>+VLOOKUP(E252,'VI_Legende Reinigungsverz.'!$B$3:$F$22,5,0)</f>
        <v>52</v>
      </c>
      <c r="G252" s="6">
        <f t="shared" ref="G252" si="99">+F252*D252</f>
        <v>1292.2</v>
      </c>
      <c r="H252" s="51"/>
      <c r="I252" s="6">
        <f t="shared" ref="I252" si="100">IF(ISERROR(G252/H252),0,G252/H252)</f>
        <v>0</v>
      </c>
      <c r="J252" s="51" t="s">
        <v>42</v>
      </c>
      <c r="K252" s="23">
        <f>I252*HLOOKUP(J252,'Auskunft SVS'!$C$2:$AZ$26,17,0)</f>
        <v>0</v>
      </c>
      <c r="L252" s="23">
        <f t="shared" ref="L252" si="101">+K252/D252</f>
        <v>0</v>
      </c>
    </row>
    <row r="253" spans="1:18" ht="101.5">
      <c r="A253" s="2" t="s">
        <v>2628</v>
      </c>
      <c r="B253" s="2" t="s">
        <v>2629</v>
      </c>
      <c r="C253" s="9" t="s">
        <v>441</v>
      </c>
      <c r="D253" s="6">
        <v>6.86</v>
      </c>
      <c r="E253" s="6" t="s">
        <v>136</v>
      </c>
      <c r="F253" s="6">
        <f>+VLOOKUP(E253,'VI_Legende Reinigungsverz.'!$B$3:$F$22,5,0)</f>
        <v>52</v>
      </c>
      <c r="G253" s="6">
        <f t="shared" ref="G253" si="102">+F253*D253</f>
        <v>356.72</v>
      </c>
      <c r="H253" s="51"/>
      <c r="I253" s="6">
        <f t="shared" ref="I253" si="103">IF(ISERROR(G253/H253),0,G253/H253)</f>
        <v>0</v>
      </c>
      <c r="J253" s="51" t="s">
        <v>42</v>
      </c>
      <c r="K253" s="23">
        <f>I253*HLOOKUP(J253,'Auskunft SVS'!$C$2:$AZ$26,17,0)</f>
        <v>0</v>
      </c>
      <c r="L253" s="23">
        <f t="shared" ref="L253" si="104">+K253/D253</f>
        <v>0</v>
      </c>
    </row>
    <row r="254" spans="1:18" s="15" customFormat="1">
      <c r="A254" s="8" t="s">
        <v>2428</v>
      </c>
      <c r="B254" s="3" t="s">
        <v>232</v>
      </c>
      <c r="C254" s="3" t="s">
        <v>98</v>
      </c>
      <c r="D254" s="10" t="s">
        <v>98</v>
      </c>
      <c r="E254" s="10"/>
      <c r="F254" s="10"/>
      <c r="G254" s="10"/>
      <c r="H254" s="10"/>
      <c r="I254" s="10"/>
      <c r="J254" s="10"/>
      <c r="K254" s="10"/>
      <c r="L254" s="13"/>
      <c r="M254"/>
      <c r="N254"/>
      <c r="O254"/>
      <c r="P254"/>
      <c r="Q254"/>
      <c r="R254"/>
    </row>
    <row r="255" spans="1:18" ht="101.5">
      <c r="A255" s="2" t="s">
        <v>2429</v>
      </c>
      <c r="B255" s="2" t="s">
        <v>234</v>
      </c>
      <c r="C255" s="9" t="s">
        <v>441</v>
      </c>
      <c r="D255" s="6">
        <v>23.48</v>
      </c>
      <c r="E255" s="6" t="s">
        <v>136</v>
      </c>
      <c r="F255" s="6">
        <f>+VLOOKUP(E255,'VI_Legende Reinigungsverz.'!$B$3:$F$22,5,0)</f>
        <v>52</v>
      </c>
      <c r="G255" s="6">
        <f t="shared" ref="G255" si="105">+F255*D255</f>
        <v>1220.96</v>
      </c>
      <c r="H255" s="51"/>
      <c r="I255" s="6">
        <f t="shared" ref="I255" si="106">IF(ISERROR(G255/H255),0,G255/H255)</f>
        <v>0</v>
      </c>
      <c r="J255" s="51" t="s">
        <v>42</v>
      </c>
      <c r="K255" s="23">
        <f>I255*HLOOKUP(J255,'Auskunft SVS'!$C$2:$AZ$26,17,0)</f>
        <v>0</v>
      </c>
      <c r="L255" s="23">
        <f t="shared" ref="L255" si="107">+K255/D255</f>
        <v>0</v>
      </c>
    </row>
    <row r="256" spans="1:18" s="16" customFormat="1" ht="25.5" customHeight="1">
      <c r="A256" s="7" t="s">
        <v>689</v>
      </c>
      <c r="B256" s="17" t="s">
        <v>2630</v>
      </c>
      <c r="C256" s="11"/>
      <c r="D256" s="18"/>
      <c r="E256" s="18"/>
      <c r="F256" s="18"/>
      <c r="G256" s="18"/>
      <c r="H256" s="18"/>
      <c r="I256" s="18"/>
      <c r="J256" s="18"/>
      <c r="K256" s="19"/>
      <c r="L256" s="20"/>
      <c r="M256"/>
      <c r="N256"/>
      <c r="O256"/>
      <c r="P256"/>
      <c r="Q256"/>
      <c r="R256"/>
    </row>
    <row r="257" spans="1:18" s="15" customFormat="1">
      <c r="A257" s="8" t="s">
        <v>691</v>
      </c>
      <c r="B257" s="3" t="s">
        <v>95</v>
      </c>
      <c r="C257" s="3"/>
      <c r="D257" s="10"/>
      <c r="E257" s="10"/>
      <c r="F257" s="10"/>
      <c r="G257" s="10"/>
      <c r="H257" s="10"/>
      <c r="I257" s="10"/>
      <c r="J257" s="10"/>
      <c r="K257" s="10"/>
      <c r="L257" s="13"/>
      <c r="M257"/>
      <c r="N257"/>
      <c r="O257"/>
      <c r="P257"/>
      <c r="Q257"/>
      <c r="R257"/>
    </row>
    <row r="258" spans="1:18" s="15" customFormat="1">
      <c r="A258" s="8" t="s">
        <v>1375</v>
      </c>
      <c r="B258" s="3" t="s">
        <v>107</v>
      </c>
      <c r="C258" s="3" t="s">
        <v>98</v>
      </c>
      <c r="D258" s="10"/>
      <c r="E258" s="10"/>
      <c r="F258" s="10"/>
      <c r="G258" s="10"/>
      <c r="H258" s="10"/>
      <c r="I258" s="10"/>
      <c r="J258" s="10"/>
      <c r="K258" s="10"/>
      <c r="L258" s="13"/>
      <c r="M258"/>
      <c r="N258"/>
      <c r="O258"/>
      <c r="P258"/>
      <c r="Q258"/>
      <c r="R258"/>
    </row>
    <row r="259" spans="1:18" ht="101.5">
      <c r="A259" s="2" t="s">
        <v>1376</v>
      </c>
      <c r="B259" s="2" t="s">
        <v>109</v>
      </c>
      <c r="C259" s="9" t="s">
        <v>916</v>
      </c>
      <c r="D259" s="6">
        <v>18.670000000000002</v>
      </c>
      <c r="E259" s="6" t="s">
        <v>163</v>
      </c>
      <c r="F259" s="6">
        <f>+VLOOKUP(E259,'VI_Legende Reinigungsverz.'!$B$3:$F$22,5,0)</f>
        <v>150.9</v>
      </c>
      <c r="G259" s="6">
        <f>+F259*D259</f>
        <v>2817.3030000000003</v>
      </c>
      <c r="H259" s="51"/>
      <c r="I259" s="6">
        <f>IF(ISERROR(G259/H259),0,G259/H259)</f>
        <v>0</v>
      </c>
      <c r="J259" s="51" t="s">
        <v>42</v>
      </c>
      <c r="K259" s="23">
        <f>I259*HLOOKUP(J259,'Auskunft SVS'!$C$2:$AZ$26,17,0)</f>
        <v>0</v>
      </c>
      <c r="L259" s="23">
        <f>+K259/D259</f>
        <v>0</v>
      </c>
    </row>
    <row r="260" spans="1:18" s="15" customFormat="1">
      <c r="A260" s="8" t="s">
        <v>1631</v>
      </c>
      <c r="B260" s="3" t="s">
        <v>127</v>
      </c>
      <c r="C260" s="3" t="s">
        <v>98</v>
      </c>
      <c r="D260" s="10" t="s">
        <v>98</v>
      </c>
      <c r="E260" s="10"/>
      <c r="F260" s="10"/>
      <c r="G260" s="10"/>
      <c r="H260" s="10"/>
      <c r="I260" s="10"/>
      <c r="J260" s="10"/>
      <c r="K260" s="10"/>
      <c r="L260" s="13"/>
      <c r="M260"/>
      <c r="N260"/>
      <c r="O260"/>
      <c r="P260"/>
      <c r="Q260"/>
      <c r="R260"/>
    </row>
    <row r="261" spans="1:18" ht="101.5">
      <c r="A261" s="2" t="s">
        <v>1632</v>
      </c>
      <c r="B261" s="2" t="s">
        <v>132</v>
      </c>
      <c r="C261" s="9" t="s">
        <v>929</v>
      </c>
      <c r="D261" s="6">
        <v>43.67</v>
      </c>
      <c r="E261" s="6" t="s">
        <v>163</v>
      </c>
      <c r="F261" s="6">
        <f>+VLOOKUP(E261,'VI_Legende Reinigungsverz.'!$B$3:$F$22,5,0)</f>
        <v>150.9</v>
      </c>
      <c r="G261" s="6">
        <f>+F261*D261</f>
        <v>6589.8030000000008</v>
      </c>
      <c r="H261" s="51"/>
      <c r="I261" s="6">
        <f>IF(ISERROR(G261/H261),0,G261/H261)</f>
        <v>0</v>
      </c>
      <c r="J261" s="51" t="s">
        <v>42</v>
      </c>
      <c r="K261" s="23">
        <f>I261*HLOOKUP(J261,'Auskunft SVS'!$C$2:$AZ$26,17,0)</f>
        <v>0</v>
      </c>
      <c r="L261" s="23">
        <f>+K261/D261</f>
        <v>0</v>
      </c>
    </row>
    <row r="262" spans="1:18" s="15" customFormat="1">
      <c r="A262" s="8" t="s">
        <v>1634</v>
      </c>
      <c r="B262" s="3" t="s">
        <v>138</v>
      </c>
      <c r="C262" s="3" t="s">
        <v>98</v>
      </c>
      <c r="D262" s="10" t="s">
        <v>98</v>
      </c>
      <c r="E262" s="10"/>
      <c r="F262" s="10"/>
      <c r="G262" s="10"/>
      <c r="H262" s="10"/>
      <c r="I262" s="10"/>
      <c r="J262" s="10"/>
      <c r="K262" s="10"/>
      <c r="L262" s="13"/>
      <c r="M262"/>
      <c r="N262"/>
      <c r="O262"/>
      <c r="P262"/>
      <c r="Q262"/>
      <c r="R262"/>
    </row>
    <row r="263" spans="1:18" ht="101.5">
      <c r="A263" s="2" t="s">
        <v>1635</v>
      </c>
      <c r="B263" s="2" t="s">
        <v>140</v>
      </c>
      <c r="C263" s="9" t="s">
        <v>276</v>
      </c>
      <c r="D263" s="6">
        <v>44.33</v>
      </c>
      <c r="E263" s="6" t="s">
        <v>136</v>
      </c>
      <c r="F263" s="6">
        <f>+VLOOKUP(E263,'VI_Legende Reinigungsverz.'!$B$3:$F$22,5,0)</f>
        <v>52</v>
      </c>
      <c r="G263" s="6">
        <f>+F263*D263</f>
        <v>2305.16</v>
      </c>
      <c r="H263" s="51"/>
      <c r="I263" s="6">
        <f>IF(ISERROR(G263/H263),0,G263/H263)</f>
        <v>0</v>
      </c>
      <c r="J263" s="51" t="s">
        <v>42</v>
      </c>
      <c r="K263" s="23">
        <f>I263*HLOOKUP(J263,'Auskunft SVS'!$C$2:$AZ$26,17,0)</f>
        <v>0</v>
      </c>
      <c r="L263" s="23">
        <f>+K263/D263</f>
        <v>0</v>
      </c>
    </row>
    <row r="264" spans="1:18" s="15" customFormat="1">
      <c r="A264" s="8" t="s">
        <v>1636</v>
      </c>
      <c r="B264" s="3" t="s">
        <v>159</v>
      </c>
      <c r="C264" s="3" t="s">
        <v>98</v>
      </c>
      <c r="D264" s="10" t="s">
        <v>98</v>
      </c>
      <c r="E264" s="10"/>
      <c r="F264" s="10"/>
      <c r="G264" s="10"/>
      <c r="H264" s="10"/>
      <c r="I264" s="10"/>
      <c r="J264" s="10"/>
      <c r="K264" s="10"/>
      <c r="L264" s="13"/>
      <c r="M264"/>
      <c r="N264"/>
      <c r="O264"/>
      <c r="P264"/>
      <c r="Q264"/>
      <c r="R264"/>
    </row>
    <row r="265" spans="1:18" ht="101.5">
      <c r="A265" s="2" t="s">
        <v>1637</v>
      </c>
      <c r="B265" s="2" t="s">
        <v>284</v>
      </c>
      <c r="C265" s="9" t="s">
        <v>821</v>
      </c>
      <c r="D265" s="6">
        <v>12.37</v>
      </c>
      <c r="E265" s="6" t="s">
        <v>163</v>
      </c>
      <c r="F265" s="6">
        <f>+VLOOKUP(E265,'VI_Legende Reinigungsverz.'!$B$3:$F$22,5,0)</f>
        <v>150.9</v>
      </c>
      <c r="G265" s="6">
        <f>+F265*D265</f>
        <v>1866.633</v>
      </c>
      <c r="H265" s="51"/>
      <c r="I265" s="6">
        <f>IF(ISERROR(G265/H265),0,G265/H265)</f>
        <v>0</v>
      </c>
      <c r="J265" s="51" t="s">
        <v>42</v>
      </c>
      <c r="K265" s="23">
        <f>I265*HLOOKUP(J265,'Auskunft SVS'!$C$2:$AZ$26,17,0)</f>
        <v>0</v>
      </c>
      <c r="L265" s="23">
        <f>+K265/D265</f>
        <v>0</v>
      </c>
    </row>
    <row r="266" spans="1:18" s="15" customFormat="1">
      <c r="A266" s="8" t="s">
        <v>1639</v>
      </c>
      <c r="B266" s="3" t="s">
        <v>200</v>
      </c>
      <c r="C266" s="3" t="s">
        <v>98</v>
      </c>
      <c r="D266" s="10" t="s">
        <v>98</v>
      </c>
      <c r="E266" s="10"/>
      <c r="F266" s="10"/>
      <c r="G266" s="10"/>
      <c r="H266" s="10"/>
      <c r="I266" s="10"/>
      <c r="J266" s="10"/>
      <c r="K266" s="10"/>
      <c r="L266" s="13"/>
      <c r="M266"/>
      <c r="N266"/>
      <c r="O266"/>
      <c r="P266"/>
      <c r="Q266"/>
      <c r="R266"/>
    </row>
    <row r="267" spans="1:18" ht="101.5">
      <c r="A267" s="2" t="s">
        <v>1640</v>
      </c>
      <c r="B267" s="2" t="s">
        <v>307</v>
      </c>
      <c r="C267" s="9" t="s">
        <v>308</v>
      </c>
      <c r="D267" s="6">
        <v>9.1199999999999992</v>
      </c>
      <c r="E267" s="6" t="s">
        <v>163</v>
      </c>
      <c r="F267" s="6">
        <f>+VLOOKUP(E267,'VI_Legende Reinigungsverz.'!$B$3:$F$22,5,0)</f>
        <v>150.9</v>
      </c>
      <c r="G267" s="6">
        <f t="shared" ref="G267:G268" si="108">+F267*D267</f>
        <v>1376.2079999999999</v>
      </c>
      <c r="H267" s="51"/>
      <c r="I267" s="6">
        <f t="shared" ref="I267:I268" si="109">IF(ISERROR(G267/H267),0,G267/H267)</f>
        <v>0</v>
      </c>
      <c r="J267" s="51" t="s">
        <v>42</v>
      </c>
      <c r="K267" s="23">
        <f>I267*HLOOKUP(J267,'Auskunft SVS'!$C$2:$AZ$26,17,0)</f>
        <v>0</v>
      </c>
      <c r="L267" s="23">
        <f t="shared" ref="L267:L268" si="110">+K267/D267</f>
        <v>0</v>
      </c>
    </row>
    <row r="268" spans="1:18" ht="101.5">
      <c r="A268" s="2" t="s">
        <v>2440</v>
      </c>
      <c r="B268" s="2" t="s">
        <v>202</v>
      </c>
      <c r="C268" s="9" t="s">
        <v>308</v>
      </c>
      <c r="D268" s="6">
        <v>11.18</v>
      </c>
      <c r="E268" s="6" t="s">
        <v>163</v>
      </c>
      <c r="F268" s="6">
        <f>+VLOOKUP(E268,'VI_Legende Reinigungsverz.'!$B$3:$F$22,5,0)</f>
        <v>150.9</v>
      </c>
      <c r="G268" s="6">
        <f t="shared" si="108"/>
        <v>1687.0620000000001</v>
      </c>
      <c r="H268" s="51"/>
      <c r="I268" s="6">
        <f t="shared" si="109"/>
        <v>0</v>
      </c>
      <c r="J268" s="51" t="s">
        <v>42</v>
      </c>
      <c r="K268" s="23">
        <f>I268*HLOOKUP(J268,'Auskunft SVS'!$C$2:$AZ$26,17,0)</f>
        <v>0</v>
      </c>
      <c r="L268" s="23">
        <f t="shared" si="110"/>
        <v>0</v>
      </c>
    </row>
    <row r="269" spans="1:18" s="15" customFormat="1">
      <c r="A269" s="8" t="s">
        <v>1642</v>
      </c>
      <c r="B269" s="3" t="s">
        <v>224</v>
      </c>
      <c r="C269" s="3" t="s">
        <v>98</v>
      </c>
      <c r="D269" s="10" t="s">
        <v>98</v>
      </c>
      <c r="E269" s="10"/>
      <c r="F269" s="10"/>
      <c r="G269" s="10"/>
      <c r="H269" s="10"/>
      <c r="I269" s="10"/>
      <c r="J269" s="10"/>
      <c r="K269" s="10"/>
      <c r="L269" s="13"/>
      <c r="M269"/>
      <c r="N269"/>
      <c r="O269"/>
      <c r="P269"/>
      <c r="Q269"/>
      <c r="R269"/>
    </row>
    <row r="270" spans="1:18" ht="101.5">
      <c r="A270" s="2" t="s">
        <v>1643</v>
      </c>
      <c r="B270" s="2" t="s">
        <v>226</v>
      </c>
      <c r="C270" s="9" t="s">
        <v>900</v>
      </c>
      <c r="D270" s="6">
        <v>21.22</v>
      </c>
      <c r="E270" s="6" t="s">
        <v>163</v>
      </c>
      <c r="F270" s="6">
        <f>+VLOOKUP(E270,'VI_Legende Reinigungsverz.'!$B$3:$F$22,5,0)</f>
        <v>150.9</v>
      </c>
      <c r="G270" s="6">
        <f t="shared" ref="G270:G271" si="111">+F270*D270</f>
        <v>3202.098</v>
      </c>
      <c r="H270" s="51"/>
      <c r="I270" s="6">
        <f t="shared" ref="I270:I271" si="112">IF(ISERROR(G270/H270),0,G270/H270)</f>
        <v>0</v>
      </c>
      <c r="J270" s="51" t="s">
        <v>42</v>
      </c>
      <c r="K270" s="23">
        <f>I270*HLOOKUP(J270,'Auskunft SVS'!$C$2:$AZ$26,17,0)</f>
        <v>0</v>
      </c>
      <c r="L270" s="23">
        <f t="shared" ref="L270:L271" si="113">+K270/D270</f>
        <v>0</v>
      </c>
    </row>
    <row r="271" spans="1:18" ht="101.5">
      <c r="A271" s="2" t="s">
        <v>2527</v>
      </c>
      <c r="B271" s="2" t="s">
        <v>453</v>
      </c>
      <c r="C271" s="9" t="s">
        <v>326</v>
      </c>
      <c r="D271" s="6">
        <v>0.66</v>
      </c>
      <c r="E271" s="6" t="s">
        <v>163</v>
      </c>
      <c r="F271" s="6">
        <f>+VLOOKUP(E271,'VI_Legende Reinigungsverz.'!$B$3:$F$22,5,0)</f>
        <v>150.9</v>
      </c>
      <c r="G271" s="6">
        <f t="shared" si="111"/>
        <v>99.594000000000008</v>
      </c>
      <c r="H271" s="51"/>
      <c r="I271" s="6">
        <f t="shared" si="112"/>
        <v>0</v>
      </c>
      <c r="J271" s="51" t="s">
        <v>42</v>
      </c>
      <c r="K271" s="23">
        <f>I271*HLOOKUP(J271,'Auskunft SVS'!$C$2:$AZ$26,17,0)</f>
        <v>0</v>
      </c>
      <c r="L271" s="23">
        <f t="shared" si="113"/>
        <v>0</v>
      </c>
    </row>
    <row r="272" spans="1:18" s="16" customFormat="1" ht="25.5" customHeight="1">
      <c r="A272" s="7" t="s">
        <v>692</v>
      </c>
      <c r="B272" s="17" t="s">
        <v>2631</v>
      </c>
      <c r="C272" s="11" t="s">
        <v>98</v>
      </c>
      <c r="D272" s="18" t="s">
        <v>98</v>
      </c>
      <c r="E272" s="18"/>
      <c r="F272" s="18"/>
      <c r="G272" s="18"/>
      <c r="H272" s="18"/>
      <c r="I272" s="18"/>
      <c r="J272" s="18"/>
      <c r="K272" s="19"/>
      <c r="L272" s="20"/>
      <c r="M272"/>
      <c r="N272"/>
      <c r="O272"/>
      <c r="P272"/>
      <c r="Q272"/>
      <c r="R272"/>
    </row>
    <row r="273" spans="1:18" s="15" customFormat="1">
      <c r="A273" s="8" t="s">
        <v>694</v>
      </c>
      <c r="B273" s="3" t="s">
        <v>95</v>
      </c>
      <c r="C273" s="3" t="s">
        <v>98</v>
      </c>
      <c r="D273" s="10" t="s">
        <v>98</v>
      </c>
      <c r="E273" s="10"/>
      <c r="F273" s="10"/>
      <c r="G273" s="10"/>
      <c r="H273" s="10"/>
      <c r="I273" s="10"/>
      <c r="J273" s="10"/>
      <c r="K273" s="10"/>
      <c r="L273" s="13"/>
      <c r="M273"/>
      <c r="N273"/>
      <c r="O273"/>
      <c r="P273"/>
      <c r="Q273"/>
      <c r="R273"/>
    </row>
    <row r="274" spans="1:18" s="15" customFormat="1">
      <c r="A274" s="8" t="s">
        <v>695</v>
      </c>
      <c r="B274" s="3" t="s">
        <v>97</v>
      </c>
      <c r="C274" s="3" t="s">
        <v>98</v>
      </c>
      <c r="D274" s="10" t="s">
        <v>98</v>
      </c>
      <c r="E274" s="10"/>
      <c r="F274" s="10"/>
      <c r="G274" s="10"/>
      <c r="H274" s="10"/>
      <c r="I274" s="10"/>
      <c r="J274" s="10"/>
      <c r="K274" s="10"/>
      <c r="L274" s="13"/>
      <c r="M274"/>
      <c r="N274"/>
      <c r="O274"/>
      <c r="P274"/>
      <c r="Q274"/>
      <c r="R274"/>
    </row>
    <row r="275" spans="1:18" ht="101.5">
      <c r="A275" s="2" t="s">
        <v>696</v>
      </c>
      <c r="B275" s="2" t="s">
        <v>104</v>
      </c>
      <c r="C275" s="9" t="s">
        <v>2632</v>
      </c>
      <c r="D275" s="6">
        <v>76.83</v>
      </c>
      <c r="E275" s="6" t="s">
        <v>210</v>
      </c>
      <c r="F275" s="6">
        <f>+VLOOKUP(E275,'VI_Legende Reinigungsverz.'!$B$3:$F$22,5,0)</f>
        <v>104</v>
      </c>
      <c r="G275" s="6">
        <f>+F275*D275</f>
        <v>7990.32</v>
      </c>
      <c r="H275" s="51"/>
      <c r="I275" s="6">
        <f>IF(ISERROR(G275/H275),0,G275/H275)</f>
        <v>0</v>
      </c>
      <c r="J275" s="51" t="s">
        <v>42</v>
      </c>
      <c r="K275" s="23">
        <f>I275*HLOOKUP(J275,'Auskunft SVS'!$C$2:$AZ$26,17,0)</f>
        <v>0</v>
      </c>
      <c r="L275" s="23">
        <f>+K275/D275</f>
        <v>0</v>
      </c>
    </row>
    <row r="276" spans="1:18" s="15" customFormat="1">
      <c r="A276" s="8" t="s">
        <v>1681</v>
      </c>
      <c r="B276" s="3" t="s">
        <v>127</v>
      </c>
      <c r="C276" s="3" t="s">
        <v>98</v>
      </c>
      <c r="D276" s="10" t="s">
        <v>98</v>
      </c>
      <c r="E276" s="10"/>
      <c r="F276" s="10"/>
      <c r="G276" s="10"/>
      <c r="H276" s="10"/>
      <c r="I276" s="10"/>
      <c r="J276" s="10"/>
      <c r="K276" s="10"/>
      <c r="L276" s="13"/>
      <c r="M276"/>
      <c r="N276"/>
      <c r="O276"/>
      <c r="P276"/>
      <c r="Q276"/>
      <c r="R276"/>
    </row>
    <row r="277" spans="1:18" ht="101.5">
      <c r="A277" s="2" t="s">
        <v>1682</v>
      </c>
      <c r="B277" s="2" t="s">
        <v>132</v>
      </c>
      <c r="C277" s="9" t="s">
        <v>368</v>
      </c>
      <c r="D277" s="6">
        <v>9.6300000000000008</v>
      </c>
      <c r="E277" s="6" t="s">
        <v>210</v>
      </c>
      <c r="F277" s="6">
        <f>+VLOOKUP(E277,'VI_Legende Reinigungsverz.'!$B$3:$F$22,5,0)</f>
        <v>104</v>
      </c>
      <c r="G277" s="6">
        <f>+F277*D277</f>
        <v>1001.5200000000001</v>
      </c>
      <c r="H277" s="51"/>
      <c r="I277" s="6">
        <f>IF(ISERROR(G277/H277),0,G277/H277)</f>
        <v>0</v>
      </c>
      <c r="J277" s="51" t="s">
        <v>42</v>
      </c>
      <c r="K277" s="23">
        <f>I277*HLOOKUP(J277,'Auskunft SVS'!$C$2:$AZ$26,17,0)</f>
        <v>0</v>
      </c>
      <c r="L277" s="23">
        <f>+K277/D277</f>
        <v>0</v>
      </c>
    </row>
    <row r="278" spans="1:18" s="15" customFormat="1">
      <c r="A278" s="8" t="s">
        <v>1686</v>
      </c>
      <c r="B278" s="3" t="s">
        <v>200</v>
      </c>
      <c r="C278" s="3" t="s">
        <v>98</v>
      </c>
      <c r="D278" s="10" t="s">
        <v>98</v>
      </c>
      <c r="E278" s="10"/>
      <c r="F278" s="10"/>
      <c r="G278" s="10"/>
      <c r="H278" s="10"/>
      <c r="I278" s="10"/>
      <c r="J278" s="10"/>
      <c r="K278" s="10"/>
      <c r="L278" s="13"/>
      <c r="M278"/>
      <c r="N278"/>
      <c r="O278"/>
      <c r="P278"/>
      <c r="Q278"/>
      <c r="R278"/>
    </row>
    <row r="279" spans="1:18" ht="101.5">
      <c r="A279" s="2" t="s">
        <v>1687</v>
      </c>
      <c r="B279" s="2" t="s">
        <v>202</v>
      </c>
      <c r="C279" s="9" t="s">
        <v>2633</v>
      </c>
      <c r="D279" s="6">
        <v>18.09</v>
      </c>
      <c r="E279" s="6" t="s">
        <v>210</v>
      </c>
      <c r="F279" s="6">
        <f>+VLOOKUP(E279,'VI_Legende Reinigungsverz.'!$B$3:$F$22,5,0)</f>
        <v>104</v>
      </c>
      <c r="G279" s="6">
        <f>+F279*D279</f>
        <v>1881.36</v>
      </c>
      <c r="H279" s="51"/>
      <c r="I279" s="6">
        <f>IF(ISERROR(G279/H279),0,G279/H279)</f>
        <v>0</v>
      </c>
      <c r="J279" s="51" t="s">
        <v>42</v>
      </c>
      <c r="K279" s="23">
        <f>I279*HLOOKUP(J279,'Auskunft SVS'!$C$2:$AZ$26,17,0)</f>
        <v>0</v>
      </c>
      <c r="L279" s="23">
        <f>+K279/D279</f>
        <v>0</v>
      </c>
    </row>
    <row r="280" spans="1:18" s="15" customFormat="1">
      <c r="A280" s="8" t="s">
        <v>1688</v>
      </c>
      <c r="B280" s="3" t="s">
        <v>206</v>
      </c>
      <c r="C280" s="3" t="s">
        <v>98</v>
      </c>
      <c r="D280" s="10" t="s">
        <v>98</v>
      </c>
      <c r="E280" s="10"/>
      <c r="F280" s="10"/>
      <c r="G280" s="10"/>
      <c r="H280" s="10"/>
      <c r="I280" s="10"/>
      <c r="J280" s="10"/>
      <c r="K280" s="10"/>
      <c r="L280" s="13"/>
      <c r="M280"/>
      <c r="N280"/>
      <c r="O280"/>
      <c r="P280"/>
      <c r="Q280"/>
      <c r="R280"/>
    </row>
    <row r="281" spans="1:18" ht="101.5">
      <c r="A281" s="2" t="s">
        <v>1689</v>
      </c>
      <c r="B281" s="2" t="s">
        <v>420</v>
      </c>
      <c r="C281" s="9" t="s">
        <v>313</v>
      </c>
      <c r="D281" s="6">
        <v>2.76</v>
      </c>
      <c r="E281" s="6" t="s">
        <v>210</v>
      </c>
      <c r="F281" s="6">
        <f>+VLOOKUP(E281,'VI_Legende Reinigungsverz.'!$B$3:$F$22,5,0)</f>
        <v>104</v>
      </c>
      <c r="G281" s="6">
        <f t="shared" ref="G281:G282" si="114">+F281*D281</f>
        <v>287.03999999999996</v>
      </c>
      <c r="H281" s="51"/>
      <c r="I281" s="6">
        <f t="shared" ref="I281:I282" si="115">IF(ISERROR(G281/H281),0,G281/H281)</f>
        <v>0</v>
      </c>
      <c r="J281" s="51" t="s">
        <v>42</v>
      </c>
      <c r="K281" s="23">
        <f>I281*HLOOKUP(J281,'Auskunft SVS'!$C$2:$AZ$26,17,0)</f>
        <v>0</v>
      </c>
      <c r="L281" s="23">
        <f t="shared" ref="L281:L282" si="116">+K281/D281</f>
        <v>0</v>
      </c>
    </row>
    <row r="282" spans="1:18" ht="101.5">
      <c r="A282" s="2" t="s">
        <v>2531</v>
      </c>
      <c r="B282" s="2" t="s">
        <v>423</v>
      </c>
      <c r="C282" s="9" t="s">
        <v>313</v>
      </c>
      <c r="D282" s="6">
        <v>5.05</v>
      </c>
      <c r="E282" s="6" t="s">
        <v>210</v>
      </c>
      <c r="F282" s="6">
        <f>+VLOOKUP(E282,'VI_Legende Reinigungsverz.'!$B$3:$F$22,5,0)</f>
        <v>104</v>
      </c>
      <c r="G282" s="6">
        <f t="shared" si="114"/>
        <v>525.19999999999993</v>
      </c>
      <c r="H282" s="51"/>
      <c r="I282" s="6">
        <f t="shared" si="115"/>
        <v>0</v>
      </c>
      <c r="J282" s="51" t="s">
        <v>42</v>
      </c>
      <c r="K282" s="23">
        <f>I282*HLOOKUP(J282,'Auskunft SVS'!$C$2:$AZ$26,17,0)</f>
        <v>0</v>
      </c>
      <c r="L282" s="23">
        <f t="shared" si="116"/>
        <v>0</v>
      </c>
    </row>
    <row r="283" spans="1:18" s="15" customFormat="1">
      <c r="A283" s="8" t="s">
        <v>1690</v>
      </c>
      <c r="B283" s="3" t="s">
        <v>224</v>
      </c>
      <c r="C283" s="3" t="s">
        <v>98</v>
      </c>
      <c r="D283" s="10" t="s">
        <v>98</v>
      </c>
      <c r="E283" s="10"/>
      <c r="F283" s="10"/>
      <c r="G283" s="10"/>
      <c r="H283" s="10"/>
      <c r="I283" s="10"/>
      <c r="J283" s="10"/>
      <c r="K283" s="10"/>
      <c r="L283" s="13"/>
      <c r="M283"/>
      <c r="N283"/>
      <c r="O283"/>
      <c r="P283"/>
      <c r="Q283"/>
      <c r="R283"/>
    </row>
    <row r="284" spans="1:18" ht="101.5">
      <c r="A284" s="2" t="s">
        <v>1691</v>
      </c>
      <c r="B284" s="2" t="s">
        <v>226</v>
      </c>
      <c r="C284" s="9" t="s">
        <v>331</v>
      </c>
      <c r="D284" s="6">
        <v>11.16</v>
      </c>
      <c r="E284" s="6" t="s">
        <v>210</v>
      </c>
      <c r="F284" s="6">
        <f>+VLOOKUP(E284,'VI_Legende Reinigungsverz.'!$B$3:$F$22,5,0)</f>
        <v>104</v>
      </c>
      <c r="G284" s="6">
        <f t="shared" ref="G284:G285" si="117">+F284*D284</f>
        <v>1160.6400000000001</v>
      </c>
      <c r="H284" s="51"/>
      <c r="I284" s="6">
        <f t="shared" ref="I284:I285" si="118">IF(ISERROR(G284/H284),0,G284/H284)</f>
        <v>0</v>
      </c>
      <c r="J284" s="51" t="s">
        <v>42</v>
      </c>
      <c r="K284" s="23">
        <f>I284*HLOOKUP(J284,'Auskunft SVS'!$C$2:$AZ$26,17,0)</f>
        <v>0</v>
      </c>
      <c r="L284" s="23">
        <f t="shared" ref="L284:L285" si="119">+K284/D284</f>
        <v>0</v>
      </c>
    </row>
    <row r="285" spans="1:18" ht="101.5">
      <c r="A285" s="2" t="s">
        <v>2445</v>
      </c>
      <c r="B285" s="2" t="s">
        <v>453</v>
      </c>
      <c r="C285" s="9" t="s">
        <v>240</v>
      </c>
      <c r="D285" s="6">
        <v>4.0199999999999996</v>
      </c>
      <c r="E285" s="6" t="s">
        <v>210</v>
      </c>
      <c r="F285" s="6">
        <f>+VLOOKUP(E285,'VI_Legende Reinigungsverz.'!$B$3:$F$22,5,0)</f>
        <v>104</v>
      </c>
      <c r="G285" s="6">
        <f t="shared" si="117"/>
        <v>418.07999999999993</v>
      </c>
      <c r="H285" s="51"/>
      <c r="I285" s="6">
        <f t="shared" si="118"/>
        <v>0</v>
      </c>
      <c r="J285" s="51" t="s">
        <v>42</v>
      </c>
      <c r="K285" s="23">
        <f>I285*HLOOKUP(J285,'Auskunft SVS'!$C$2:$AZ$26,17,0)</f>
        <v>0</v>
      </c>
      <c r="L285" s="23">
        <f t="shared" si="119"/>
        <v>0</v>
      </c>
    </row>
    <row r="286" spans="1:18" s="15" customFormat="1">
      <c r="A286" s="8" t="s">
        <v>1693</v>
      </c>
      <c r="B286" s="3" t="s">
        <v>232</v>
      </c>
      <c r="C286" s="3" t="s">
        <v>98</v>
      </c>
      <c r="D286" s="10" t="s">
        <v>98</v>
      </c>
      <c r="E286" s="10"/>
      <c r="F286" s="10"/>
      <c r="G286" s="10"/>
      <c r="H286" s="10"/>
      <c r="I286" s="10"/>
      <c r="J286" s="10"/>
      <c r="K286" s="10"/>
      <c r="L286" s="13"/>
      <c r="M286"/>
      <c r="N286"/>
      <c r="O286"/>
      <c r="P286"/>
      <c r="Q286"/>
      <c r="R286"/>
    </row>
    <row r="287" spans="1:18" ht="101.5">
      <c r="A287" s="2" t="s">
        <v>1694</v>
      </c>
      <c r="B287" s="2" t="s">
        <v>234</v>
      </c>
      <c r="C287" s="9" t="s">
        <v>240</v>
      </c>
      <c r="D287" s="6">
        <v>1</v>
      </c>
      <c r="E287" s="6" t="s">
        <v>210</v>
      </c>
      <c r="F287" s="6">
        <f>+VLOOKUP(E287,'VI_Legende Reinigungsverz.'!$B$3:$F$22,5,0)</f>
        <v>104</v>
      </c>
      <c r="G287" s="6">
        <f t="shared" ref="G287:G288" si="120">+F287*D287</f>
        <v>104</v>
      </c>
      <c r="H287" s="51"/>
      <c r="I287" s="6">
        <f t="shared" ref="I287:I288" si="121">IF(ISERROR(G287/H287),0,G287/H287)</f>
        <v>0</v>
      </c>
      <c r="J287" s="51" t="s">
        <v>42</v>
      </c>
      <c r="K287" s="23">
        <f>I287*HLOOKUP(J287,'Auskunft SVS'!$C$2:$AZ$26,17,0)</f>
        <v>0</v>
      </c>
      <c r="L287" s="23">
        <f t="shared" ref="L287:L288" si="122">+K287/D287</f>
        <v>0</v>
      </c>
    </row>
    <row r="288" spans="1:18" ht="101.5">
      <c r="A288" s="2" t="s">
        <v>2533</v>
      </c>
      <c r="B288" s="2" t="s">
        <v>472</v>
      </c>
      <c r="C288" s="9" t="s">
        <v>240</v>
      </c>
      <c r="D288" s="6">
        <v>3.03</v>
      </c>
      <c r="E288" s="6" t="s">
        <v>210</v>
      </c>
      <c r="F288" s="6">
        <f>+VLOOKUP(E288,'VI_Legende Reinigungsverz.'!$B$3:$F$22,5,0)</f>
        <v>104</v>
      </c>
      <c r="G288" s="6">
        <f t="shared" si="120"/>
        <v>315.12</v>
      </c>
      <c r="H288" s="51"/>
      <c r="I288" s="6">
        <f t="shared" si="121"/>
        <v>0</v>
      </c>
      <c r="J288" s="51" t="s">
        <v>42</v>
      </c>
      <c r="K288" s="23">
        <f>I288*HLOOKUP(J288,'Auskunft SVS'!$C$2:$AZ$26,17,0)</f>
        <v>0</v>
      </c>
      <c r="L288" s="23">
        <f t="shared" si="122"/>
        <v>0</v>
      </c>
    </row>
  </sheetData>
  <sheetProtection algorithmName="SHA-512" hashValue="uO6Z1uo+lFJX3xUzgOYC/udniroRoh7zNzaQu+fvNtbllrGdQ+YIGYIBeRMYGWB5foliIYj322MM5IBTZfAb0w==" saltValue="U+fFFXlR0KkyxwqiJYOrbg==" spinCount="100000" sheet="1" autoFilter="0"/>
  <autoFilter ref="A7:L288"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C39374B9-30BB-4C2D-BD4B-947DA5C10C6B}">
          <x14:formula1>
            <xm:f>'Auskunft SVS'!$2:$2</xm:f>
          </x14:formula1>
          <xm:sqref>J272:J273 J256:J257 J77:J78 J207:J208 J192:J193 J148:J149 J163:J164 J100:J101 J231:J232 J56:J57 J39:J40</xm:sqref>
        </x14:dataValidation>
        <x14:dataValidation type="list" allowBlank="1" showInputMessage="1" showErrorMessage="1" xr:uid="{62864BCA-883C-4394-9C08-0F1335F3AD7A}">
          <x14:formula1>
            <xm:f>'Auskunft SVS'!$C$2:$AZ$2</xm:f>
          </x14:formula1>
          <xm:sqref>J12 J14 J16 J18 J20 J22 J24 J26 J28 J30:J31 J33:J36 J38 J42 J44 J46 J48 J50 J52 J54:J55 J59 J61:J62 J64 J66 J68 J70 J72 J74 J76 J80 J82 J84:J85 J87 J89 J91 J93:J94 J96:J97 J99 J103 J105:J107 J109:J110 J112:J113 J115 J117 J119 J121:J122 J124 J126:J127 J129:J130 J132 J134 J136:J137 J139:J140 J142:J143 J145:J147 J151 J153 J155 J157:J158 J160:J162 J166 J168 J170 J172:J173 J175 J177 J179 J181 J183 J185:J187 J189:J191 J195 J197 J199 J201 J203:J204 J206 J210 J212:J213 J215 J217 J219 J221 J223 J225 J227:J228 J230 J234 J236 J238 J240 J287:J288 J259 J261 J263 J265 J267:J268 J270:J271 J275 J277 J279 J281:J282 J284:J285 J242:J243 J245 J247 J249 J255 J251:J253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CB88-E15D-47FA-B562-B281F760E2B1}">
  <sheetPr codeName="Tabelle1">
    <tabColor theme="3"/>
  </sheetPr>
  <dimension ref="A1:L21"/>
  <sheetViews>
    <sheetView zoomScale="110" zoomScaleNormal="110" workbookViewId="0">
      <selection activeCell="B3" sqref="B3"/>
    </sheetView>
  </sheetViews>
  <sheetFormatPr baseColWidth="10" defaultColWidth="11.453125" defaultRowHeight="14.5"/>
  <cols>
    <col min="1" max="1" width="12.54296875" customWidth="1"/>
    <col min="2" max="2" width="16.81640625" style="14" customWidth="1"/>
    <col min="3" max="3" width="19.453125" style="14" customWidth="1"/>
    <col min="4" max="4" width="21.54296875" customWidth="1"/>
    <col min="5" max="5" width="21.54296875" hidden="1" customWidth="1"/>
    <col min="6" max="6" width="18.453125" customWidth="1"/>
    <col min="7" max="7" width="14.453125" customWidth="1"/>
    <col min="8" max="9" width="18.453125" customWidth="1"/>
    <col min="10" max="10" width="10.81640625" customWidth="1"/>
    <col min="11" max="11" width="11.54296875" customWidth="1"/>
    <col min="12" max="12" width="13.54296875" customWidth="1"/>
  </cols>
  <sheetData>
    <row r="1" spans="1:12" ht="87">
      <c r="A1" s="17" t="s">
        <v>13</v>
      </c>
      <c r="B1" s="1" t="s">
        <v>14</v>
      </c>
      <c r="C1" s="26" t="s">
        <v>15</v>
      </c>
      <c r="D1" s="67" t="s">
        <v>16</v>
      </c>
      <c r="E1" s="85"/>
    </row>
    <row r="2" spans="1:12" ht="26">
      <c r="A2" s="17"/>
      <c r="B2" s="12" t="s">
        <v>17</v>
      </c>
      <c r="C2" s="29" t="s">
        <v>18</v>
      </c>
      <c r="D2" s="29" t="s">
        <v>19</v>
      </c>
      <c r="E2" s="29"/>
    </row>
    <row r="3" spans="1:12" ht="24.65" customHeight="1">
      <c r="A3" s="17" t="s">
        <v>20</v>
      </c>
      <c r="B3" s="6">
        <f t="shared" ref="B3:B21" ca="1" si="0">INDIRECT("'Kalkulationsauskunft "&amp;A3&amp;"'!G8")</f>
        <v>18054736.948000003</v>
      </c>
      <c r="C3" s="6">
        <f t="shared" ref="C3:C21" ca="1" si="1">INDIRECT("'Kalkulationsauskunft "&amp;A3&amp;"'!I8")</f>
        <v>0</v>
      </c>
      <c r="D3" s="6" t="e">
        <f ca="1">+B3/C3</f>
        <v>#DIV/0!</v>
      </c>
      <c r="E3" s="86">
        <v>1</v>
      </c>
      <c r="F3" s="14"/>
      <c r="G3" s="84"/>
      <c r="H3" s="14"/>
      <c r="I3" s="14"/>
      <c r="K3" s="84"/>
      <c r="L3" s="84"/>
    </row>
    <row r="4" spans="1:12" ht="24.65" customHeight="1">
      <c r="A4" s="17" t="s">
        <v>21</v>
      </c>
      <c r="B4" s="6">
        <f t="shared" ca="1" si="0"/>
        <v>2250993.3690000004</v>
      </c>
      <c r="C4" s="6">
        <f t="shared" ca="1" si="1"/>
        <v>0</v>
      </c>
      <c r="D4" s="6" t="e">
        <f t="shared" ref="D4:D15" ca="1" si="2">+B4/C4</f>
        <v>#DIV/0!</v>
      </c>
      <c r="E4" s="86">
        <f>+E3+1</f>
        <v>2</v>
      </c>
      <c r="F4" s="14"/>
      <c r="G4" s="84"/>
      <c r="H4" s="14"/>
      <c r="I4" s="14"/>
      <c r="K4" s="84"/>
      <c r="L4" s="84"/>
    </row>
    <row r="5" spans="1:12" ht="24.65" customHeight="1">
      <c r="A5" s="17" t="s">
        <v>22</v>
      </c>
      <c r="B5" s="6">
        <f t="shared" ca="1" si="0"/>
        <v>2007701.0769999991</v>
      </c>
      <c r="C5" s="6">
        <f t="shared" ca="1" si="1"/>
        <v>0</v>
      </c>
      <c r="D5" s="6" t="e">
        <f t="shared" ca="1" si="2"/>
        <v>#DIV/0!</v>
      </c>
      <c r="E5" s="86">
        <f t="shared" ref="E5:E21" si="3">+E4+1</f>
        <v>3</v>
      </c>
      <c r="F5" s="14"/>
      <c r="G5" s="84"/>
      <c r="H5" s="14"/>
      <c r="I5" s="14"/>
      <c r="K5" s="84"/>
      <c r="L5" s="84"/>
    </row>
    <row r="6" spans="1:12" ht="24.65" customHeight="1">
      <c r="A6" s="17" t="s">
        <v>23</v>
      </c>
      <c r="B6" s="6">
        <f t="shared" ca="1" si="0"/>
        <v>10514738.579999994</v>
      </c>
      <c r="C6" s="6">
        <f t="shared" ca="1" si="1"/>
        <v>0</v>
      </c>
      <c r="D6" s="6" t="e">
        <f t="shared" ca="1" si="2"/>
        <v>#DIV/0!</v>
      </c>
      <c r="E6" s="86">
        <f t="shared" si="3"/>
        <v>4</v>
      </c>
      <c r="F6" s="14"/>
      <c r="G6" s="84"/>
      <c r="H6" s="14"/>
      <c r="I6" s="14"/>
      <c r="K6" s="84"/>
      <c r="L6" s="84"/>
    </row>
    <row r="7" spans="1:12" ht="24.65" customHeight="1">
      <c r="A7" s="17" t="s">
        <v>24</v>
      </c>
      <c r="B7" s="6">
        <f t="shared" ca="1" si="0"/>
        <v>5103639.2919999994</v>
      </c>
      <c r="C7" s="6">
        <f t="shared" ca="1" si="1"/>
        <v>0</v>
      </c>
      <c r="D7" s="6" t="e">
        <f t="shared" ca="1" si="2"/>
        <v>#DIV/0!</v>
      </c>
      <c r="E7" s="86">
        <f t="shared" si="3"/>
        <v>5</v>
      </c>
      <c r="F7" s="14"/>
      <c r="G7" s="84"/>
      <c r="H7" s="14"/>
      <c r="I7" s="14"/>
      <c r="K7" s="84"/>
      <c r="L7" s="84"/>
    </row>
    <row r="8" spans="1:12" ht="24.65" customHeight="1">
      <c r="A8" s="17" t="s">
        <v>25</v>
      </c>
      <c r="B8" s="6">
        <f t="shared" ca="1" si="0"/>
        <v>3760020.524999998</v>
      </c>
      <c r="C8" s="6">
        <f t="shared" ca="1" si="1"/>
        <v>0</v>
      </c>
      <c r="D8" s="6" t="e">
        <f t="shared" ca="1" si="2"/>
        <v>#DIV/0!</v>
      </c>
      <c r="E8" s="86">
        <f t="shared" si="3"/>
        <v>6</v>
      </c>
      <c r="F8" s="14"/>
      <c r="G8" s="84"/>
      <c r="H8" s="14"/>
      <c r="I8" s="14"/>
      <c r="K8" s="84"/>
      <c r="L8" s="84"/>
    </row>
    <row r="9" spans="1:12" ht="24.65" customHeight="1">
      <c r="A9" s="17" t="s">
        <v>26</v>
      </c>
      <c r="B9" s="6">
        <f t="shared" ca="1" si="0"/>
        <v>4715344.37</v>
      </c>
      <c r="C9" s="6">
        <f t="shared" ca="1" si="1"/>
        <v>0</v>
      </c>
      <c r="D9" s="6" t="e">
        <f t="shared" ca="1" si="2"/>
        <v>#DIV/0!</v>
      </c>
      <c r="E9" s="86">
        <f t="shared" si="3"/>
        <v>7</v>
      </c>
      <c r="F9" s="14"/>
      <c r="G9" s="84"/>
      <c r="H9" s="14"/>
      <c r="I9" s="14"/>
      <c r="K9" s="84"/>
      <c r="L9" s="84"/>
    </row>
    <row r="10" spans="1:12" ht="24.65" customHeight="1">
      <c r="A10" s="17" t="s">
        <v>27</v>
      </c>
      <c r="B10" s="6">
        <f t="shared" ca="1" si="0"/>
        <v>3337412.9300000025</v>
      </c>
      <c r="C10" s="6">
        <f t="shared" ca="1" si="1"/>
        <v>0</v>
      </c>
      <c r="D10" s="6" t="e">
        <f t="shared" ca="1" si="2"/>
        <v>#DIV/0!</v>
      </c>
      <c r="E10" s="86">
        <f t="shared" si="3"/>
        <v>8</v>
      </c>
      <c r="F10" s="14"/>
      <c r="G10" s="84"/>
      <c r="H10" s="14"/>
      <c r="I10" s="14"/>
      <c r="K10" s="84"/>
      <c r="L10" s="84"/>
    </row>
    <row r="11" spans="1:12" ht="24.65" customHeight="1">
      <c r="A11" s="17" t="s">
        <v>28</v>
      </c>
      <c r="B11" s="6">
        <f t="shared" ca="1" si="0"/>
        <v>2369599.6520000002</v>
      </c>
      <c r="C11" s="6">
        <f t="shared" ca="1" si="1"/>
        <v>0</v>
      </c>
      <c r="D11" s="6" t="e">
        <f t="shared" ca="1" si="2"/>
        <v>#DIV/0!</v>
      </c>
      <c r="E11" s="86">
        <f t="shared" si="3"/>
        <v>9</v>
      </c>
      <c r="F11" s="14"/>
      <c r="G11" s="84"/>
      <c r="H11" s="14"/>
      <c r="I11" s="14"/>
      <c r="K11" s="84"/>
      <c r="L11" s="84"/>
    </row>
    <row r="12" spans="1:12" ht="24.65" customHeight="1">
      <c r="A12" s="17" t="s">
        <v>29</v>
      </c>
      <c r="B12" s="6">
        <f t="shared" ca="1" si="0"/>
        <v>6429581.8190000001</v>
      </c>
      <c r="C12" s="6">
        <f t="shared" ca="1" si="1"/>
        <v>0</v>
      </c>
      <c r="D12" s="6" t="e">
        <f t="shared" ca="1" si="2"/>
        <v>#DIV/0!</v>
      </c>
      <c r="E12" s="86">
        <f t="shared" si="3"/>
        <v>10</v>
      </c>
      <c r="F12" s="14"/>
      <c r="G12" s="84"/>
      <c r="H12" s="14"/>
      <c r="I12" s="14"/>
      <c r="K12" s="84"/>
      <c r="L12" s="84"/>
    </row>
    <row r="13" spans="1:12" ht="24.65" customHeight="1">
      <c r="A13" s="17" t="s">
        <v>30</v>
      </c>
      <c r="B13" s="6">
        <f t="shared" ca="1" si="0"/>
        <v>2470700.5899999989</v>
      </c>
      <c r="C13" s="6">
        <f t="shared" ca="1" si="1"/>
        <v>0</v>
      </c>
      <c r="D13" s="6" t="e">
        <f t="shared" ca="1" si="2"/>
        <v>#DIV/0!</v>
      </c>
      <c r="E13" s="86">
        <f t="shared" si="3"/>
        <v>11</v>
      </c>
      <c r="F13" s="14"/>
      <c r="G13" s="84"/>
      <c r="H13" s="14"/>
      <c r="I13" s="14"/>
      <c r="K13" s="84"/>
      <c r="L13" s="84"/>
    </row>
    <row r="14" spans="1:12" ht="24.65" customHeight="1">
      <c r="A14" s="17" t="s">
        <v>31</v>
      </c>
      <c r="B14" s="6">
        <f t="shared" ca="1" si="0"/>
        <v>1557850.17</v>
      </c>
      <c r="C14" s="6">
        <f t="shared" ca="1" si="1"/>
        <v>0</v>
      </c>
      <c r="D14" s="6" t="e">
        <f t="shared" ca="1" si="2"/>
        <v>#DIV/0!</v>
      </c>
      <c r="E14" s="86">
        <f t="shared" si="3"/>
        <v>12</v>
      </c>
      <c r="F14" s="14"/>
      <c r="G14" s="84"/>
      <c r="H14" s="14"/>
      <c r="I14" s="14"/>
      <c r="K14" s="84"/>
      <c r="L14" s="84"/>
    </row>
    <row r="15" spans="1:12" ht="24.65" customHeight="1">
      <c r="A15" s="17" t="s">
        <v>32</v>
      </c>
      <c r="B15" s="6">
        <f t="shared" ca="1" si="0"/>
        <v>1401788.5910000005</v>
      </c>
      <c r="C15" s="6">
        <f t="shared" ca="1" si="1"/>
        <v>0</v>
      </c>
      <c r="D15" s="6" t="e">
        <f t="shared" ca="1" si="2"/>
        <v>#DIV/0!</v>
      </c>
      <c r="E15" s="86">
        <f t="shared" si="3"/>
        <v>13</v>
      </c>
      <c r="F15" s="14"/>
      <c r="G15" s="84"/>
      <c r="H15" s="14"/>
      <c r="I15" s="14"/>
      <c r="K15" s="84"/>
      <c r="L15" s="84"/>
    </row>
    <row r="16" spans="1:12" ht="24.65" customHeight="1">
      <c r="A16" s="17" t="s">
        <v>33</v>
      </c>
      <c r="B16" s="6">
        <f t="shared" ca="1" si="0"/>
        <v>1833553.7770000002</v>
      </c>
      <c r="C16" s="6">
        <f t="shared" ca="1" si="1"/>
        <v>0</v>
      </c>
      <c r="D16" s="6" t="e">
        <f t="shared" ref="D16:D21" ca="1" si="4">+B16/C16</f>
        <v>#DIV/0!</v>
      </c>
      <c r="E16" s="86">
        <f t="shared" si="3"/>
        <v>14</v>
      </c>
      <c r="F16" s="14"/>
      <c r="G16" s="84"/>
      <c r="H16" s="14"/>
      <c r="I16" s="14"/>
      <c r="K16" s="84"/>
      <c r="L16" s="84"/>
    </row>
    <row r="17" spans="1:12" ht="24.65" customHeight="1">
      <c r="A17" s="17" t="s">
        <v>34</v>
      </c>
      <c r="B17" s="6">
        <f t="shared" ca="1" si="0"/>
        <v>1063642.7279999999</v>
      </c>
      <c r="C17" s="6">
        <f t="shared" ca="1" si="1"/>
        <v>0</v>
      </c>
      <c r="D17" s="6" t="e">
        <f t="shared" ca="1" si="4"/>
        <v>#DIV/0!</v>
      </c>
      <c r="E17" s="86">
        <f t="shared" si="3"/>
        <v>15</v>
      </c>
      <c r="F17" s="14"/>
      <c r="G17" s="84"/>
      <c r="H17" s="14"/>
      <c r="I17" s="14"/>
      <c r="K17" s="84"/>
      <c r="L17" s="84"/>
    </row>
    <row r="18" spans="1:12" ht="24.65" customHeight="1">
      <c r="A18" s="17" t="s">
        <v>35</v>
      </c>
      <c r="B18" s="6">
        <f t="shared" ca="1" si="0"/>
        <v>737894.08799999987</v>
      </c>
      <c r="C18" s="6">
        <f t="shared" ca="1" si="1"/>
        <v>0</v>
      </c>
      <c r="D18" s="6" t="e">
        <f t="shared" ca="1" si="4"/>
        <v>#DIV/0!</v>
      </c>
      <c r="E18" s="86">
        <f t="shared" si="3"/>
        <v>16</v>
      </c>
      <c r="F18" s="14"/>
      <c r="G18" s="84"/>
      <c r="H18" s="14"/>
      <c r="I18" s="14"/>
      <c r="K18" s="84"/>
      <c r="L18" s="84"/>
    </row>
    <row r="19" spans="1:12" ht="24.65" customHeight="1">
      <c r="A19" s="17" t="s">
        <v>36</v>
      </c>
      <c r="B19" s="6">
        <f t="shared" ca="1" si="0"/>
        <v>1712868.2489999996</v>
      </c>
      <c r="C19" s="6">
        <f t="shared" ca="1" si="1"/>
        <v>0</v>
      </c>
      <c r="D19" s="6" t="e">
        <f t="shared" ca="1" si="4"/>
        <v>#DIV/0!</v>
      </c>
      <c r="E19" s="86">
        <f t="shared" si="3"/>
        <v>17</v>
      </c>
      <c r="F19" s="14"/>
      <c r="G19" s="84"/>
      <c r="H19" s="14"/>
      <c r="I19" s="14"/>
      <c r="K19" s="84"/>
      <c r="L19" s="84"/>
    </row>
    <row r="20" spans="1:12" ht="24.65" customHeight="1">
      <c r="A20" s="17" t="s">
        <v>37</v>
      </c>
      <c r="B20" s="6">
        <f t="shared" ca="1" si="0"/>
        <v>3500789.9019999993</v>
      </c>
      <c r="C20" s="6">
        <f t="shared" ca="1" si="1"/>
        <v>0</v>
      </c>
      <c r="D20" s="6" t="e">
        <f t="shared" ca="1" si="4"/>
        <v>#DIV/0!</v>
      </c>
      <c r="E20" s="86">
        <f t="shared" si="3"/>
        <v>18</v>
      </c>
      <c r="F20" s="14"/>
      <c r="G20" s="84"/>
      <c r="H20" s="14"/>
      <c r="I20" s="14"/>
      <c r="K20" s="84"/>
      <c r="L20" s="84"/>
    </row>
    <row r="21" spans="1:12" ht="24.65" customHeight="1">
      <c r="A21" s="17" t="s">
        <v>38</v>
      </c>
      <c r="B21" s="6">
        <f t="shared" ca="1" si="0"/>
        <v>1541484.450999999</v>
      </c>
      <c r="C21" s="6">
        <f t="shared" ca="1" si="1"/>
        <v>0</v>
      </c>
      <c r="D21" s="6" t="e">
        <f t="shared" ca="1" si="4"/>
        <v>#DIV/0!</v>
      </c>
      <c r="E21" s="86">
        <f t="shared" si="3"/>
        <v>19</v>
      </c>
      <c r="F21" s="14"/>
      <c r="G21" s="84"/>
      <c r="H21" s="14"/>
      <c r="I21" s="14"/>
      <c r="K21" s="84"/>
      <c r="L21" s="84"/>
    </row>
  </sheetData>
  <sheetProtection algorithmName="SHA-512" hashValue="k0ERDiTEU0k0qNPXzt9hqgDO4S7Q187ZmrlYLScuChN9Px387+QIi5bQCW8xkwlF1zZke1CYRu3v4fAyPuNUZg==" saltValue="L5DYDAmpd2yD8LbzYGlkkg==" spinCount="100000" sheet="1" objects="1" scenarios="1"/>
  <phoneticPr fontId="62" type="noConversion"/>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5729-71B5-4DAF-8F8A-3D0925A8ED33}">
  <sheetPr>
    <tabColor theme="4" tint="0.79998168889431442"/>
  </sheetPr>
  <dimension ref="A2:R183"/>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36</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+SUM(D12:D179)</f>
        <v>9802.6699999999964</v>
      </c>
      <c r="E8" s="5"/>
      <c r="F8" s="66"/>
      <c r="G8" s="12">
        <f>+SUM(G12:G179)</f>
        <v>1712868.2489999996</v>
      </c>
      <c r="H8" s="65"/>
      <c r="I8" s="29">
        <f>+SUM(I12:I179)</f>
        <v>0</v>
      </c>
      <c r="J8" s="5"/>
      <c r="K8" s="56"/>
      <c r="L8" s="56"/>
      <c r="M8"/>
      <c r="N8"/>
      <c r="O8"/>
      <c r="P8"/>
      <c r="Q8"/>
      <c r="R8"/>
    </row>
    <row r="9" spans="1:18" s="16" customFormat="1" ht="25.5" customHeight="1">
      <c r="A9" s="7" t="s">
        <v>92</v>
      </c>
      <c r="B9" s="17" t="s">
        <v>2634</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2335</v>
      </c>
      <c r="D12" s="6">
        <v>182.94</v>
      </c>
      <c r="E12" s="6" t="s">
        <v>163</v>
      </c>
      <c r="F12" s="6">
        <f>+VLOOKUP(E12,'VI_Legende Reinigungsverz.'!$B$3:$F$22,5,0)</f>
        <v>150.9</v>
      </c>
      <c r="G12" s="6">
        <f>+F12*D12</f>
        <v>27605.646000000001</v>
      </c>
      <c r="H12" s="51"/>
      <c r="I12" s="6">
        <f>IF(ISERROR(G12/H12),0,G12/H12)</f>
        <v>0</v>
      </c>
      <c r="J12" s="51" t="s">
        <v>42</v>
      </c>
      <c r="K12" s="23">
        <f>I12*HLOOKUP(J12,'Auskunft SVS'!$C$2:$AZ$26,17,0)</f>
        <v>0</v>
      </c>
      <c r="L12" s="23">
        <f>+K12/D12</f>
        <v>0</v>
      </c>
    </row>
    <row r="13" spans="1:18" s="15" customFormat="1">
      <c r="A13" s="8" t="s">
        <v>106</v>
      </c>
      <c r="B13" s="3" t="s">
        <v>107</v>
      </c>
      <c r="C13" s="3" t="s">
        <v>98</v>
      </c>
      <c r="D13" s="10" t="s">
        <v>98</v>
      </c>
      <c r="E13" s="10"/>
      <c r="F13" s="10"/>
      <c r="G13" s="10"/>
      <c r="H13" s="10"/>
      <c r="I13" s="10"/>
      <c r="J13" s="10"/>
      <c r="K13" s="10"/>
      <c r="L13" s="13"/>
      <c r="M13"/>
      <c r="N13"/>
      <c r="O13"/>
      <c r="P13"/>
      <c r="Q13"/>
      <c r="R13"/>
    </row>
    <row r="14" spans="1:18" ht="101.5">
      <c r="A14" s="2" t="s">
        <v>108</v>
      </c>
      <c r="B14" s="2" t="s">
        <v>109</v>
      </c>
      <c r="C14" s="9" t="s">
        <v>2635</v>
      </c>
      <c r="D14" s="6">
        <v>446.93</v>
      </c>
      <c r="E14" s="6" t="s">
        <v>163</v>
      </c>
      <c r="F14" s="6">
        <f>+VLOOKUP(E14,'VI_Legende Reinigungsverz.'!$B$3:$F$22,5,0)</f>
        <v>150.9</v>
      </c>
      <c r="G14" s="6">
        <f t="shared" ref="G14:G15" si="0">+F14*D14</f>
        <v>67441.737000000008</v>
      </c>
      <c r="H14" s="51"/>
      <c r="I14" s="6">
        <f t="shared" ref="I14:I15" si="1">IF(ISERROR(G14/H14),0,G14/H14)</f>
        <v>0</v>
      </c>
      <c r="J14" s="51" t="s">
        <v>42</v>
      </c>
      <c r="K14" s="23">
        <f>I14*HLOOKUP(J14,'Auskunft SVS'!$C$2:$AZ$26,17,0)</f>
        <v>0</v>
      </c>
      <c r="L14" s="23">
        <f t="shared" ref="L14:L15" si="2">+K14/D14</f>
        <v>0</v>
      </c>
    </row>
    <row r="15" spans="1:18" ht="101.5">
      <c r="A15" s="2" t="s">
        <v>917</v>
      </c>
      <c r="B15" s="2" t="s">
        <v>109</v>
      </c>
      <c r="C15" s="9" t="s">
        <v>120</v>
      </c>
      <c r="D15" s="6">
        <v>35.85</v>
      </c>
      <c r="E15" s="6" t="s">
        <v>102</v>
      </c>
      <c r="F15" s="6">
        <f>+VLOOKUP(E15,'VI_Legende Reinigungsverz.'!$B$3:$F$22,5,0)</f>
        <v>251.5</v>
      </c>
      <c r="G15" s="6">
        <f t="shared" si="0"/>
        <v>9016.2749999999996</v>
      </c>
      <c r="H15" s="51"/>
      <c r="I15" s="6">
        <f t="shared" si="1"/>
        <v>0</v>
      </c>
      <c r="J15" s="51" t="s">
        <v>42</v>
      </c>
      <c r="K15" s="23">
        <f>I15*HLOOKUP(J15,'Auskunft SVS'!$C$2:$AZ$26,17,0)</f>
        <v>0</v>
      </c>
      <c r="L15" s="23">
        <f t="shared" si="2"/>
        <v>0</v>
      </c>
    </row>
    <row r="16" spans="1:18" s="15" customFormat="1">
      <c r="A16" s="8" t="s">
        <v>111</v>
      </c>
      <c r="B16" s="3" t="s">
        <v>117</v>
      </c>
      <c r="C16" s="3" t="s">
        <v>98</v>
      </c>
      <c r="D16" s="10" t="s">
        <v>98</v>
      </c>
      <c r="E16" s="10"/>
      <c r="F16" s="10"/>
      <c r="G16" s="10"/>
      <c r="H16" s="10"/>
      <c r="I16" s="10"/>
      <c r="J16" s="10"/>
      <c r="K16" s="10"/>
      <c r="L16" s="13"/>
      <c r="M16"/>
      <c r="N16"/>
      <c r="O16"/>
      <c r="P16"/>
      <c r="Q16"/>
      <c r="R16"/>
    </row>
    <row r="17" spans="1:18" ht="101.5">
      <c r="A17" s="2" t="s">
        <v>113</v>
      </c>
      <c r="B17" s="2" t="s">
        <v>920</v>
      </c>
      <c r="C17" s="9" t="s">
        <v>120</v>
      </c>
      <c r="D17" s="6">
        <v>115.54</v>
      </c>
      <c r="E17" s="6" t="s">
        <v>102</v>
      </c>
      <c r="F17" s="6">
        <f>+VLOOKUP(E17,'VI_Legende Reinigungsverz.'!$B$3:$F$22,5,0)</f>
        <v>251.5</v>
      </c>
      <c r="G17" s="6">
        <f>+F17*D17</f>
        <v>29058.31</v>
      </c>
      <c r="H17" s="51"/>
      <c r="I17" s="6">
        <f>IF(ISERROR(G17/H17),0,G17/H17)</f>
        <v>0</v>
      </c>
      <c r="J17" s="51" t="s">
        <v>42</v>
      </c>
      <c r="K17" s="23">
        <f>I17*HLOOKUP(J17,'Auskunft SVS'!$C$2:$AZ$26,17,0)</f>
        <v>0</v>
      </c>
      <c r="L17" s="23">
        <f>+K17/D17</f>
        <v>0</v>
      </c>
    </row>
    <row r="18" spans="1:18" s="15" customFormat="1">
      <c r="A18" s="8" t="s">
        <v>116</v>
      </c>
      <c r="B18" s="3" t="s">
        <v>127</v>
      </c>
      <c r="C18" s="3" t="s">
        <v>98</v>
      </c>
      <c r="D18" s="10" t="s">
        <v>98</v>
      </c>
      <c r="E18" s="10"/>
      <c r="F18" s="10"/>
      <c r="G18" s="10"/>
      <c r="H18" s="10"/>
      <c r="I18" s="10"/>
      <c r="J18" s="10"/>
      <c r="K18" s="10"/>
      <c r="L18" s="13"/>
      <c r="M18"/>
      <c r="N18"/>
      <c r="O18"/>
      <c r="P18"/>
      <c r="Q18"/>
      <c r="R18"/>
    </row>
    <row r="19" spans="1:18" ht="101.5">
      <c r="A19" s="2" t="s">
        <v>118</v>
      </c>
      <c r="B19" s="2" t="s">
        <v>132</v>
      </c>
      <c r="C19" s="9" t="s">
        <v>2077</v>
      </c>
      <c r="D19" s="6">
        <v>1224.6600000000001</v>
      </c>
      <c r="E19" s="6" t="s">
        <v>163</v>
      </c>
      <c r="F19" s="6">
        <f>+VLOOKUP(E19,'VI_Legende Reinigungsverz.'!$B$3:$F$22,5,0)</f>
        <v>150.9</v>
      </c>
      <c r="G19" s="6">
        <f>+F19*D19</f>
        <v>184801.19400000002</v>
      </c>
      <c r="H19" s="51"/>
      <c r="I19" s="6">
        <f>IF(ISERROR(G19/H19),0,G19/H19)</f>
        <v>0</v>
      </c>
      <c r="J19" s="51" t="s">
        <v>42</v>
      </c>
      <c r="K19" s="23">
        <f>I19*HLOOKUP(J19,'Auskunft SVS'!$C$2:$AZ$26,17,0)</f>
        <v>0</v>
      </c>
      <c r="L19" s="23">
        <f>+K19/D19</f>
        <v>0</v>
      </c>
    </row>
    <row r="20" spans="1:18" s="15" customFormat="1">
      <c r="A20" s="8" t="s">
        <v>121</v>
      </c>
      <c r="B20" s="3" t="s">
        <v>138</v>
      </c>
      <c r="C20" s="3" t="s">
        <v>98</v>
      </c>
      <c r="D20" s="10" t="s">
        <v>98</v>
      </c>
      <c r="E20" s="10"/>
      <c r="F20" s="10"/>
      <c r="G20" s="10"/>
      <c r="H20" s="10"/>
      <c r="I20" s="10"/>
      <c r="J20" s="10"/>
      <c r="K20" s="10"/>
      <c r="L20" s="13"/>
      <c r="M20"/>
      <c r="N20"/>
      <c r="O20"/>
      <c r="P20"/>
      <c r="Q20"/>
      <c r="R20"/>
    </row>
    <row r="21" spans="1:18" ht="101.5">
      <c r="A21" s="2" t="s">
        <v>123</v>
      </c>
      <c r="B21" s="2" t="s">
        <v>140</v>
      </c>
      <c r="C21" s="9" t="s">
        <v>2486</v>
      </c>
      <c r="D21" s="6">
        <v>274.58</v>
      </c>
      <c r="E21" s="6" t="s">
        <v>163</v>
      </c>
      <c r="F21" s="6">
        <f>+VLOOKUP(E21,'VI_Legende Reinigungsverz.'!$B$3:$F$22,5,0)</f>
        <v>150.9</v>
      </c>
      <c r="G21" s="6">
        <f>+F21*D21</f>
        <v>41434.121999999996</v>
      </c>
      <c r="H21" s="51"/>
      <c r="I21" s="6">
        <f>IF(ISERROR(G21/H21),0,G21/H21)</f>
        <v>0</v>
      </c>
      <c r="J21" s="51" t="s">
        <v>42</v>
      </c>
      <c r="K21" s="23">
        <f>I21*HLOOKUP(J21,'Auskunft SVS'!$C$2:$AZ$26,17,0)</f>
        <v>0</v>
      </c>
      <c r="L21" s="23">
        <f>+K21/D21</f>
        <v>0</v>
      </c>
    </row>
    <row r="22" spans="1:18" s="15" customFormat="1">
      <c r="A22" s="8" t="s">
        <v>126</v>
      </c>
      <c r="B22" s="3" t="s">
        <v>154</v>
      </c>
      <c r="C22" s="3" t="s">
        <v>98</v>
      </c>
      <c r="D22" s="10" t="s">
        <v>98</v>
      </c>
      <c r="E22" s="10"/>
      <c r="F22" s="10"/>
      <c r="G22" s="10"/>
      <c r="H22" s="10"/>
      <c r="I22" s="10"/>
      <c r="J22" s="10"/>
      <c r="K22" s="10"/>
      <c r="L22" s="13"/>
      <c r="M22"/>
      <c r="N22"/>
      <c r="O22"/>
      <c r="P22"/>
      <c r="Q22"/>
      <c r="R22"/>
    </row>
    <row r="23" spans="1:18" ht="101.5">
      <c r="A23" s="2" t="s">
        <v>128</v>
      </c>
      <c r="B23" s="2" t="s">
        <v>156</v>
      </c>
      <c r="C23" s="9" t="s">
        <v>929</v>
      </c>
      <c r="D23" s="6">
        <v>23.95</v>
      </c>
      <c r="E23" s="6" t="s">
        <v>163</v>
      </c>
      <c r="F23" s="6">
        <f>+VLOOKUP(E23,'VI_Legende Reinigungsverz.'!$B$3:$F$22,5,0)</f>
        <v>150.9</v>
      </c>
      <c r="G23" s="6">
        <f>+F23*D23</f>
        <v>3614.0549999999998</v>
      </c>
      <c r="H23" s="51"/>
      <c r="I23" s="6">
        <f>IF(ISERROR(G23/H23),0,G23/H23)</f>
        <v>0</v>
      </c>
      <c r="J23" s="51" t="s">
        <v>42</v>
      </c>
      <c r="K23" s="23">
        <f>I23*HLOOKUP(J23,'Auskunft SVS'!$C$2:$AZ$26,17,0)</f>
        <v>0</v>
      </c>
      <c r="L23" s="23">
        <f>+K23/D23</f>
        <v>0</v>
      </c>
    </row>
    <row r="24" spans="1:18" s="15" customFormat="1">
      <c r="A24" s="8" t="s">
        <v>137</v>
      </c>
      <c r="B24" s="3" t="s">
        <v>159</v>
      </c>
      <c r="C24" s="3" t="s">
        <v>98</v>
      </c>
      <c r="D24" s="10" t="s">
        <v>98</v>
      </c>
      <c r="E24" s="10"/>
      <c r="F24" s="10"/>
      <c r="G24" s="10"/>
      <c r="H24" s="10"/>
      <c r="I24" s="10"/>
      <c r="J24" s="10"/>
      <c r="K24" s="10"/>
      <c r="L24" s="13"/>
      <c r="M24"/>
      <c r="N24"/>
      <c r="O24"/>
      <c r="P24"/>
      <c r="Q24"/>
      <c r="R24"/>
    </row>
    <row r="25" spans="1:18" ht="101.5">
      <c r="A25" s="2" t="s">
        <v>139</v>
      </c>
      <c r="B25" s="2" t="s">
        <v>284</v>
      </c>
      <c r="C25" s="9" t="s">
        <v>285</v>
      </c>
      <c r="D25" s="6">
        <v>40.119999999999997</v>
      </c>
      <c r="E25" s="6" t="s">
        <v>102</v>
      </c>
      <c r="F25" s="6">
        <f>+VLOOKUP(E25,'VI_Legende Reinigungsverz.'!$B$3:$F$22,5,0)</f>
        <v>251.5</v>
      </c>
      <c r="G25" s="6">
        <f>+F25*D25</f>
        <v>10090.179999999998</v>
      </c>
      <c r="H25" s="51"/>
      <c r="I25" s="6">
        <f>IF(ISERROR(G25/H25),0,G25/H25)</f>
        <v>0</v>
      </c>
      <c r="J25" s="51" t="s">
        <v>42</v>
      </c>
      <c r="K25" s="23">
        <f>I25*HLOOKUP(J25,'Auskunft SVS'!$C$2:$AZ$26,17,0)</f>
        <v>0</v>
      </c>
      <c r="L25" s="23">
        <f>+K25/D25</f>
        <v>0</v>
      </c>
    </row>
    <row r="26" spans="1:18" s="15" customFormat="1">
      <c r="A26" s="8" t="s">
        <v>148</v>
      </c>
      <c r="B26" s="3" t="s">
        <v>167</v>
      </c>
      <c r="C26" s="3" t="s">
        <v>98</v>
      </c>
      <c r="D26" s="10" t="s">
        <v>98</v>
      </c>
      <c r="E26" s="10"/>
      <c r="F26" s="10"/>
      <c r="G26" s="10"/>
      <c r="H26" s="10"/>
      <c r="I26" s="10"/>
      <c r="J26" s="10"/>
      <c r="K26" s="10"/>
      <c r="L26" s="13"/>
      <c r="M26"/>
      <c r="N26"/>
      <c r="O26"/>
      <c r="P26"/>
      <c r="Q26"/>
      <c r="R26"/>
    </row>
    <row r="27" spans="1:18" ht="101.5">
      <c r="A27" s="2" t="s">
        <v>150</v>
      </c>
      <c r="B27" s="2" t="s">
        <v>288</v>
      </c>
      <c r="C27" s="9" t="s">
        <v>2636</v>
      </c>
      <c r="D27" s="6">
        <v>156.38</v>
      </c>
      <c r="E27" s="6" t="s">
        <v>163</v>
      </c>
      <c r="F27" s="6">
        <f>+VLOOKUP(E27,'VI_Legende Reinigungsverz.'!$B$3:$F$22,5,0)</f>
        <v>150.9</v>
      </c>
      <c r="G27" s="6">
        <f t="shared" ref="G27:G29" si="3">+F27*D27</f>
        <v>23597.742000000002</v>
      </c>
      <c r="H27" s="51"/>
      <c r="I27" s="6">
        <f t="shared" ref="I27:I29" si="4">IF(ISERROR(G27/H27),0,G27/H27)</f>
        <v>0</v>
      </c>
      <c r="J27" s="51" t="s">
        <v>42</v>
      </c>
      <c r="K27" s="23">
        <f>I27*HLOOKUP(J27,'Auskunft SVS'!$C$2:$AZ$26,17,0)</f>
        <v>0</v>
      </c>
      <c r="L27" s="23">
        <f t="shared" ref="L27:L29" si="5">+K27/D27</f>
        <v>0</v>
      </c>
    </row>
    <row r="28" spans="1:18" ht="101.5">
      <c r="A28" s="2" t="s">
        <v>711</v>
      </c>
      <c r="B28" s="2" t="s">
        <v>288</v>
      </c>
      <c r="C28" s="9" t="s">
        <v>2637</v>
      </c>
      <c r="D28" s="6">
        <v>289.95</v>
      </c>
      <c r="E28" s="6" t="s">
        <v>102</v>
      </c>
      <c r="F28" s="6">
        <f>+VLOOKUP(E28,'VI_Legende Reinigungsverz.'!$B$3:$F$22,5,0)</f>
        <v>251.5</v>
      </c>
      <c r="G28" s="6">
        <f t="shared" si="3"/>
        <v>72922.425000000003</v>
      </c>
      <c r="H28" s="51"/>
      <c r="I28" s="6">
        <f t="shared" si="4"/>
        <v>0</v>
      </c>
      <c r="J28" s="51" t="s">
        <v>42</v>
      </c>
      <c r="K28" s="23">
        <f>I28*HLOOKUP(J28,'Auskunft SVS'!$C$2:$AZ$26,17,0)</f>
        <v>0</v>
      </c>
      <c r="L28" s="23">
        <f t="shared" si="5"/>
        <v>0</v>
      </c>
    </row>
    <row r="29" spans="1:18" ht="101.5">
      <c r="A29" s="2" t="s">
        <v>937</v>
      </c>
      <c r="B29" s="2" t="s">
        <v>595</v>
      </c>
      <c r="C29" s="9" t="s">
        <v>1278</v>
      </c>
      <c r="D29" s="6">
        <v>29.97</v>
      </c>
      <c r="E29" s="6" t="s">
        <v>163</v>
      </c>
      <c r="F29" s="6">
        <f>+VLOOKUP(E29,'VI_Legende Reinigungsverz.'!$B$3:$F$22,5,0)</f>
        <v>150.9</v>
      </c>
      <c r="G29" s="6">
        <f t="shared" si="3"/>
        <v>4522.473</v>
      </c>
      <c r="H29" s="51"/>
      <c r="I29" s="6">
        <f t="shared" si="4"/>
        <v>0</v>
      </c>
      <c r="J29" s="51" t="s">
        <v>42</v>
      </c>
      <c r="K29" s="23">
        <f>I29*HLOOKUP(J29,'Auskunft SVS'!$C$2:$AZ$26,17,0)</f>
        <v>0</v>
      </c>
      <c r="L29" s="23">
        <f t="shared" si="5"/>
        <v>0</v>
      </c>
    </row>
    <row r="30" spans="1:18" s="15" customFormat="1">
      <c r="A30" s="8" t="s">
        <v>153</v>
      </c>
      <c r="B30" s="3" t="s">
        <v>399</v>
      </c>
      <c r="C30" s="3" t="s">
        <v>98</v>
      </c>
      <c r="D30" s="10" t="s">
        <v>98</v>
      </c>
      <c r="E30" s="10"/>
      <c r="F30" s="10"/>
      <c r="G30" s="10"/>
      <c r="H30" s="10"/>
      <c r="I30" s="10"/>
      <c r="J30" s="10"/>
      <c r="K30" s="10"/>
      <c r="L30" s="13"/>
      <c r="M30"/>
      <c r="N30"/>
      <c r="O30"/>
      <c r="P30"/>
      <c r="Q30"/>
      <c r="R30"/>
    </row>
    <row r="31" spans="1:18" ht="101.5">
      <c r="A31" s="2" t="s">
        <v>155</v>
      </c>
      <c r="B31" s="2" t="s">
        <v>400</v>
      </c>
      <c r="C31" s="9" t="s">
        <v>1278</v>
      </c>
      <c r="D31" s="6">
        <v>80.56</v>
      </c>
      <c r="E31" s="6" t="s">
        <v>163</v>
      </c>
      <c r="F31" s="6">
        <f>+VLOOKUP(E31,'VI_Legende Reinigungsverz.'!$B$3:$F$22,5,0)</f>
        <v>150.9</v>
      </c>
      <c r="G31" s="6">
        <f>+F31*D31</f>
        <v>12156.504000000001</v>
      </c>
      <c r="H31" s="51"/>
      <c r="I31" s="6">
        <f>IF(ISERROR(G31/H31),0,G31/H31)</f>
        <v>0</v>
      </c>
      <c r="J31" s="51" t="s">
        <v>42</v>
      </c>
      <c r="K31" s="23">
        <f>I31*HLOOKUP(J31,'Auskunft SVS'!$C$2:$AZ$26,17,0)</f>
        <v>0</v>
      </c>
      <c r="L31" s="23">
        <f>+K31/D31</f>
        <v>0</v>
      </c>
    </row>
    <row r="32" spans="1:18" s="15" customFormat="1">
      <c r="A32" s="8" t="s">
        <v>158</v>
      </c>
      <c r="B32" s="3" t="s">
        <v>848</v>
      </c>
      <c r="C32" s="3" t="s">
        <v>98</v>
      </c>
      <c r="D32" s="10" t="s">
        <v>98</v>
      </c>
      <c r="E32" s="10"/>
      <c r="F32" s="10"/>
      <c r="G32" s="10"/>
      <c r="H32" s="10"/>
      <c r="I32" s="10"/>
      <c r="J32" s="10"/>
      <c r="K32" s="10"/>
      <c r="L32" s="13"/>
      <c r="M32"/>
      <c r="N32"/>
      <c r="O32"/>
      <c r="P32"/>
      <c r="Q32"/>
      <c r="R32"/>
    </row>
    <row r="33" spans="1:18" ht="101.5">
      <c r="A33" s="2" t="s">
        <v>160</v>
      </c>
      <c r="B33" s="2" t="s">
        <v>1001</v>
      </c>
      <c r="C33" s="9" t="s">
        <v>846</v>
      </c>
      <c r="D33" s="6">
        <v>71.040000000000006</v>
      </c>
      <c r="E33" s="6" t="s">
        <v>163</v>
      </c>
      <c r="F33" s="6">
        <f>+VLOOKUP(E33,'VI_Legende Reinigungsverz.'!$B$3:$F$22,5,0)</f>
        <v>150.9</v>
      </c>
      <c r="G33" s="6">
        <f t="shared" ref="G33:G34" si="6">+F33*D33</f>
        <v>10719.936000000002</v>
      </c>
      <c r="H33" s="51"/>
      <c r="I33" s="6">
        <f t="shared" ref="I33:I34" si="7">IF(ISERROR(G33/H33),0,G33/H33)</f>
        <v>0</v>
      </c>
      <c r="J33" s="51" t="s">
        <v>42</v>
      </c>
      <c r="K33" s="23">
        <f>I33*HLOOKUP(J33,'Auskunft SVS'!$C$2:$AZ$26,17,0)</f>
        <v>0</v>
      </c>
      <c r="L33" s="23">
        <f t="shared" ref="L33:L34" si="8">+K33/D33</f>
        <v>0</v>
      </c>
    </row>
    <row r="34" spans="1:18" ht="101.5">
      <c r="A34" s="2" t="s">
        <v>164</v>
      </c>
      <c r="B34" s="2" t="s">
        <v>2558</v>
      </c>
      <c r="C34" s="9" t="s">
        <v>846</v>
      </c>
      <c r="D34" s="6">
        <v>184.7</v>
      </c>
      <c r="E34" s="6" t="s">
        <v>163</v>
      </c>
      <c r="F34" s="6">
        <f>+VLOOKUP(E34,'VI_Legende Reinigungsverz.'!$B$3:$F$22,5,0)</f>
        <v>150.9</v>
      </c>
      <c r="G34" s="6">
        <f t="shared" si="6"/>
        <v>27871.23</v>
      </c>
      <c r="H34" s="51"/>
      <c r="I34" s="6">
        <f t="shared" si="7"/>
        <v>0</v>
      </c>
      <c r="J34" s="51" t="s">
        <v>42</v>
      </c>
      <c r="K34" s="23">
        <f>I34*HLOOKUP(J34,'Auskunft SVS'!$C$2:$AZ$26,17,0)</f>
        <v>0</v>
      </c>
      <c r="L34" s="23">
        <f t="shared" si="8"/>
        <v>0</v>
      </c>
    </row>
    <row r="35" spans="1:18" s="15" customFormat="1">
      <c r="A35" s="8" t="s">
        <v>166</v>
      </c>
      <c r="B35" s="3" t="s">
        <v>200</v>
      </c>
      <c r="C35" s="3" t="s">
        <v>98</v>
      </c>
      <c r="D35" s="10" t="s">
        <v>98</v>
      </c>
      <c r="E35" s="10"/>
      <c r="F35" s="10"/>
      <c r="G35" s="10"/>
      <c r="H35" s="10"/>
      <c r="I35" s="10"/>
      <c r="J35" s="10"/>
      <c r="K35" s="10"/>
      <c r="L35" s="13"/>
      <c r="M35"/>
      <c r="N35"/>
      <c r="O35"/>
      <c r="P35"/>
      <c r="Q35"/>
      <c r="R35"/>
    </row>
    <row r="36" spans="1:18" ht="101.5">
      <c r="A36" s="2" t="s">
        <v>168</v>
      </c>
      <c r="B36" s="2" t="s">
        <v>202</v>
      </c>
      <c r="C36" s="9" t="s">
        <v>1431</v>
      </c>
      <c r="D36" s="6">
        <v>319.52999999999997</v>
      </c>
      <c r="E36" s="6" t="s">
        <v>102</v>
      </c>
      <c r="F36" s="6">
        <f>+VLOOKUP(E36,'VI_Legende Reinigungsverz.'!$B$3:$F$22,5,0)</f>
        <v>251.5</v>
      </c>
      <c r="G36" s="6">
        <f>+F36*D36</f>
        <v>80361.794999999998</v>
      </c>
      <c r="H36" s="51"/>
      <c r="I36" s="6">
        <f>IF(ISERROR(G36/H36),0,G36/H36)</f>
        <v>0</v>
      </c>
      <c r="J36" s="51" t="s">
        <v>42</v>
      </c>
      <c r="K36" s="23">
        <f>I36*HLOOKUP(J36,'Auskunft SVS'!$C$2:$AZ$26,17,0)</f>
        <v>0</v>
      </c>
      <c r="L36" s="23">
        <f>+K36/D36</f>
        <v>0</v>
      </c>
    </row>
    <row r="37" spans="1:18" s="15" customFormat="1">
      <c r="A37" s="8" t="s">
        <v>177</v>
      </c>
      <c r="B37" s="3" t="s">
        <v>206</v>
      </c>
      <c r="C37" s="3" t="s">
        <v>98</v>
      </c>
      <c r="D37" s="10" t="s">
        <v>98</v>
      </c>
      <c r="E37" s="10"/>
      <c r="F37" s="10"/>
      <c r="G37" s="10"/>
      <c r="H37" s="10"/>
      <c r="I37" s="10"/>
      <c r="J37" s="10"/>
      <c r="K37" s="10"/>
      <c r="L37" s="13"/>
      <c r="M37"/>
      <c r="N37"/>
      <c r="O37"/>
      <c r="P37"/>
      <c r="Q37"/>
      <c r="R37"/>
    </row>
    <row r="38" spans="1:18" ht="101.5">
      <c r="A38" s="2" t="s">
        <v>179</v>
      </c>
      <c r="B38" s="2" t="s">
        <v>208</v>
      </c>
      <c r="C38" s="9" t="s">
        <v>1037</v>
      </c>
      <c r="D38" s="6">
        <v>240.32</v>
      </c>
      <c r="E38" s="6" t="s">
        <v>163</v>
      </c>
      <c r="F38" s="6">
        <f>+VLOOKUP(E38,'VI_Legende Reinigungsverz.'!$B$3:$F$22,5,0)</f>
        <v>150.9</v>
      </c>
      <c r="G38" s="6">
        <f t="shared" ref="G38:G40" si="9">+F38*D38</f>
        <v>36264.288</v>
      </c>
      <c r="H38" s="51"/>
      <c r="I38" s="6">
        <f t="shared" ref="I38:I40" si="10">IF(ISERROR(G38/H38),0,G38/H38)</f>
        <v>0</v>
      </c>
      <c r="J38" s="51" t="s">
        <v>42</v>
      </c>
      <c r="K38" s="23">
        <f>I38*HLOOKUP(J38,'Auskunft SVS'!$C$2:$AZ$26,17,0)</f>
        <v>0</v>
      </c>
      <c r="L38" s="23">
        <f t="shared" ref="L38:L40" si="11">+K38/D38</f>
        <v>0</v>
      </c>
    </row>
    <row r="39" spans="1:18" ht="101.5">
      <c r="A39" s="2" t="s">
        <v>943</v>
      </c>
      <c r="B39" s="2" t="s">
        <v>208</v>
      </c>
      <c r="C39" s="9" t="s">
        <v>421</v>
      </c>
      <c r="D39" s="6">
        <v>118.83</v>
      </c>
      <c r="E39" s="6" t="s">
        <v>102</v>
      </c>
      <c r="F39" s="6">
        <f>+VLOOKUP(E39,'VI_Legende Reinigungsverz.'!$B$3:$F$22,5,0)</f>
        <v>251.5</v>
      </c>
      <c r="G39" s="6">
        <f t="shared" si="9"/>
        <v>29885.744999999999</v>
      </c>
      <c r="H39" s="51"/>
      <c r="I39" s="6">
        <f t="shared" si="10"/>
        <v>0</v>
      </c>
      <c r="J39" s="51" t="s">
        <v>42</v>
      </c>
      <c r="K39" s="23">
        <f>I39*HLOOKUP(J39,'Auskunft SVS'!$C$2:$AZ$26,17,0)</f>
        <v>0</v>
      </c>
      <c r="L39" s="23">
        <f t="shared" si="11"/>
        <v>0</v>
      </c>
    </row>
    <row r="40" spans="1:18" ht="101.5">
      <c r="A40" s="2" t="s">
        <v>945</v>
      </c>
      <c r="B40" s="2" t="s">
        <v>423</v>
      </c>
      <c r="C40" s="9" t="s">
        <v>1016</v>
      </c>
      <c r="D40" s="6">
        <v>16.54</v>
      </c>
      <c r="E40" s="6" t="s">
        <v>163</v>
      </c>
      <c r="F40" s="6">
        <f>+VLOOKUP(E40,'VI_Legende Reinigungsverz.'!$B$3:$F$22,5,0)</f>
        <v>150.9</v>
      </c>
      <c r="G40" s="6">
        <f t="shared" si="9"/>
        <v>2495.886</v>
      </c>
      <c r="H40" s="51"/>
      <c r="I40" s="6">
        <f t="shared" si="10"/>
        <v>0</v>
      </c>
      <c r="J40" s="51" t="s">
        <v>42</v>
      </c>
      <c r="K40" s="23">
        <f>I40*HLOOKUP(J40,'Auskunft SVS'!$C$2:$AZ$26,17,0)</f>
        <v>0</v>
      </c>
      <c r="L40" s="23">
        <f t="shared" si="11"/>
        <v>0</v>
      </c>
    </row>
    <row r="41" spans="1:18" s="15" customFormat="1">
      <c r="A41" s="8" t="s">
        <v>182</v>
      </c>
      <c r="B41" s="3" t="s">
        <v>224</v>
      </c>
      <c r="C41" s="3" t="s">
        <v>98</v>
      </c>
      <c r="D41" s="10" t="s">
        <v>98</v>
      </c>
      <c r="E41" s="10"/>
      <c r="F41" s="10"/>
      <c r="G41" s="10"/>
      <c r="H41" s="10"/>
      <c r="I41" s="10"/>
      <c r="J41" s="10"/>
      <c r="K41" s="10"/>
      <c r="L41" s="13"/>
      <c r="M41"/>
      <c r="N41"/>
      <c r="O41"/>
      <c r="P41"/>
      <c r="Q41"/>
      <c r="R41"/>
    </row>
    <row r="42" spans="1:18" ht="101.5">
      <c r="A42" s="2" t="s">
        <v>184</v>
      </c>
      <c r="B42" s="2" t="s">
        <v>226</v>
      </c>
      <c r="C42" s="9" t="s">
        <v>326</v>
      </c>
      <c r="D42" s="6">
        <v>4.6500000000000004</v>
      </c>
      <c r="E42" s="6" t="s">
        <v>163</v>
      </c>
      <c r="F42" s="6">
        <f>+VLOOKUP(E42,'VI_Legende Reinigungsverz.'!$B$3:$F$22,5,0)</f>
        <v>150.9</v>
      </c>
      <c r="G42" s="6">
        <f t="shared" ref="G42:G45" si="12">+F42*D42</f>
        <v>701.68500000000006</v>
      </c>
      <c r="H42" s="51"/>
      <c r="I42" s="6">
        <f t="shared" ref="I42:I45" si="13">IF(ISERROR(G42/H42),0,G42/H42)</f>
        <v>0</v>
      </c>
      <c r="J42" s="51" t="s">
        <v>42</v>
      </c>
      <c r="K42" s="23">
        <f>I42*HLOOKUP(J42,'Auskunft SVS'!$C$2:$AZ$26,17,0)</f>
        <v>0</v>
      </c>
      <c r="L42" s="23">
        <f t="shared" ref="L42:L45" si="14">+K42/D42</f>
        <v>0</v>
      </c>
    </row>
    <row r="43" spans="1:18" ht="101.5">
      <c r="A43" s="2" t="s">
        <v>947</v>
      </c>
      <c r="B43" s="2" t="s">
        <v>226</v>
      </c>
      <c r="C43" s="9" t="s">
        <v>1960</v>
      </c>
      <c r="D43" s="6">
        <v>727.31</v>
      </c>
      <c r="E43" s="6" t="s">
        <v>102</v>
      </c>
      <c r="F43" s="6">
        <f>+VLOOKUP(E43,'VI_Legende Reinigungsverz.'!$B$3:$F$22,5,0)</f>
        <v>251.5</v>
      </c>
      <c r="G43" s="6">
        <f t="shared" si="12"/>
        <v>182918.465</v>
      </c>
      <c r="H43" s="51"/>
      <c r="I43" s="6">
        <f t="shared" si="13"/>
        <v>0</v>
      </c>
      <c r="J43" s="51" t="s">
        <v>42</v>
      </c>
      <c r="K43" s="23">
        <f>I43*HLOOKUP(J43,'Auskunft SVS'!$C$2:$AZ$26,17,0)</f>
        <v>0</v>
      </c>
      <c r="L43" s="23">
        <f t="shared" si="14"/>
        <v>0</v>
      </c>
    </row>
    <row r="44" spans="1:18" ht="101.5">
      <c r="A44" s="2" t="s">
        <v>948</v>
      </c>
      <c r="B44" s="2" t="s">
        <v>229</v>
      </c>
      <c r="C44" s="9" t="s">
        <v>1449</v>
      </c>
      <c r="D44" s="6">
        <v>142.15</v>
      </c>
      <c r="E44" s="6" t="s">
        <v>102</v>
      </c>
      <c r="F44" s="6">
        <f>+VLOOKUP(E44,'VI_Legende Reinigungsverz.'!$B$3:$F$22,5,0)</f>
        <v>251.5</v>
      </c>
      <c r="G44" s="6">
        <f t="shared" si="12"/>
        <v>35750.724999999999</v>
      </c>
      <c r="H44" s="51"/>
      <c r="I44" s="6">
        <f t="shared" si="13"/>
        <v>0</v>
      </c>
      <c r="J44" s="51" t="s">
        <v>42</v>
      </c>
      <c r="K44" s="23">
        <f>I44*HLOOKUP(J44,'Auskunft SVS'!$C$2:$AZ$26,17,0)</f>
        <v>0</v>
      </c>
      <c r="L44" s="23">
        <f t="shared" si="14"/>
        <v>0</v>
      </c>
    </row>
    <row r="45" spans="1:18" ht="101.5">
      <c r="A45" s="2" t="s">
        <v>950</v>
      </c>
      <c r="B45" s="2" t="s">
        <v>667</v>
      </c>
      <c r="C45" s="9" t="s">
        <v>451</v>
      </c>
      <c r="D45" s="6">
        <v>3.41</v>
      </c>
      <c r="E45" s="6" t="s">
        <v>102</v>
      </c>
      <c r="F45" s="6">
        <f>+VLOOKUP(E45,'VI_Legende Reinigungsverz.'!$B$3:$F$22,5,0)</f>
        <v>251.5</v>
      </c>
      <c r="G45" s="6">
        <f t="shared" si="12"/>
        <v>857.61500000000001</v>
      </c>
      <c r="H45" s="51"/>
      <c r="I45" s="6">
        <f t="shared" si="13"/>
        <v>0</v>
      </c>
      <c r="J45" s="51" t="s">
        <v>42</v>
      </c>
      <c r="K45" s="23">
        <f>I45*HLOOKUP(J45,'Auskunft SVS'!$C$2:$AZ$26,17,0)</f>
        <v>0</v>
      </c>
      <c r="L45" s="23">
        <f t="shared" si="14"/>
        <v>0</v>
      </c>
    </row>
    <row r="46" spans="1:18" s="15" customFormat="1">
      <c r="A46" s="8" t="s">
        <v>186</v>
      </c>
      <c r="B46" s="3" t="s">
        <v>232</v>
      </c>
      <c r="C46" s="3" t="s">
        <v>98</v>
      </c>
      <c r="D46" s="10" t="s">
        <v>98</v>
      </c>
      <c r="E46" s="10"/>
      <c r="F46" s="10"/>
      <c r="G46" s="10"/>
      <c r="H46" s="10"/>
      <c r="I46" s="10"/>
      <c r="J46" s="10"/>
      <c r="K46" s="10"/>
      <c r="L46" s="13"/>
      <c r="M46"/>
      <c r="N46"/>
      <c r="O46"/>
      <c r="P46"/>
      <c r="Q46"/>
      <c r="R46"/>
    </row>
    <row r="47" spans="1:18" ht="101.5">
      <c r="A47" s="2" t="s">
        <v>188</v>
      </c>
      <c r="B47" s="2" t="s">
        <v>234</v>
      </c>
      <c r="C47" s="9" t="s">
        <v>451</v>
      </c>
      <c r="D47" s="6">
        <v>1.74</v>
      </c>
      <c r="E47" s="6" t="s">
        <v>102</v>
      </c>
      <c r="F47" s="6">
        <f>+VLOOKUP(E47,'VI_Legende Reinigungsverz.'!$B$3:$F$22,5,0)</f>
        <v>251.5</v>
      </c>
      <c r="G47" s="6">
        <f t="shared" ref="G47:G48" si="15">+F47*D47</f>
        <v>437.61</v>
      </c>
      <c r="H47" s="51"/>
      <c r="I47" s="6">
        <f t="shared" ref="I47:I48" si="16">IF(ISERROR(G47/H47),0,G47/H47)</f>
        <v>0</v>
      </c>
      <c r="J47" s="51" t="s">
        <v>42</v>
      </c>
      <c r="K47" s="23">
        <f>I47*HLOOKUP(J47,'Auskunft SVS'!$C$2:$AZ$26,17,0)</f>
        <v>0</v>
      </c>
      <c r="L47" s="23">
        <f t="shared" ref="L47:L48" si="17">+K47/D47</f>
        <v>0</v>
      </c>
    </row>
    <row r="48" spans="1:18" ht="101.5">
      <c r="A48" s="2" t="s">
        <v>720</v>
      </c>
      <c r="B48" s="2" t="s">
        <v>466</v>
      </c>
      <c r="C48" s="9" t="s">
        <v>2027</v>
      </c>
      <c r="D48" s="6">
        <v>180.29</v>
      </c>
      <c r="E48" s="6" t="s">
        <v>102</v>
      </c>
      <c r="F48" s="6">
        <f>+VLOOKUP(E48,'VI_Legende Reinigungsverz.'!$B$3:$F$22,5,0)</f>
        <v>251.5</v>
      </c>
      <c r="G48" s="6">
        <f t="shared" si="15"/>
        <v>45342.934999999998</v>
      </c>
      <c r="H48" s="51"/>
      <c r="I48" s="6">
        <f t="shared" si="16"/>
        <v>0</v>
      </c>
      <c r="J48" s="51" t="s">
        <v>42</v>
      </c>
      <c r="K48" s="23">
        <f>I48*HLOOKUP(J48,'Auskunft SVS'!$C$2:$AZ$26,17,0)</f>
        <v>0</v>
      </c>
      <c r="L48" s="23">
        <f t="shared" si="17"/>
        <v>0</v>
      </c>
    </row>
    <row r="49" spans="1:18" s="15" customFormat="1">
      <c r="A49" s="8" t="s">
        <v>190</v>
      </c>
      <c r="B49" s="3" t="s">
        <v>242</v>
      </c>
      <c r="C49" s="3" t="s">
        <v>98</v>
      </c>
      <c r="D49" s="10" t="s">
        <v>98</v>
      </c>
      <c r="E49" s="10"/>
      <c r="F49" s="10"/>
      <c r="G49" s="10"/>
      <c r="H49" s="10"/>
      <c r="I49" s="10"/>
      <c r="J49" s="10"/>
      <c r="K49" s="10"/>
      <c r="L49" s="13"/>
      <c r="M49"/>
      <c r="N49"/>
      <c r="O49"/>
      <c r="P49"/>
      <c r="Q49"/>
      <c r="R49"/>
    </row>
    <row r="50" spans="1:18" ht="101.5">
      <c r="A50" s="2" t="s">
        <v>192</v>
      </c>
      <c r="B50" s="2" t="s">
        <v>244</v>
      </c>
      <c r="C50" s="9" t="s">
        <v>451</v>
      </c>
      <c r="D50" s="6">
        <v>1.54</v>
      </c>
      <c r="E50" s="6" t="s">
        <v>102</v>
      </c>
      <c r="F50" s="6">
        <f>+VLOOKUP(E50,'VI_Legende Reinigungsverz.'!$B$3:$F$22,5,0)</f>
        <v>251.5</v>
      </c>
      <c r="G50" s="6">
        <f t="shared" ref="G50" si="18">+F50*D50</f>
        <v>387.31</v>
      </c>
      <c r="H50" s="51"/>
      <c r="I50" s="6">
        <f t="shared" ref="I50" si="19">IF(ISERROR(G50/H50),0,G50/H50)</f>
        <v>0</v>
      </c>
      <c r="J50" s="51" t="s">
        <v>42</v>
      </c>
      <c r="K50" s="23">
        <f>I50*HLOOKUP(J50,'Auskunft SVS'!$C$2:$AZ$26,17,0)</f>
        <v>0</v>
      </c>
      <c r="L50" s="23">
        <f t="shared" ref="L50" si="20">+K50/D50</f>
        <v>0</v>
      </c>
    </row>
    <row r="51" spans="1:18" s="16" customFormat="1" ht="25.5" customHeight="1">
      <c r="A51" s="7" t="s">
        <v>254</v>
      </c>
      <c r="B51" s="17" t="s">
        <v>2638</v>
      </c>
      <c r="C51" s="11" t="s">
        <v>98</v>
      </c>
      <c r="D51" s="18" t="s">
        <v>98</v>
      </c>
      <c r="E51" s="18"/>
      <c r="F51" s="18"/>
      <c r="G51" s="18"/>
      <c r="H51" s="18"/>
      <c r="I51" s="18"/>
      <c r="J51" s="18"/>
      <c r="K51" s="19"/>
      <c r="L51" s="20"/>
      <c r="M51"/>
      <c r="N51"/>
      <c r="O51"/>
      <c r="P51"/>
      <c r="Q51"/>
      <c r="R51"/>
    </row>
    <row r="52" spans="1:18" s="15" customFormat="1">
      <c r="A52" s="8" t="s">
        <v>256</v>
      </c>
      <c r="B52" s="3" t="s">
        <v>95</v>
      </c>
      <c r="C52" s="3" t="s">
        <v>98</v>
      </c>
      <c r="D52" s="10" t="s">
        <v>98</v>
      </c>
      <c r="E52" s="10"/>
      <c r="F52" s="10"/>
      <c r="G52" s="10"/>
      <c r="H52" s="10"/>
      <c r="I52" s="10"/>
      <c r="J52" s="10"/>
      <c r="K52" s="10"/>
      <c r="L52" s="13"/>
      <c r="M52"/>
      <c r="N52"/>
      <c r="O52"/>
      <c r="P52"/>
      <c r="Q52"/>
      <c r="R52"/>
    </row>
    <row r="53" spans="1:18" s="15" customFormat="1">
      <c r="A53" s="8" t="s">
        <v>257</v>
      </c>
      <c r="B53" s="3" t="s">
        <v>97</v>
      </c>
      <c r="C53" s="3" t="s">
        <v>98</v>
      </c>
      <c r="D53" s="10" t="s">
        <v>98</v>
      </c>
      <c r="E53" s="10"/>
      <c r="F53" s="10"/>
      <c r="G53" s="10"/>
      <c r="H53" s="10"/>
      <c r="I53" s="10"/>
      <c r="J53" s="10"/>
      <c r="K53" s="10"/>
      <c r="L53" s="13"/>
      <c r="M53"/>
      <c r="N53"/>
      <c r="O53"/>
      <c r="P53"/>
      <c r="Q53"/>
      <c r="R53"/>
    </row>
    <row r="54" spans="1:18" ht="101.5">
      <c r="A54" s="2" t="s">
        <v>258</v>
      </c>
      <c r="B54" s="2" t="s">
        <v>104</v>
      </c>
      <c r="C54" s="9" t="s">
        <v>494</v>
      </c>
      <c r="D54" s="6">
        <v>136.1</v>
      </c>
      <c r="E54" s="6" t="s">
        <v>163</v>
      </c>
      <c r="F54" s="6">
        <f>+VLOOKUP(E54,'VI_Legende Reinigungsverz.'!$B$3:$F$22,5,0)</f>
        <v>150.9</v>
      </c>
      <c r="G54" s="6">
        <f t="shared" ref="G54:G56" si="21">+F54*D54</f>
        <v>20537.490000000002</v>
      </c>
      <c r="H54" s="51"/>
      <c r="I54" s="6">
        <f t="shared" ref="I54:I56" si="22">IF(ISERROR(G54/H54),0,G54/H54)</f>
        <v>0</v>
      </c>
      <c r="J54" s="51" t="s">
        <v>42</v>
      </c>
      <c r="K54" s="23">
        <f>I54*HLOOKUP(J54,'Auskunft SVS'!$C$2:$AZ$26,17,0)</f>
        <v>0</v>
      </c>
      <c r="L54" s="23">
        <f t="shared" ref="L54:L56" si="23">+K54/D54</f>
        <v>0</v>
      </c>
    </row>
    <row r="55" spans="1:18" ht="101.5">
      <c r="A55" s="2" t="s">
        <v>347</v>
      </c>
      <c r="B55" s="2" t="s">
        <v>104</v>
      </c>
      <c r="C55" s="9" t="s">
        <v>120</v>
      </c>
      <c r="D55" s="6">
        <v>60.4</v>
      </c>
      <c r="E55" s="6" t="s">
        <v>102</v>
      </c>
      <c r="F55" s="6">
        <f>+VLOOKUP(E55,'VI_Legende Reinigungsverz.'!$B$3:$F$22,5,0)</f>
        <v>251.5</v>
      </c>
      <c r="G55" s="6">
        <f t="shared" si="21"/>
        <v>15190.6</v>
      </c>
      <c r="H55" s="51"/>
      <c r="I55" s="6">
        <f t="shared" si="22"/>
        <v>0</v>
      </c>
      <c r="J55" s="51" t="s">
        <v>42</v>
      </c>
      <c r="K55" s="23">
        <f>I55*HLOOKUP(J55,'Auskunft SVS'!$C$2:$AZ$26,17,0)</f>
        <v>0</v>
      </c>
      <c r="L55" s="23">
        <f t="shared" si="23"/>
        <v>0</v>
      </c>
    </row>
    <row r="56" spans="1:18" ht="101.5">
      <c r="A56" s="2" t="s">
        <v>350</v>
      </c>
      <c r="B56" s="2" t="s">
        <v>2545</v>
      </c>
      <c r="C56" s="9" t="s">
        <v>554</v>
      </c>
      <c r="D56" s="6">
        <v>12.98</v>
      </c>
      <c r="E56" s="6" t="s">
        <v>136</v>
      </c>
      <c r="F56" s="6">
        <f>+VLOOKUP(E56,'VI_Legende Reinigungsverz.'!$B$3:$F$22,5,0)</f>
        <v>52</v>
      </c>
      <c r="G56" s="6">
        <f t="shared" si="21"/>
        <v>674.96</v>
      </c>
      <c r="H56" s="51"/>
      <c r="I56" s="6">
        <f t="shared" si="22"/>
        <v>0</v>
      </c>
      <c r="J56" s="51" t="s">
        <v>42</v>
      </c>
      <c r="K56" s="23">
        <f>I56*HLOOKUP(J56,'Auskunft SVS'!$C$2:$AZ$26,17,0)</f>
        <v>0</v>
      </c>
      <c r="L56" s="23">
        <f t="shared" si="23"/>
        <v>0</v>
      </c>
    </row>
    <row r="57" spans="1:18" s="15" customFormat="1">
      <c r="A57" s="8" t="s">
        <v>260</v>
      </c>
      <c r="B57" s="3" t="s">
        <v>107</v>
      </c>
      <c r="C57" s="3" t="s">
        <v>98</v>
      </c>
      <c r="D57" s="10" t="s">
        <v>98</v>
      </c>
      <c r="E57" s="10"/>
      <c r="F57" s="10"/>
      <c r="G57" s="10"/>
      <c r="H57" s="10"/>
      <c r="I57" s="10"/>
      <c r="J57" s="10"/>
      <c r="K57" s="10"/>
      <c r="L57" s="13"/>
      <c r="M57"/>
      <c r="N57"/>
      <c r="O57"/>
      <c r="P57"/>
      <c r="Q57"/>
      <c r="R57"/>
    </row>
    <row r="58" spans="1:18" ht="101.5">
      <c r="A58" s="2" t="s">
        <v>261</v>
      </c>
      <c r="B58" s="2" t="s">
        <v>109</v>
      </c>
      <c r="C58" s="9" t="s">
        <v>2410</v>
      </c>
      <c r="D58" s="6">
        <v>292.18</v>
      </c>
      <c r="E58" s="6" t="s">
        <v>163</v>
      </c>
      <c r="F58" s="6">
        <f>+VLOOKUP(E58,'VI_Legende Reinigungsverz.'!$B$3:$F$22,5,0)</f>
        <v>150.9</v>
      </c>
      <c r="G58" s="6">
        <f>+F58*D58</f>
        <v>44089.962</v>
      </c>
      <c r="H58" s="51"/>
      <c r="I58" s="6">
        <f>IF(ISERROR(G58/H58),0,G58/H58)</f>
        <v>0</v>
      </c>
      <c r="J58" s="51" t="s">
        <v>42</v>
      </c>
      <c r="K58" s="23">
        <f>I58*HLOOKUP(J58,'Auskunft SVS'!$C$2:$AZ$26,17,0)</f>
        <v>0</v>
      </c>
      <c r="L58" s="23">
        <f>+K58/D58</f>
        <v>0</v>
      </c>
    </row>
    <row r="59" spans="1:18" s="15" customFormat="1">
      <c r="A59" s="8" t="s">
        <v>263</v>
      </c>
      <c r="B59" s="3" t="s">
        <v>127</v>
      </c>
      <c r="C59" s="3" t="s">
        <v>98</v>
      </c>
      <c r="D59" s="10" t="s">
        <v>98</v>
      </c>
      <c r="E59" s="10"/>
      <c r="F59" s="10"/>
      <c r="G59" s="10"/>
      <c r="H59" s="10"/>
      <c r="I59" s="10"/>
      <c r="J59" s="10"/>
      <c r="K59" s="10"/>
      <c r="L59" s="13"/>
      <c r="M59"/>
      <c r="N59"/>
      <c r="O59"/>
      <c r="P59"/>
      <c r="Q59"/>
      <c r="R59"/>
    </row>
    <row r="60" spans="1:18" ht="101.5">
      <c r="A60" s="2" t="s">
        <v>264</v>
      </c>
      <c r="B60" s="2" t="s">
        <v>132</v>
      </c>
      <c r="C60" s="9" t="s">
        <v>2547</v>
      </c>
      <c r="D60" s="6">
        <v>163.51</v>
      </c>
      <c r="E60" s="6" t="s">
        <v>163</v>
      </c>
      <c r="F60" s="6">
        <f>+VLOOKUP(E60,'VI_Legende Reinigungsverz.'!$B$3:$F$22,5,0)</f>
        <v>150.9</v>
      </c>
      <c r="G60" s="6">
        <f>+F60*D60</f>
        <v>24673.659</v>
      </c>
      <c r="H60" s="51"/>
      <c r="I60" s="6">
        <f>IF(ISERROR(G60/H60),0,G60/H60)</f>
        <v>0</v>
      </c>
      <c r="J60" s="51" t="s">
        <v>42</v>
      </c>
      <c r="K60" s="23">
        <f>I60*HLOOKUP(J60,'Auskunft SVS'!$C$2:$AZ$26,17,0)</f>
        <v>0</v>
      </c>
      <c r="L60" s="23">
        <f>+K60/D60</f>
        <v>0</v>
      </c>
    </row>
    <row r="61" spans="1:18" s="15" customFormat="1">
      <c r="A61" s="8" t="s">
        <v>277</v>
      </c>
      <c r="B61" s="3" t="s">
        <v>278</v>
      </c>
      <c r="C61" s="3" t="s">
        <v>98</v>
      </c>
      <c r="D61" s="10" t="s">
        <v>98</v>
      </c>
      <c r="E61" s="10"/>
      <c r="F61" s="10"/>
      <c r="G61" s="10"/>
      <c r="H61" s="10"/>
      <c r="I61" s="10"/>
      <c r="J61" s="10"/>
      <c r="K61" s="10"/>
      <c r="L61" s="13"/>
      <c r="M61"/>
      <c r="N61"/>
      <c r="O61"/>
      <c r="P61"/>
      <c r="Q61"/>
      <c r="R61"/>
    </row>
    <row r="62" spans="1:18" ht="101.5">
      <c r="A62" s="2" t="s">
        <v>279</v>
      </c>
      <c r="B62" s="2" t="s">
        <v>151</v>
      </c>
      <c r="C62" s="9" t="s">
        <v>272</v>
      </c>
      <c r="D62" s="6">
        <v>24.51</v>
      </c>
      <c r="E62" s="6" t="s">
        <v>163</v>
      </c>
      <c r="F62" s="6">
        <f>+VLOOKUP(E62,'VI_Legende Reinigungsverz.'!$B$3:$F$22,5,0)</f>
        <v>150.9</v>
      </c>
      <c r="G62" s="6">
        <f>+F62*D62</f>
        <v>3698.5590000000002</v>
      </c>
      <c r="H62" s="51"/>
      <c r="I62" s="6">
        <f>IF(ISERROR(G62/H62),0,G62/H62)</f>
        <v>0</v>
      </c>
      <c r="J62" s="51" t="s">
        <v>42</v>
      </c>
      <c r="K62" s="23">
        <f>I62*HLOOKUP(J62,'Auskunft SVS'!$C$2:$AZ$26,17,0)</f>
        <v>0</v>
      </c>
      <c r="L62" s="23">
        <f>+K62/D62</f>
        <v>0</v>
      </c>
    </row>
    <row r="63" spans="1:18" s="15" customFormat="1">
      <c r="A63" s="8" t="s">
        <v>280</v>
      </c>
      <c r="B63" s="3" t="s">
        <v>159</v>
      </c>
      <c r="C63" s="3" t="s">
        <v>98</v>
      </c>
      <c r="D63" s="10" t="s">
        <v>98</v>
      </c>
      <c r="E63" s="10"/>
      <c r="F63" s="10"/>
      <c r="G63" s="10"/>
      <c r="H63" s="10"/>
      <c r="I63" s="10"/>
      <c r="J63" s="10"/>
      <c r="K63" s="10"/>
      <c r="L63" s="13"/>
      <c r="M63"/>
      <c r="N63"/>
      <c r="O63"/>
      <c r="P63"/>
      <c r="Q63"/>
      <c r="R63"/>
    </row>
    <row r="64" spans="1:18" ht="101.5">
      <c r="A64" s="2" t="s">
        <v>281</v>
      </c>
      <c r="B64" s="2" t="s">
        <v>284</v>
      </c>
      <c r="C64" s="9" t="s">
        <v>584</v>
      </c>
      <c r="D64" s="6">
        <v>14.31</v>
      </c>
      <c r="E64" s="6" t="s">
        <v>102</v>
      </c>
      <c r="F64" s="6">
        <f>+VLOOKUP(E64,'VI_Legende Reinigungsverz.'!$B$3:$F$22,5,0)</f>
        <v>251.5</v>
      </c>
      <c r="G64" s="6">
        <f>+F64*D64</f>
        <v>3598.9650000000001</v>
      </c>
      <c r="H64" s="51"/>
      <c r="I64" s="6">
        <f>IF(ISERROR(G64/H64),0,G64/H64)</f>
        <v>0</v>
      </c>
      <c r="J64" s="51" t="s">
        <v>42</v>
      </c>
      <c r="K64" s="23">
        <f>I64*HLOOKUP(J64,'Auskunft SVS'!$C$2:$AZ$26,17,0)</f>
        <v>0</v>
      </c>
      <c r="L64" s="23">
        <f>+K64/D64</f>
        <v>0</v>
      </c>
    </row>
    <row r="65" spans="1:18" s="15" customFormat="1">
      <c r="A65" s="8" t="s">
        <v>282</v>
      </c>
      <c r="B65" s="3" t="s">
        <v>586</v>
      </c>
      <c r="C65" s="3" t="s">
        <v>98</v>
      </c>
      <c r="D65" s="10" t="s">
        <v>98</v>
      </c>
      <c r="E65" s="10"/>
      <c r="F65" s="10"/>
      <c r="G65" s="10"/>
      <c r="H65" s="10"/>
      <c r="I65" s="10"/>
      <c r="J65" s="10"/>
      <c r="K65" s="10"/>
      <c r="L65" s="13"/>
      <c r="M65"/>
      <c r="N65"/>
      <c r="O65"/>
      <c r="P65"/>
      <c r="Q65"/>
      <c r="R65"/>
    </row>
    <row r="66" spans="1:18" ht="101.5">
      <c r="A66" s="2" t="s">
        <v>283</v>
      </c>
      <c r="B66" s="2" t="s">
        <v>2363</v>
      </c>
      <c r="C66" s="9" t="s">
        <v>165</v>
      </c>
      <c r="D66" s="6">
        <v>22.63</v>
      </c>
      <c r="E66" s="6" t="s">
        <v>102</v>
      </c>
      <c r="F66" s="6">
        <f>+VLOOKUP(E66,'VI_Legende Reinigungsverz.'!$B$3:$F$22,5,0)</f>
        <v>251.5</v>
      </c>
      <c r="G66" s="6">
        <f>+F66*D66</f>
        <v>5691.4449999999997</v>
      </c>
      <c r="H66" s="51"/>
      <c r="I66" s="6">
        <f>IF(ISERROR(G66/H66),0,G66/H66)</f>
        <v>0</v>
      </c>
      <c r="J66" s="51" t="s">
        <v>42</v>
      </c>
      <c r="K66" s="23">
        <f>I66*HLOOKUP(J66,'Auskunft SVS'!$C$2:$AZ$26,17,0)</f>
        <v>0</v>
      </c>
      <c r="L66" s="23">
        <f>+K66/D66</f>
        <v>0</v>
      </c>
    </row>
    <row r="67" spans="1:18" s="15" customFormat="1">
      <c r="A67" s="8" t="s">
        <v>286</v>
      </c>
      <c r="B67" s="3" t="s">
        <v>167</v>
      </c>
      <c r="C67" s="3" t="s">
        <v>98</v>
      </c>
      <c r="D67" s="10" t="s">
        <v>98</v>
      </c>
      <c r="E67" s="10"/>
      <c r="F67" s="10"/>
      <c r="G67" s="10"/>
      <c r="H67" s="10"/>
      <c r="I67" s="10"/>
      <c r="J67" s="10"/>
      <c r="K67" s="10"/>
      <c r="L67" s="13"/>
      <c r="M67"/>
      <c r="N67"/>
      <c r="O67"/>
      <c r="P67"/>
      <c r="Q67"/>
      <c r="R67"/>
    </row>
    <row r="68" spans="1:18" ht="101.5">
      <c r="A68" s="2" t="s">
        <v>287</v>
      </c>
      <c r="B68" s="2" t="s">
        <v>288</v>
      </c>
      <c r="C68" s="9" t="s">
        <v>1162</v>
      </c>
      <c r="D68" s="6">
        <v>40.07</v>
      </c>
      <c r="E68" s="6" t="s">
        <v>136</v>
      </c>
      <c r="F68" s="6">
        <f>+VLOOKUP(E68,'VI_Legende Reinigungsverz.'!$B$3:$F$22,5,0)</f>
        <v>52</v>
      </c>
      <c r="G68" s="6">
        <f t="shared" ref="G68:G70" si="24">+F68*D68</f>
        <v>2083.64</v>
      </c>
      <c r="H68" s="51"/>
      <c r="I68" s="6">
        <f t="shared" ref="I68:I70" si="25">IF(ISERROR(G68/H68),0,G68/H68)</f>
        <v>0</v>
      </c>
      <c r="J68" s="51" t="s">
        <v>42</v>
      </c>
      <c r="K68" s="23">
        <f>I68*HLOOKUP(J68,'Auskunft SVS'!$C$2:$AZ$26,17,0)</f>
        <v>0</v>
      </c>
      <c r="L68" s="23">
        <f t="shared" ref="L68:L70" si="26">+K68/D68</f>
        <v>0</v>
      </c>
    </row>
    <row r="69" spans="1:18" ht="101.5">
      <c r="A69" s="2" t="s">
        <v>290</v>
      </c>
      <c r="B69" s="2" t="s">
        <v>1190</v>
      </c>
      <c r="C69" s="9" t="s">
        <v>173</v>
      </c>
      <c r="D69" s="6">
        <v>35.18</v>
      </c>
      <c r="E69" s="6" t="s">
        <v>136</v>
      </c>
      <c r="F69" s="6">
        <f>+VLOOKUP(E69,'VI_Legende Reinigungsverz.'!$B$3:$F$22,5,0)</f>
        <v>52</v>
      </c>
      <c r="G69" s="6">
        <f t="shared" si="24"/>
        <v>1829.36</v>
      </c>
      <c r="H69" s="51"/>
      <c r="I69" s="6">
        <f t="shared" si="25"/>
        <v>0</v>
      </c>
      <c r="J69" s="51" t="s">
        <v>42</v>
      </c>
      <c r="K69" s="23">
        <f>I69*HLOOKUP(J69,'Auskunft SVS'!$C$2:$AZ$26,17,0)</f>
        <v>0</v>
      </c>
      <c r="L69" s="23">
        <f t="shared" si="26"/>
        <v>0</v>
      </c>
    </row>
    <row r="70" spans="1:18" ht="101.5">
      <c r="A70" s="2" t="s">
        <v>731</v>
      </c>
      <c r="B70" s="2" t="s">
        <v>595</v>
      </c>
      <c r="C70" s="9" t="s">
        <v>715</v>
      </c>
      <c r="D70" s="6">
        <v>11.19</v>
      </c>
      <c r="E70" s="6" t="s">
        <v>136</v>
      </c>
      <c r="F70" s="6">
        <f>+VLOOKUP(E70,'VI_Legende Reinigungsverz.'!$B$3:$F$22,5,0)</f>
        <v>52</v>
      </c>
      <c r="G70" s="6">
        <f t="shared" si="24"/>
        <v>581.88</v>
      </c>
      <c r="H70" s="51"/>
      <c r="I70" s="6">
        <f t="shared" si="25"/>
        <v>0</v>
      </c>
      <c r="J70" s="51" t="s">
        <v>42</v>
      </c>
      <c r="K70" s="23">
        <f>I70*HLOOKUP(J70,'Auskunft SVS'!$C$2:$AZ$26,17,0)</f>
        <v>0</v>
      </c>
      <c r="L70" s="23">
        <f t="shared" si="26"/>
        <v>0</v>
      </c>
    </row>
    <row r="71" spans="1:18" s="15" customFormat="1">
      <c r="A71" s="8" t="s">
        <v>292</v>
      </c>
      <c r="B71" s="3" t="s">
        <v>614</v>
      </c>
      <c r="C71" s="3" t="s">
        <v>98</v>
      </c>
      <c r="D71" s="10" t="s">
        <v>98</v>
      </c>
      <c r="E71" s="10"/>
      <c r="F71" s="10"/>
      <c r="G71" s="10"/>
      <c r="H71" s="10"/>
      <c r="I71" s="10"/>
      <c r="J71" s="10"/>
      <c r="K71" s="10"/>
      <c r="L71" s="13"/>
      <c r="M71"/>
      <c r="N71"/>
      <c r="O71"/>
      <c r="P71"/>
      <c r="Q71"/>
      <c r="R71"/>
    </row>
    <row r="72" spans="1:18" ht="101.5">
      <c r="A72" s="2" t="s">
        <v>293</v>
      </c>
      <c r="B72" s="2" t="s">
        <v>180</v>
      </c>
      <c r="C72" s="9" t="s">
        <v>846</v>
      </c>
      <c r="D72" s="6">
        <v>38.96</v>
      </c>
      <c r="E72" s="6" t="s">
        <v>163</v>
      </c>
      <c r="F72" s="6">
        <f>+VLOOKUP(E72,'VI_Legende Reinigungsverz.'!$B$3:$F$22,5,0)</f>
        <v>150.9</v>
      </c>
      <c r="G72" s="6">
        <f>+F72*D72</f>
        <v>5879.0640000000003</v>
      </c>
      <c r="H72" s="51"/>
      <c r="I72" s="6">
        <f>IF(ISERROR(G72/H72),0,G72/H72)</f>
        <v>0</v>
      </c>
      <c r="J72" s="51" t="s">
        <v>42</v>
      </c>
      <c r="K72" s="23">
        <f>I72*HLOOKUP(J72,'Auskunft SVS'!$C$2:$AZ$26,17,0)</f>
        <v>0</v>
      </c>
      <c r="L72" s="23">
        <f>+K72/D72</f>
        <v>0</v>
      </c>
    </row>
    <row r="73" spans="1:18" s="15" customFormat="1">
      <c r="A73" s="8" t="s">
        <v>296</v>
      </c>
      <c r="B73" s="3" t="s">
        <v>848</v>
      </c>
      <c r="C73" s="3" t="s">
        <v>98</v>
      </c>
      <c r="D73" s="10" t="s">
        <v>98</v>
      </c>
      <c r="E73" s="10"/>
      <c r="F73" s="10"/>
      <c r="G73" s="10"/>
      <c r="H73" s="10"/>
      <c r="I73" s="10"/>
      <c r="J73" s="10"/>
      <c r="K73" s="10"/>
      <c r="L73" s="13"/>
      <c r="M73"/>
      <c r="N73"/>
      <c r="O73"/>
      <c r="P73"/>
      <c r="Q73"/>
      <c r="R73"/>
    </row>
    <row r="74" spans="1:18" ht="101.5">
      <c r="A74" s="2" t="s">
        <v>297</v>
      </c>
      <c r="B74" s="2" t="s">
        <v>1001</v>
      </c>
      <c r="C74" s="9" t="s">
        <v>846</v>
      </c>
      <c r="D74" s="6">
        <v>60.4</v>
      </c>
      <c r="E74" s="6" t="s">
        <v>163</v>
      </c>
      <c r="F74" s="6">
        <f>+VLOOKUP(E74,'VI_Legende Reinigungsverz.'!$B$3:$F$22,5,0)</f>
        <v>150.9</v>
      </c>
      <c r="G74" s="6">
        <f>+F74*D74</f>
        <v>9114.36</v>
      </c>
      <c r="H74" s="51"/>
      <c r="I74" s="6">
        <f>IF(ISERROR(G74/H74),0,G74/H74)</f>
        <v>0</v>
      </c>
      <c r="J74" s="51" t="s">
        <v>42</v>
      </c>
      <c r="K74" s="23">
        <f>I74*HLOOKUP(J74,'Auskunft SVS'!$C$2:$AZ$26,17,0)</f>
        <v>0</v>
      </c>
      <c r="L74" s="23">
        <f>+K74/D74</f>
        <v>0</v>
      </c>
    </row>
    <row r="75" spans="1:18" s="15" customFormat="1">
      <c r="A75" s="8" t="s">
        <v>300</v>
      </c>
      <c r="B75" s="3" t="s">
        <v>200</v>
      </c>
      <c r="C75" s="3" t="s">
        <v>98</v>
      </c>
      <c r="D75" s="10" t="s">
        <v>98</v>
      </c>
      <c r="E75" s="10"/>
      <c r="F75" s="10"/>
      <c r="G75" s="10"/>
      <c r="H75" s="10"/>
      <c r="I75" s="10"/>
      <c r="J75" s="10"/>
      <c r="K75" s="10"/>
      <c r="L75" s="13"/>
      <c r="M75"/>
      <c r="N75"/>
      <c r="O75"/>
      <c r="P75"/>
      <c r="Q75"/>
      <c r="R75"/>
    </row>
    <row r="76" spans="1:18" ht="101.5">
      <c r="A76" s="2" t="s">
        <v>302</v>
      </c>
      <c r="B76" s="2" t="s">
        <v>202</v>
      </c>
      <c r="C76" s="9" t="s">
        <v>1057</v>
      </c>
      <c r="D76" s="6">
        <v>16.579999999999998</v>
      </c>
      <c r="E76" s="6" t="s">
        <v>163</v>
      </c>
      <c r="F76" s="6">
        <f>+VLOOKUP(E76,'VI_Legende Reinigungsverz.'!$B$3:$F$22,5,0)</f>
        <v>150.9</v>
      </c>
      <c r="G76" s="6">
        <f t="shared" ref="G76:G77" si="27">+F76*D76</f>
        <v>2501.922</v>
      </c>
      <c r="H76" s="51"/>
      <c r="I76" s="6">
        <f t="shared" ref="I76:I77" si="28">IF(ISERROR(G76/H76),0,G76/H76)</f>
        <v>0</v>
      </c>
      <c r="J76" s="51" t="s">
        <v>42</v>
      </c>
      <c r="K76" s="23">
        <f>I76*HLOOKUP(J76,'Auskunft SVS'!$C$2:$AZ$26,17,0)</f>
        <v>0</v>
      </c>
      <c r="L76" s="23">
        <f t="shared" ref="L76:L77" si="29">+K76/D76</f>
        <v>0</v>
      </c>
    </row>
    <row r="77" spans="1:18" ht="101.5">
      <c r="A77" s="2" t="s">
        <v>382</v>
      </c>
      <c r="B77" s="2" t="s">
        <v>202</v>
      </c>
      <c r="C77" s="9" t="s">
        <v>520</v>
      </c>
      <c r="D77" s="6">
        <v>131.38</v>
      </c>
      <c r="E77" s="6" t="s">
        <v>102</v>
      </c>
      <c r="F77" s="6">
        <f>+VLOOKUP(E77,'VI_Legende Reinigungsverz.'!$B$3:$F$22,5,0)</f>
        <v>251.5</v>
      </c>
      <c r="G77" s="6">
        <f t="shared" si="27"/>
        <v>33042.07</v>
      </c>
      <c r="H77" s="51"/>
      <c r="I77" s="6">
        <f t="shared" si="28"/>
        <v>0</v>
      </c>
      <c r="J77" s="51" t="s">
        <v>42</v>
      </c>
      <c r="K77" s="23">
        <f>I77*HLOOKUP(J77,'Auskunft SVS'!$C$2:$AZ$26,17,0)</f>
        <v>0</v>
      </c>
      <c r="L77" s="23">
        <f t="shared" si="29"/>
        <v>0</v>
      </c>
    </row>
    <row r="78" spans="1:18" s="15" customFormat="1">
      <c r="A78" s="8" t="s">
        <v>305</v>
      </c>
      <c r="B78" s="3" t="s">
        <v>206</v>
      </c>
      <c r="C78" s="3" t="s">
        <v>98</v>
      </c>
      <c r="D78" s="10" t="s">
        <v>98</v>
      </c>
      <c r="E78" s="10"/>
      <c r="F78" s="10"/>
      <c r="G78" s="10"/>
      <c r="H78" s="10"/>
      <c r="I78" s="10"/>
      <c r="J78" s="10"/>
      <c r="K78" s="10"/>
      <c r="L78" s="13"/>
      <c r="M78"/>
      <c r="N78"/>
      <c r="O78"/>
      <c r="P78"/>
      <c r="Q78"/>
      <c r="R78"/>
    </row>
    <row r="79" spans="1:18" ht="101.5">
      <c r="A79" s="2" t="s">
        <v>306</v>
      </c>
      <c r="B79" s="2" t="s">
        <v>208</v>
      </c>
      <c r="C79" s="9" t="s">
        <v>1016</v>
      </c>
      <c r="D79" s="6">
        <v>21.13</v>
      </c>
      <c r="E79" s="6" t="s">
        <v>163</v>
      </c>
      <c r="F79" s="6">
        <f>+VLOOKUP(E79,'VI_Legende Reinigungsverz.'!$B$3:$F$22,5,0)</f>
        <v>150.9</v>
      </c>
      <c r="G79" s="6">
        <f t="shared" ref="G79:G81" si="30">+F79*D79</f>
        <v>3188.5169999999998</v>
      </c>
      <c r="H79" s="51"/>
      <c r="I79" s="6">
        <f t="shared" ref="I79:I81" si="31">IF(ISERROR(G79/H79),0,G79/H79)</f>
        <v>0</v>
      </c>
      <c r="J79" s="51" t="s">
        <v>42</v>
      </c>
      <c r="K79" s="23">
        <f>I79*HLOOKUP(J79,'Auskunft SVS'!$C$2:$AZ$26,17,0)</f>
        <v>0</v>
      </c>
      <c r="L79" s="23">
        <f t="shared" ref="L79:L81" si="32">+K79/D79</f>
        <v>0</v>
      </c>
    </row>
    <row r="80" spans="1:18" ht="101.5">
      <c r="A80" s="2" t="s">
        <v>309</v>
      </c>
      <c r="B80" s="2" t="s">
        <v>423</v>
      </c>
      <c r="C80" s="9" t="s">
        <v>1016</v>
      </c>
      <c r="D80" s="6">
        <v>18.09</v>
      </c>
      <c r="E80" s="6" t="s">
        <v>163</v>
      </c>
      <c r="F80" s="6">
        <f>+VLOOKUP(E80,'VI_Legende Reinigungsverz.'!$B$3:$F$22,5,0)</f>
        <v>150.9</v>
      </c>
      <c r="G80" s="6">
        <f t="shared" si="30"/>
        <v>2729.7809999999999</v>
      </c>
      <c r="H80" s="51"/>
      <c r="I80" s="6">
        <f t="shared" si="31"/>
        <v>0</v>
      </c>
      <c r="J80" s="51" t="s">
        <v>42</v>
      </c>
      <c r="K80" s="23">
        <f>I80*HLOOKUP(J80,'Auskunft SVS'!$C$2:$AZ$26,17,0)</f>
        <v>0</v>
      </c>
      <c r="L80" s="23">
        <f t="shared" si="32"/>
        <v>0</v>
      </c>
    </row>
    <row r="81" spans="1:18" ht="101.5">
      <c r="A81" s="2" t="s">
        <v>386</v>
      </c>
      <c r="B81" s="2" t="s">
        <v>870</v>
      </c>
      <c r="C81" s="9" t="s">
        <v>1016</v>
      </c>
      <c r="D81" s="6">
        <v>67.900000000000006</v>
      </c>
      <c r="E81" s="6" t="s">
        <v>163</v>
      </c>
      <c r="F81" s="6">
        <f>+VLOOKUP(E81,'VI_Legende Reinigungsverz.'!$B$3:$F$22,5,0)</f>
        <v>150.9</v>
      </c>
      <c r="G81" s="6">
        <f t="shared" si="30"/>
        <v>10246.11</v>
      </c>
      <c r="H81" s="51"/>
      <c r="I81" s="6">
        <f t="shared" si="31"/>
        <v>0</v>
      </c>
      <c r="J81" s="51" t="s">
        <v>42</v>
      </c>
      <c r="K81" s="23">
        <f>I81*HLOOKUP(J81,'Auskunft SVS'!$C$2:$AZ$26,17,0)</f>
        <v>0</v>
      </c>
      <c r="L81" s="23">
        <f t="shared" si="32"/>
        <v>0</v>
      </c>
    </row>
    <row r="82" spans="1:18" s="15" customFormat="1">
      <c r="A82" s="8" t="s">
        <v>311</v>
      </c>
      <c r="B82" s="3" t="s">
        <v>224</v>
      </c>
      <c r="C82" s="3" t="s">
        <v>98</v>
      </c>
      <c r="D82" s="10" t="s">
        <v>98</v>
      </c>
      <c r="E82" s="10"/>
      <c r="F82" s="10"/>
      <c r="G82" s="10"/>
      <c r="H82" s="10"/>
      <c r="I82" s="10"/>
      <c r="J82" s="10"/>
      <c r="K82" s="10"/>
      <c r="L82" s="13"/>
      <c r="M82"/>
      <c r="N82"/>
      <c r="O82"/>
      <c r="P82"/>
      <c r="Q82"/>
      <c r="R82"/>
    </row>
    <row r="83" spans="1:18" ht="101.5">
      <c r="A83" s="2" t="s">
        <v>312</v>
      </c>
      <c r="B83" s="2" t="s">
        <v>226</v>
      </c>
      <c r="C83" s="9" t="s">
        <v>326</v>
      </c>
      <c r="D83" s="6">
        <v>55.1</v>
      </c>
      <c r="E83" s="6" t="s">
        <v>163</v>
      </c>
      <c r="F83" s="6">
        <f>+VLOOKUP(E83,'VI_Legende Reinigungsverz.'!$B$3:$F$22,5,0)</f>
        <v>150.9</v>
      </c>
      <c r="G83" s="6">
        <f t="shared" ref="G83:G88" si="33">+F83*D83</f>
        <v>8314.59</v>
      </c>
      <c r="H83" s="51"/>
      <c r="I83" s="6">
        <f t="shared" ref="I83:I88" si="34">IF(ISERROR(G83/H83),0,G83/H83)</f>
        <v>0</v>
      </c>
      <c r="J83" s="51" t="s">
        <v>42</v>
      </c>
      <c r="K83" s="23">
        <f>I83*HLOOKUP(J83,'Auskunft SVS'!$C$2:$AZ$26,17,0)</f>
        <v>0</v>
      </c>
      <c r="L83" s="23">
        <f t="shared" ref="L83:L88" si="35">+K83/D83</f>
        <v>0</v>
      </c>
    </row>
    <row r="84" spans="1:18" ht="101.5">
      <c r="A84" s="2" t="s">
        <v>314</v>
      </c>
      <c r="B84" s="2" t="s">
        <v>226</v>
      </c>
      <c r="C84" s="9" t="s">
        <v>1137</v>
      </c>
      <c r="D84" s="6">
        <v>295.27</v>
      </c>
      <c r="E84" s="6" t="s">
        <v>102</v>
      </c>
      <c r="F84" s="6">
        <f>+VLOOKUP(E84,'VI_Legende Reinigungsverz.'!$B$3:$F$22,5,0)</f>
        <v>251.5</v>
      </c>
      <c r="G84" s="6">
        <f t="shared" si="33"/>
        <v>74260.404999999999</v>
      </c>
      <c r="H84" s="51"/>
      <c r="I84" s="6">
        <f t="shared" si="34"/>
        <v>0</v>
      </c>
      <c r="J84" s="51" t="s">
        <v>42</v>
      </c>
      <c r="K84" s="23">
        <f>I84*HLOOKUP(J84,'Auskunft SVS'!$C$2:$AZ$26,17,0)</f>
        <v>0</v>
      </c>
      <c r="L84" s="23">
        <f t="shared" si="35"/>
        <v>0</v>
      </c>
    </row>
    <row r="85" spans="1:18" ht="101.5">
      <c r="A85" s="2" t="s">
        <v>403</v>
      </c>
      <c r="B85" s="2" t="s">
        <v>1094</v>
      </c>
      <c r="C85" s="9" t="s">
        <v>441</v>
      </c>
      <c r="D85" s="6">
        <v>13.19</v>
      </c>
      <c r="E85" s="6" t="s">
        <v>136</v>
      </c>
      <c r="F85" s="6">
        <f>+VLOOKUP(E85,'VI_Legende Reinigungsverz.'!$B$3:$F$22,5,0)</f>
        <v>52</v>
      </c>
      <c r="G85" s="6">
        <f t="shared" si="33"/>
        <v>685.88</v>
      </c>
      <c r="H85" s="51"/>
      <c r="I85" s="6">
        <f t="shared" si="34"/>
        <v>0</v>
      </c>
      <c r="J85" s="51" t="s">
        <v>42</v>
      </c>
      <c r="K85" s="23">
        <f>I85*HLOOKUP(J85,'Auskunft SVS'!$C$2:$AZ$26,17,0)</f>
        <v>0</v>
      </c>
      <c r="L85" s="23">
        <f t="shared" si="35"/>
        <v>0</v>
      </c>
    </row>
    <row r="86" spans="1:18" ht="101.5">
      <c r="A86" s="2" t="s">
        <v>406</v>
      </c>
      <c r="B86" s="2" t="s">
        <v>229</v>
      </c>
      <c r="C86" s="9" t="s">
        <v>441</v>
      </c>
      <c r="D86" s="6">
        <v>2.83</v>
      </c>
      <c r="E86" s="6" t="s">
        <v>136</v>
      </c>
      <c r="F86" s="6">
        <f>+VLOOKUP(E86,'VI_Legende Reinigungsverz.'!$B$3:$F$22,5,0)</f>
        <v>52</v>
      </c>
      <c r="G86" s="6">
        <f t="shared" si="33"/>
        <v>147.16</v>
      </c>
      <c r="H86" s="51"/>
      <c r="I86" s="6">
        <f t="shared" si="34"/>
        <v>0</v>
      </c>
      <c r="J86" s="51" t="s">
        <v>42</v>
      </c>
      <c r="K86" s="23">
        <f>I86*HLOOKUP(J86,'Auskunft SVS'!$C$2:$AZ$26,17,0)</f>
        <v>0</v>
      </c>
      <c r="L86" s="23">
        <f t="shared" si="35"/>
        <v>0</v>
      </c>
    </row>
    <row r="87" spans="1:18" ht="101.5">
      <c r="A87" s="2" t="s">
        <v>1764</v>
      </c>
      <c r="B87" s="2" t="s">
        <v>229</v>
      </c>
      <c r="C87" s="9" t="s">
        <v>441</v>
      </c>
      <c r="D87" s="6">
        <v>22.19</v>
      </c>
      <c r="E87" s="6" t="s">
        <v>136</v>
      </c>
      <c r="F87" s="6">
        <f>+VLOOKUP(E87,'VI_Legende Reinigungsverz.'!$B$3:$F$22,5,0)</f>
        <v>52</v>
      </c>
      <c r="G87" s="6">
        <f t="shared" si="33"/>
        <v>1153.8800000000001</v>
      </c>
      <c r="H87" s="51"/>
      <c r="I87" s="6">
        <f t="shared" si="34"/>
        <v>0</v>
      </c>
      <c r="J87" s="51" t="s">
        <v>42</v>
      </c>
      <c r="K87" s="23">
        <f>I87*HLOOKUP(J87,'Auskunft SVS'!$C$2:$AZ$26,17,0)</f>
        <v>0</v>
      </c>
      <c r="L87" s="23">
        <f t="shared" si="35"/>
        <v>0</v>
      </c>
    </row>
    <row r="88" spans="1:18" ht="101.5">
      <c r="A88" s="2" t="s">
        <v>1766</v>
      </c>
      <c r="B88" s="2" t="s">
        <v>453</v>
      </c>
      <c r="C88" s="9" t="s">
        <v>530</v>
      </c>
      <c r="D88" s="6">
        <v>36.67</v>
      </c>
      <c r="E88" s="6" t="s">
        <v>102</v>
      </c>
      <c r="F88" s="6">
        <f>+VLOOKUP(E88,'VI_Legende Reinigungsverz.'!$B$3:$F$22,5,0)</f>
        <v>251.5</v>
      </c>
      <c r="G88" s="6">
        <f t="shared" si="33"/>
        <v>9222.505000000001</v>
      </c>
      <c r="H88" s="51"/>
      <c r="I88" s="6">
        <f t="shared" si="34"/>
        <v>0</v>
      </c>
      <c r="J88" s="51" t="s">
        <v>42</v>
      </c>
      <c r="K88" s="23">
        <f>I88*HLOOKUP(J88,'Auskunft SVS'!$C$2:$AZ$26,17,0)</f>
        <v>0</v>
      </c>
      <c r="L88" s="23">
        <f t="shared" si="35"/>
        <v>0</v>
      </c>
    </row>
    <row r="89" spans="1:18" s="15" customFormat="1">
      <c r="A89" s="8" t="s">
        <v>315</v>
      </c>
      <c r="B89" s="3" t="s">
        <v>232</v>
      </c>
      <c r="C89" s="3" t="s">
        <v>98</v>
      </c>
      <c r="D89" s="10" t="s">
        <v>98</v>
      </c>
      <c r="E89" s="10"/>
      <c r="F89" s="10"/>
      <c r="G89" s="10"/>
      <c r="H89" s="10"/>
      <c r="I89" s="10"/>
      <c r="J89" s="10"/>
      <c r="K89" s="10"/>
      <c r="L89" s="13"/>
      <c r="M89"/>
      <c r="N89"/>
      <c r="O89"/>
      <c r="P89"/>
      <c r="Q89"/>
      <c r="R89"/>
    </row>
    <row r="90" spans="1:18" ht="101.5">
      <c r="A90" s="2" t="s">
        <v>317</v>
      </c>
      <c r="B90" s="2" t="s">
        <v>234</v>
      </c>
      <c r="C90" s="9" t="s">
        <v>1983</v>
      </c>
      <c r="D90" s="6">
        <v>74.58</v>
      </c>
      <c r="E90" s="6" t="s">
        <v>136</v>
      </c>
      <c r="F90" s="6">
        <f>+VLOOKUP(E90,'VI_Legende Reinigungsverz.'!$B$3:$F$22,5,0)</f>
        <v>52</v>
      </c>
      <c r="G90" s="6">
        <f t="shared" ref="G90:G93" si="36">+F90*D90</f>
        <v>3878.16</v>
      </c>
      <c r="H90" s="51"/>
      <c r="I90" s="6">
        <f t="shared" ref="I90:I93" si="37">IF(ISERROR(G90/H90),0,G90/H90)</f>
        <v>0</v>
      </c>
      <c r="J90" s="51" t="s">
        <v>42</v>
      </c>
      <c r="K90" s="23">
        <f>I90*HLOOKUP(J90,'Auskunft SVS'!$C$2:$AZ$26,17,0)</f>
        <v>0</v>
      </c>
      <c r="L90" s="23">
        <f t="shared" ref="L90:L93" si="38">+K90/D90</f>
        <v>0</v>
      </c>
    </row>
    <row r="91" spans="1:18" ht="101.5">
      <c r="A91" s="2" t="s">
        <v>410</v>
      </c>
      <c r="B91" s="2" t="s">
        <v>234</v>
      </c>
      <c r="C91" s="9" t="s">
        <v>326</v>
      </c>
      <c r="D91" s="6">
        <v>27.21</v>
      </c>
      <c r="E91" s="6" t="s">
        <v>163</v>
      </c>
      <c r="F91" s="6">
        <f>+VLOOKUP(E91,'VI_Legende Reinigungsverz.'!$B$3:$F$22,5,0)</f>
        <v>150.9</v>
      </c>
      <c r="G91" s="6">
        <f t="shared" si="36"/>
        <v>4105.9890000000005</v>
      </c>
      <c r="H91" s="51"/>
      <c r="I91" s="6">
        <f t="shared" si="37"/>
        <v>0</v>
      </c>
      <c r="J91" s="51" t="s">
        <v>42</v>
      </c>
      <c r="K91" s="23">
        <f>I91*HLOOKUP(J91,'Auskunft SVS'!$C$2:$AZ$26,17,0)</f>
        <v>0</v>
      </c>
      <c r="L91" s="23">
        <f t="shared" si="38"/>
        <v>0</v>
      </c>
    </row>
    <row r="92" spans="1:18" ht="101.5">
      <c r="A92" s="2" t="s">
        <v>412</v>
      </c>
      <c r="B92" s="2" t="s">
        <v>234</v>
      </c>
      <c r="C92" s="9" t="s">
        <v>1108</v>
      </c>
      <c r="D92" s="6">
        <v>141.16999999999999</v>
      </c>
      <c r="E92" s="6" t="s">
        <v>102</v>
      </c>
      <c r="F92" s="6">
        <f>+VLOOKUP(E92,'VI_Legende Reinigungsverz.'!$B$3:$F$22,5,0)</f>
        <v>251.5</v>
      </c>
      <c r="G92" s="6">
        <f t="shared" si="36"/>
        <v>35504.254999999997</v>
      </c>
      <c r="H92" s="51"/>
      <c r="I92" s="6">
        <f t="shared" si="37"/>
        <v>0</v>
      </c>
      <c r="J92" s="51" t="s">
        <v>42</v>
      </c>
      <c r="K92" s="23">
        <f>I92*HLOOKUP(J92,'Auskunft SVS'!$C$2:$AZ$26,17,0)</f>
        <v>0</v>
      </c>
      <c r="L92" s="23">
        <f t="shared" si="38"/>
        <v>0</v>
      </c>
    </row>
    <row r="93" spans="1:18" ht="101.5">
      <c r="A93" s="2" t="s">
        <v>1779</v>
      </c>
      <c r="B93" s="2" t="s">
        <v>472</v>
      </c>
      <c r="C93" s="9" t="s">
        <v>2639</v>
      </c>
      <c r="D93" s="6">
        <v>9.58</v>
      </c>
      <c r="E93" s="6" t="s">
        <v>253</v>
      </c>
      <c r="F93" s="6">
        <f>+VLOOKUP(E93,'VI_Legende Reinigungsverz.'!$B$3:$F$22,5,0)</f>
        <v>4</v>
      </c>
      <c r="G93" s="6">
        <f t="shared" si="36"/>
        <v>38.32</v>
      </c>
      <c r="H93" s="51"/>
      <c r="I93" s="6">
        <f t="shared" si="37"/>
        <v>0</v>
      </c>
      <c r="J93" s="51" t="s">
        <v>42</v>
      </c>
      <c r="K93" s="23">
        <f>I93*HLOOKUP(J93,'Auskunft SVS'!$C$2:$AZ$26,17,0)</f>
        <v>0</v>
      </c>
      <c r="L93" s="23">
        <f t="shared" si="38"/>
        <v>0</v>
      </c>
    </row>
    <row r="94" spans="1:18" s="15" customFormat="1">
      <c r="A94" s="8" t="s">
        <v>320</v>
      </c>
      <c r="B94" s="3" t="s">
        <v>249</v>
      </c>
      <c r="C94" s="3" t="s">
        <v>98</v>
      </c>
      <c r="D94" s="10" t="s">
        <v>98</v>
      </c>
      <c r="E94" s="10"/>
      <c r="F94" s="10"/>
      <c r="G94" s="10"/>
      <c r="H94" s="10"/>
      <c r="I94" s="10"/>
      <c r="J94" s="10"/>
      <c r="K94" s="10"/>
      <c r="L94" s="13"/>
      <c r="M94"/>
      <c r="N94"/>
      <c r="O94"/>
      <c r="P94"/>
      <c r="Q94"/>
      <c r="R94"/>
    </row>
    <row r="95" spans="1:18" ht="101.5">
      <c r="A95" s="2" t="s">
        <v>321</v>
      </c>
      <c r="B95" s="2" t="s">
        <v>1135</v>
      </c>
      <c r="C95" s="9" t="s">
        <v>441</v>
      </c>
      <c r="D95" s="6">
        <v>5.36</v>
      </c>
      <c r="E95" s="6" t="s">
        <v>136</v>
      </c>
      <c r="F95" s="6">
        <f>+VLOOKUP(E95,'VI_Legende Reinigungsverz.'!$B$3:$F$22,5,0)</f>
        <v>52</v>
      </c>
      <c r="G95" s="6">
        <f t="shared" ref="G95" si="39">+F95*D95</f>
        <v>278.72000000000003</v>
      </c>
      <c r="H95" s="51"/>
      <c r="I95" s="6">
        <f t="shared" ref="I95" si="40">IF(ISERROR(G95/H95),0,G95/H95)</f>
        <v>0</v>
      </c>
      <c r="J95" s="51" t="s">
        <v>42</v>
      </c>
      <c r="K95" s="23">
        <f>I95*HLOOKUP(J95,'Auskunft SVS'!$C$2:$AZ$26,17,0)</f>
        <v>0</v>
      </c>
      <c r="L95" s="23">
        <f t="shared" ref="L95" si="41">+K95/D95</f>
        <v>0</v>
      </c>
    </row>
    <row r="96" spans="1:18" s="16" customFormat="1" ht="25.5" customHeight="1">
      <c r="A96" s="7" t="s">
        <v>482</v>
      </c>
      <c r="B96" s="17" t="s">
        <v>2640</v>
      </c>
      <c r="C96" s="11" t="s">
        <v>98</v>
      </c>
      <c r="D96" s="18" t="s">
        <v>98</v>
      </c>
      <c r="E96" s="18"/>
      <c r="F96" s="18"/>
      <c r="G96" s="18"/>
      <c r="H96" s="18"/>
      <c r="I96" s="18"/>
      <c r="J96" s="18"/>
      <c r="K96" s="19"/>
      <c r="L96" s="20"/>
      <c r="M96"/>
      <c r="N96"/>
      <c r="O96"/>
      <c r="P96"/>
      <c r="Q96"/>
      <c r="R96"/>
    </row>
    <row r="97" spans="1:18" s="15" customFormat="1">
      <c r="A97" s="8" t="s">
        <v>484</v>
      </c>
      <c r="B97" s="3" t="s">
        <v>95</v>
      </c>
      <c r="C97" s="3" t="s">
        <v>98</v>
      </c>
      <c r="D97" s="10" t="s">
        <v>98</v>
      </c>
      <c r="E97" s="10"/>
      <c r="F97" s="10"/>
      <c r="G97" s="10"/>
      <c r="H97" s="10"/>
      <c r="I97" s="10"/>
      <c r="J97" s="10"/>
      <c r="K97" s="10"/>
      <c r="L97" s="13"/>
      <c r="M97"/>
      <c r="N97"/>
      <c r="O97"/>
      <c r="P97"/>
      <c r="Q97"/>
      <c r="R97"/>
    </row>
    <row r="98" spans="1:18" s="15" customFormat="1">
      <c r="A98" s="8" t="s">
        <v>768</v>
      </c>
      <c r="B98" s="3" t="s">
        <v>97</v>
      </c>
      <c r="C98" s="3" t="s">
        <v>98</v>
      </c>
      <c r="D98" s="10" t="s">
        <v>98</v>
      </c>
      <c r="E98" s="10"/>
      <c r="F98" s="10"/>
      <c r="G98" s="10"/>
      <c r="H98" s="10"/>
      <c r="I98" s="10"/>
      <c r="J98" s="10"/>
      <c r="K98" s="10"/>
      <c r="L98" s="13"/>
      <c r="M98"/>
      <c r="N98"/>
      <c r="O98"/>
      <c r="P98"/>
      <c r="Q98"/>
      <c r="R98"/>
    </row>
    <row r="99" spans="1:18" ht="101.5">
      <c r="A99" s="2" t="s">
        <v>769</v>
      </c>
      <c r="B99" s="2" t="s">
        <v>104</v>
      </c>
      <c r="C99" s="9" t="s">
        <v>554</v>
      </c>
      <c r="D99" s="6">
        <v>50.4</v>
      </c>
      <c r="E99" s="6" t="s">
        <v>136</v>
      </c>
      <c r="F99" s="6">
        <f>+VLOOKUP(E99,'VI_Legende Reinigungsverz.'!$B$3:$F$22,5,0)</f>
        <v>52</v>
      </c>
      <c r="G99" s="6">
        <f t="shared" ref="G99:G100" si="42">+F99*D99</f>
        <v>2620.7999999999997</v>
      </c>
      <c r="H99" s="51"/>
      <c r="I99" s="6">
        <f t="shared" ref="I99:I100" si="43">IF(ISERROR(G99/H99),0,G99/H99)</f>
        <v>0</v>
      </c>
      <c r="J99" s="51" t="s">
        <v>42</v>
      </c>
      <c r="K99" s="23">
        <f>I99*HLOOKUP(J99,'Auskunft SVS'!$C$2:$AZ$26,17,0)</f>
        <v>0</v>
      </c>
      <c r="L99" s="23">
        <f t="shared" ref="L99:L100" si="44">+K99/D99</f>
        <v>0</v>
      </c>
    </row>
    <row r="100" spans="1:18" ht="101.5">
      <c r="A100" s="2" t="s">
        <v>1177</v>
      </c>
      <c r="B100" s="2" t="s">
        <v>104</v>
      </c>
      <c r="C100" s="9" t="s">
        <v>2442</v>
      </c>
      <c r="D100" s="6">
        <v>109.33</v>
      </c>
      <c r="E100" s="6" t="s">
        <v>163</v>
      </c>
      <c r="F100" s="6">
        <f>+VLOOKUP(E100,'VI_Legende Reinigungsverz.'!$B$3:$F$22,5,0)</f>
        <v>150.9</v>
      </c>
      <c r="G100" s="6">
        <f t="shared" si="42"/>
        <v>16497.897000000001</v>
      </c>
      <c r="H100" s="51"/>
      <c r="I100" s="6">
        <f t="shared" si="43"/>
        <v>0</v>
      </c>
      <c r="J100" s="51" t="s">
        <v>42</v>
      </c>
      <c r="K100" s="23">
        <f>I100*HLOOKUP(J100,'Auskunft SVS'!$C$2:$AZ$26,17,0)</f>
        <v>0</v>
      </c>
      <c r="L100" s="23">
        <f t="shared" si="44"/>
        <v>0</v>
      </c>
    </row>
    <row r="101" spans="1:18" s="15" customFormat="1">
      <c r="A101" s="8" t="s">
        <v>771</v>
      </c>
      <c r="B101" s="3" t="s">
        <v>107</v>
      </c>
      <c r="C101" s="3" t="s">
        <v>98</v>
      </c>
      <c r="D101" s="10" t="s">
        <v>98</v>
      </c>
      <c r="E101" s="10"/>
      <c r="F101" s="10"/>
      <c r="G101" s="10"/>
      <c r="H101" s="10"/>
      <c r="I101" s="10"/>
      <c r="J101" s="10"/>
      <c r="K101" s="10"/>
      <c r="L101" s="13"/>
      <c r="M101"/>
      <c r="N101"/>
      <c r="O101"/>
      <c r="P101"/>
      <c r="Q101"/>
      <c r="R101"/>
    </row>
    <row r="102" spans="1:18" ht="101.5">
      <c r="A102" s="2" t="s">
        <v>772</v>
      </c>
      <c r="B102" s="2" t="s">
        <v>109</v>
      </c>
      <c r="C102" s="9" t="s">
        <v>2611</v>
      </c>
      <c r="D102" s="6">
        <v>382.85</v>
      </c>
      <c r="E102" s="6" t="s">
        <v>163</v>
      </c>
      <c r="F102" s="6">
        <f>+VLOOKUP(E102,'VI_Legende Reinigungsverz.'!$B$3:$F$22,5,0)</f>
        <v>150.9</v>
      </c>
      <c r="G102" s="6">
        <f>+F102*D102</f>
        <v>57772.065000000002</v>
      </c>
      <c r="H102" s="51"/>
      <c r="I102" s="6">
        <f>IF(ISERROR(G102/H102),0,G102/H102)</f>
        <v>0</v>
      </c>
      <c r="J102" s="51" t="s">
        <v>42</v>
      </c>
      <c r="K102" s="23">
        <f>I102*HLOOKUP(J102,'Auskunft SVS'!$C$2:$AZ$26,17,0)</f>
        <v>0</v>
      </c>
      <c r="L102" s="23">
        <f>+K102/D102</f>
        <v>0</v>
      </c>
    </row>
    <row r="103" spans="1:18" s="15" customFormat="1">
      <c r="A103" s="8" t="s">
        <v>774</v>
      </c>
      <c r="B103" s="3" t="s">
        <v>127</v>
      </c>
      <c r="C103" s="3" t="s">
        <v>98</v>
      </c>
      <c r="D103" s="10" t="s">
        <v>98</v>
      </c>
      <c r="E103" s="10"/>
      <c r="F103" s="10"/>
      <c r="G103" s="10"/>
      <c r="H103" s="10"/>
      <c r="I103" s="10"/>
      <c r="J103" s="10"/>
      <c r="K103" s="10"/>
      <c r="L103" s="13"/>
      <c r="M103"/>
      <c r="N103"/>
      <c r="O103"/>
      <c r="P103"/>
      <c r="Q103"/>
      <c r="R103"/>
    </row>
    <row r="104" spans="1:18" ht="101.5">
      <c r="A104" s="2" t="s">
        <v>775</v>
      </c>
      <c r="B104" s="2" t="s">
        <v>132</v>
      </c>
      <c r="C104" s="9" t="s">
        <v>135</v>
      </c>
      <c r="D104" s="6">
        <v>28.28</v>
      </c>
      <c r="E104" s="6" t="s">
        <v>136</v>
      </c>
      <c r="F104" s="6">
        <f>+VLOOKUP(E104,'VI_Legende Reinigungsverz.'!$B$3:$F$22,5,0)</f>
        <v>52</v>
      </c>
      <c r="G104" s="6">
        <f t="shared" ref="G104:G105" si="45">+F104*D104</f>
        <v>1470.56</v>
      </c>
      <c r="H104" s="51"/>
      <c r="I104" s="6">
        <f t="shared" ref="I104:I105" si="46">IF(ISERROR(G104/H104),0,G104/H104)</f>
        <v>0</v>
      </c>
      <c r="J104" s="51" t="s">
        <v>42</v>
      </c>
      <c r="K104" s="23">
        <f>I104*HLOOKUP(J104,'Auskunft SVS'!$C$2:$AZ$26,17,0)</f>
        <v>0</v>
      </c>
      <c r="L104" s="23">
        <f t="shared" ref="L104:L105" si="47">+K104/D104</f>
        <v>0</v>
      </c>
    </row>
    <row r="105" spans="1:18" ht="101.5">
      <c r="A105" s="2" t="s">
        <v>776</v>
      </c>
      <c r="B105" s="2" t="s">
        <v>132</v>
      </c>
      <c r="C105" s="9" t="s">
        <v>2641</v>
      </c>
      <c r="D105" s="6">
        <v>249.04</v>
      </c>
      <c r="E105" s="6" t="s">
        <v>163</v>
      </c>
      <c r="F105" s="6">
        <f>+VLOOKUP(E105,'VI_Legende Reinigungsverz.'!$B$3:$F$22,5,0)</f>
        <v>150.9</v>
      </c>
      <c r="G105" s="6">
        <f t="shared" si="45"/>
        <v>37580.135999999999</v>
      </c>
      <c r="H105" s="51"/>
      <c r="I105" s="6">
        <f t="shared" si="46"/>
        <v>0</v>
      </c>
      <c r="J105" s="51" t="s">
        <v>42</v>
      </c>
      <c r="K105" s="23">
        <f>I105*HLOOKUP(J105,'Auskunft SVS'!$C$2:$AZ$26,17,0)</f>
        <v>0</v>
      </c>
      <c r="L105" s="23">
        <f t="shared" si="47"/>
        <v>0</v>
      </c>
    </row>
    <row r="106" spans="1:18" s="15" customFormat="1">
      <c r="A106" s="8" t="s">
        <v>780</v>
      </c>
      <c r="B106" s="3" t="s">
        <v>278</v>
      </c>
      <c r="C106" s="3" t="s">
        <v>98</v>
      </c>
      <c r="D106" s="10" t="s">
        <v>98</v>
      </c>
      <c r="E106" s="10"/>
      <c r="F106" s="10"/>
      <c r="G106" s="10"/>
      <c r="H106" s="10"/>
      <c r="I106" s="10"/>
      <c r="J106" s="10"/>
      <c r="K106" s="10"/>
      <c r="L106" s="13"/>
      <c r="M106"/>
      <c r="N106"/>
      <c r="O106"/>
      <c r="P106"/>
      <c r="Q106"/>
      <c r="R106"/>
    </row>
    <row r="107" spans="1:18" ht="101.5">
      <c r="A107" s="2" t="s">
        <v>781</v>
      </c>
      <c r="B107" s="2" t="s">
        <v>151</v>
      </c>
      <c r="C107" s="9" t="s">
        <v>274</v>
      </c>
      <c r="D107" s="6">
        <v>39.42</v>
      </c>
      <c r="E107" s="6" t="s">
        <v>102</v>
      </c>
      <c r="F107" s="6">
        <f>+VLOOKUP(E107,'VI_Legende Reinigungsverz.'!$B$3:$F$22,5,0)</f>
        <v>251.5</v>
      </c>
      <c r="G107" s="6">
        <f>+F107*D107</f>
        <v>9914.130000000001</v>
      </c>
      <c r="H107" s="51"/>
      <c r="I107" s="6">
        <f>IF(ISERROR(G107/H107),0,G107/H107)</f>
        <v>0</v>
      </c>
      <c r="J107" s="51" t="s">
        <v>42</v>
      </c>
      <c r="K107" s="23">
        <f>I107*HLOOKUP(J107,'Auskunft SVS'!$C$2:$AZ$26,17,0)</f>
        <v>0</v>
      </c>
      <c r="L107" s="23">
        <f>+K107/D107</f>
        <v>0</v>
      </c>
    </row>
    <row r="108" spans="1:18" s="15" customFormat="1">
      <c r="A108" s="8" t="s">
        <v>783</v>
      </c>
      <c r="B108" s="3" t="s">
        <v>159</v>
      </c>
      <c r="C108" s="3" t="s">
        <v>98</v>
      </c>
      <c r="D108" s="10" t="s">
        <v>98</v>
      </c>
      <c r="E108" s="10"/>
      <c r="F108" s="10"/>
      <c r="G108" s="10"/>
      <c r="H108" s="10"/>
      <c r="I108" s="10"/>
      <c r="J108" s="10"/>
      <c r="K108" s="10"/>
      <c r="L108" s="13"/>
      <c r="M108"/>
      <c r="N108"/>
      <c r="O108"/>
      <c r="P108"/>
      <c r="Q108"/>
      <c r="R108"/>
    </row>
    <row r="109" spans="1:18" ht="101.5">
      <c r="A109" s="2" t="s">
        <v>784</v>
      </c>
      <c r="B109" s="2" t="s">
        <v>284</v>
      </c>
      <c r="C109" s="9" t="s">
        <v>584</v>
      </c>
      <c r="D109" s="6">
        <v>10.1</v>
      </c>
      <c r="E109" s="6" t="s">
        <v>102</v>
      </c>
      <c r="F109" s="6">
        <f>+VLOOKUP(E109,'VI_Legende Reinigungsverz.'!$B$3:$F$22,5,0)</f>
        <v>251.5</v>
      </c>
      <c r="G109" s="6">
        <f t="shared" ref="G109:G112" si="48">+F109*D109</f>
        <v>2540.15</v>
      </c>
      <c r="H109" s="51"/>
      <c r="I109" s="6">
        <f t="shared" ref="I109:I112" si="49">IF(ISERROR(G109/H109),0,G109/H109)</f>
        <v>0</v>
      </c>
      <c r="J109" s="51" t="s">
        <v>42</v>
      </c>
      <c r="K109" s="23">
        <f>I109*HLOOKUP(J109,'Auskunft SVS'!$C$2:$AZ$26,17,0)</f>
        <v>0</v>
      </c>
      <c r="L109" s="23">
        <f t="shared" ref="L109:L112" si="50">+K109/D109</f>
        <v>0</v>
      </c>
    </row>
    <row r="110" spans="1:18" ht="101.5">
      <c r="A110" s="2" t="s">
        <v>786</v>
      </c>
      <c r="B110" s="2" t="s">
        <v>161</v>
      </c>
      <c r="C110" s="9" t="s">
        <v>381</v>
      </c>
      <c r="D110" s="6">
        <v>7.09</v>
      </c>
      <c r="E110" s="6" t="s">
        <v>136</v>
      </c>
      <c r="F110" s="6">
        <f>+VLOOKUP(E110,'VI_Legende Reinigungsverz.'!$B$3:$F$22,5,0)</f>
        <v>52</v>
      </c>
      <c r="G110" s="6">
        <f t="shared" si="48"/>
        <v>368.68</v>
      </c>
      <c r="H110" s="51"/>
      <c r="I110" s="6">
        <f t="shared" si="49"/>
        <v>0</v>
      </c>
      <c r="J110" s="51" t="s">
        <v>42</v>
      </c>
      <c r="K110" s="23">
        <f>I110*HLOOKUP(J110,'Auskunft SVS'!$C$2:$AZ$26,17,0)</f>
        <v>0</v>
      </c>
      <c r="L110" s="23">
        <f t="shared" si="50"/>
        <v>0</v>
      </c>
    </row>
    <row r="111" spans="1:18" ht="101.5">
      <c r="A111" s="2" t="s">
        <v>787</v>
      </c>
      <c r="B111" s="2" t="s">
        <v>161</v>
      </c>
      <c r="C111" s="9" t="s">
        <v>821</v>
      </c>
      <c r="D111" s="6">
        <v>10.81</v>
      </c>
      <c r="E111" s="6" t="s">
        <v>163</v>
      </c>
      <c r="F111" s="6">
        <f>+VLOOKUP(E111,'VI_Legende Reinigungsverz.'!$B$3:$F$22,5,0)</f>
        <v>150.9</v>
      </c>
      <c r="G111" s="6">
        <f t="shared" si="48"/>
        <v>1631.229</v>
      </c>
      <c r="H111" s="51"/>
      <c r="I111" s="6">
        <f t="shared" si="49"/>
        <v>0</v>
      </c>
      <c r="J111" s="51" t="s">
        <v>42</v>
      </c>
      <c r="K111" s="23">
        <f>I111*HLOOKUP(J111,'Auskunft SVS'!$C$2:$AZ$26,17,0)</f>
        <v>0</v>
      </c>
      <c r="L111" s="23">
        <f t="shared" si="50"/>
        <v>0</v>
      </c>
    </row>
    <row r="112" spans="1:18" ht="101.5">
      <c r="A112" s="2" t="s">
        <v>788</v>
      </c>
      <c r="B112" s="2" t="s">
        <v>161</v>
      </c>
      <c r="C112" s="9" t="s">
        <v>165</v>
      </c>
      <c r="D112" s="6">
        <v>16.899999999999999</v>
      </c>
      <c r="E112" s="6" t="s">
        <v>102</v>
      </c>
      <c r="F112" s="6">
        <f>+VLOOKUP(E112,'VI_Legende Reinigungsverz.'!$B$3:$F$22,5,0)</f>
        <v>251.5</v>
      </c>
      <c r="G112" s="6">
        <f t="shared" si="48"/>
        <v>4250.3499999999995</v>
      </c>
      <c r="H112" s="51"/>
      <c r="I112" s="6">
        <f t="shared" si="49"/>
        <v>0</v>
      </c>
      <c r="J112" s="51" t="s">
        <v>42</v>
      </c>
      <c r="K112" s="23">
        <f>I112*HLOOKUP(J112,'Auskunft SVS'!$C$2:$AZ$26,17,0)</f>
        <v>0</v>
      </c>
      <c r="L112" s="23">
        <f t="shared" si="50"/>
        <v>0</v>
      </c>
    </row>
    <row r="113" spans="1:18" s="15" customFormat="1">
      <c r="A113" s="8" t="s">
        <v>790</v>
      </c>
      <c r="B113" s="3" t="s">
        <v>167</v>
      </c>
      <c r="C113" s="3" t="s">
        <v>98</v>
      </c>
      <c r="D113" s="10" t="s">
        <v>98</v>
      </c>
      <c r="E113" s="10"/>
      <c r="F113" s="10"/>
      <c r="G113" s="10"/>
      <c r="H113" s="10"/>
      <c r="I113" s="10"/>
      <c r="J113" s="10"/>
      <c r="K113" s="10"/>
      <c r="L113" s="13"/>
      <c r="M113"/>
      <c r="N113"/>
      <c r="O113"/>
      <c r="P113"/>
      <c r="Q113"/>
      <c r="R113"/>
    </row>
    <row r="114" spans="1:18" ht="101.5">
      <c r="A114" s="2" t="s">
        <v>791</v>
      </c>
      <c r="B114" s="2" t="s">
        <v>288</v>
      </c>
      <c r="C114" s="9" t="s">
        <v>715</v>
      </c>
      <c r="D114" s="6">
        <v>15.42</v>
      </c>
      <c r="E114" s="6" t="s">
        <v>136</v>
      </c>
      <c r="F114" s="6">
        <f>+VLOOKUP(E114,'VI_Legende Reinigungsverz.'!$B$3:$F$22,5,0)</f>
        <v>52</v>
      </c>
      <c r="G114" s="6">
        <f t="shared" ref="G114:G115" si="51">+F114*D114</f>
        <v>801.84</v>
      </c>
      <c r="H114" s="51"/>
      <c r="I114" s="6">
        <f t="shared" ref="I114:I115" si="52">IF(ISERROR(G114/H114),0,G114/H114)</f>
        <v>0</v>
      </c>
      <c r="J114" s="51" t="s">
        <v>42</v>
      </c>
      <c r="K114" s="23">
        <f>I114*HLOOKUP(J114,'Auskunft SVS'!$C$2:$AZ$26,17,0)</f>
        <v>0</v>
      </c>
      <c r="L114" s="23">
        <f t="shared" ref="L114:L115" si="53">+K114/D114</f>
        <v>0</v>
      </c>
    </row>
    <row r="115" spans="1:18" ht="101.5">
      <c r="A115" s="2" t="s">
        <v>793</v>
      </c>
      <c r="B115" s="2" t="s">
        <v>595</v>
      </c>
      <c r="C115" s="9" t="s">
        <v>291</v>
      </c>
      <c r="D115" s="6">
        <v>17.43</v>
      </c>
      <c r="E115" s="6" t="s">
        <v>102</v>
      </c>
      <c r="F115" s="6">
        <f>+VLOOKUP(E115,'VI_Legende Reinigungsverz.'!$B$3:$F$22,5,0)</f>
        <v>251.5</v>
      </c>
      <c r="G115" s="6">
        <f t="shared" si="51"/>
        <v>4383.6449999999995</v>
      </c>
      <c r="H115" s="51"/>
      <c r="I115" s="6">
        <f t="shared" si="52"/>
        <v>0</v>
      </c>
      <c r="J115" s="51" t="s">
        <v>42</v>
      </c>
      <c r="K115" s="23">
        <f>I115*HLOOKUP(J115,'Auskunft SVS'!$C$2:$AZ$26,17,0)</f>
        <v>0</v>
      </c>
      <c r="L115" s="23">
        <f t="shared" si="53"/>
        <v>0</v>
      </c>
    </row>
    <row r="116" spans="1:18" s="15" customFormat="1">
      <c r="A116" s="8" t="s">
        <v>794</v>
      </c>
      <c r="B116" s="3" t="s">
        <v>848</v>
      </c>
      <c r="C116" s="3" t="s">
        <v>98</v>
      </c>
      <c r="D116" s="10" t="s">
        <v>98</v>
      </c>
      <c r="E116" s="10"/>
      <c r="F116" s="10"/>
      <c r="G116" s="10"/>
      <c r="H116" s="10"/>
      <c r="I116" s="10"/>
      <c r="J116" s="10"/>
      <c r="K116" s="10"/>
      <c r="L116" s="13"/>
      <c r="M116"/>
      <c r="N116"/>
      <c r="O116"/>
      <c r="P116"/>
      <c r="Q116"/>
      <c r="R116"/>
    </row>
    <row r="117" spans="1:18" ht="101.5">
      <c r="A117" s="2" t="s">
        <v>795</v>
      </c>
      <c r="B117" s="2" t="s">
        <v>1001</v>
      </c>
      <c r="C117" s="9" t="s">
        <v>198</v>
      </c>
      <c r="D117" s="6">
        <v>46.1</v>
      </c>
      <c r="E117" s="6" t="s">
        <v>136</v>
      </c>
      <c r="F117" s="6">
        <f>+VLOOKUP(E117,'VI_Legende Reinigungsverz.'!$B$3:$F$22,5,0)</f>
        <v>52</v>
      </c>
      <c r="G117" s="6">
        <f t="shared" ref="G117:G118" si="54">+F117*D117</f>
        <v>2397.2000000000003</v>
      </c>
      <c r="H117" s="51"/>
      <c r="I117" s="6">
        <f t="shared" ref="I117:I118" si="55">IF(ISERROR(G117/H117),0,G117/H117)</f>
        <v>0</v>
      </c>
      <c r="J117" s="51" t="s">
        <v>42</v>
      </c>
      <c r="K117" s="23">
        <f>I117*HLOOKUP(J117,'Auskunft SVS'!$C$2:$AZ$26,17,0)</f>
        <v>0</v>
      </c>
      <c r="L117" s="23">
        <f t="shared" ref="L117:L118" si="56">+K117/D117</f>
        <v>0</v>
      </c>
    </row>
    <row r="118" spans="1:18" ht="101.5">
      <c r="A118" s="2" t="s">
        <v>797</v>
      </c>
      <c r="B118" s="2" t="s">
        <v>1001</v>
      </c>
      <c r="C118" s="9" t="s">
        <v>846</v>
      </c>
      <c r="D118" s="6">
        <v>59.4</v>
      </c>
      <c r="E118" s="6" t="s">
        <v>163</v>
      </c>
      <c r="F118" s="6">
        <f>+VLOOKUP(E118,'VI_Legende Reinigungsverz.'!$B$3:$F$22,5,0)</f>
        <v>150.9</v>
      </c>
      <c r="G118" s="6">
        <f t="shared" si="54"/>
        <v>8963.4600000000009</v>
      </c>
      <c r="H118" s="51"/>
      <c r="I118" s="6">
        <f t="shared" si="55"/>
        <v>0</v>
      </c>
      <c r="J118" s="51" t="s">
        <v>42</v>
      </c>
      <c r="K118" s="23">
        <f>I118*HLOOKUP(J118,'Auskunft SVS'!$C$2:$AZ$26,17,0)</f>
        <v>0</v>
      </c>
      <c r="L118" s="23">
        <f t="shared" si="56"/>
        <v>0</v>
      </c>
    </row>
    <row r="119" spans="1:18" s="15" customFormat="1">
      <c r="A119" s="8" t="s">
        <v>803</v>
      </c>
      <c r="B119" s="3" t="s">
        <v>191</v>
      </c>
      <c r="C119" s="3" t="s">
        <v>98</v>
      </c>
      <c r="D119" s="10" t="s">
        <v>98</v>
      </c>
      <c r="E119" s="10"/>
      <c r="F119" s="10"/>
      <c r="G119" s="10"/>
      <c r="H119" s="10"/>
      <c r="I119" s="10"/>
      <c r="J119" s="10"/>
      <c r="K119" s="10"/>
      <c r="L119" s="13"/>
      <c r="M119"/>
      <c r="N119"/>
      <c r="O119"/>
      <c r="P119"/>
      <c r="Q119"/>
      <c r="R119"/>
    </row>
    <row r="120" spans="1:18" ht="101.5">
      <c r="A120" s="2" t="s">
        <v>804</v>
      </c>
      <c r="B120" s="2" t="s">
        <v>193</v>
      </c>
      <c r="C120" s="9" t="s">
        <v>846</v>
      </c>
      <c r="D120" s="6">
        <v>46.99</v>
      </c>
      <c r="E120" s="6" t="s">
        <v>163</v>
      </c>
      <c r="F120" s="6">
        <f>+VLOOKUP(E120,'VI_Legende Reinigungsverz.'!$B$3:$F$22,5,0)</f>
        <v>150.9</v>
      </c>
      <c r="G120" s="6">
        <f>+F120*D120</f>
        <v>7090.7910000000002</v>
      </c>
      <c r="H120" s="51"/>
      <c r="I120" s="6">
        <f>IF(ISERROR(G120/H120),0,G120/H120)</f>
        <v>0</v>
      </c>
      <c r="J120" s="51" t="s">
        <v>42</v>
      </c>
      <c r="K120" s="23">
        <f>I120*HLOOKUP(J120,'Auskunft SVS'!$C$2:$AZ$26,17,0)</f>
        <v>0</v>
      </c>
      <c r="L120" s="23">
        <f>+K120/D120</f>
        <v>0</v>
      </c>
    </row>
    <row r="121" spans="1:18" s="15" customFormat="1">
      <c r="A121" s="8" t="s">
        <v>806</v>
      </c>
      <c r="B121" s="3" t="s">
        <v>200</v>
      </c>
      <c r="C121" s="3" t="s">
        <v>98</v>
      </c>
      <c r="D121" s="10" t="s">
        <v>98</v>
      </c>
      <c r="E121" s="10"/>
      <c r="F121" s="10"/>
      <c r="G121" s="10"/>
      <c r="H121" s="10"/>
      <c r="I121" s="10"/>
      <c r="J121" s="10"/>
      <c r="K121" s="10"/>
      <c r="L121" s="13"/>
      <c r="M121"/>
      <c r="N121"/>
      <c r="O121"/>
      <c r="P121"/>
      <c r="Q121"/>
      <c r="R121"/>
    </row>
    <row r="122" spans="1:18" ht="101.5">
      <c r="A122" s="2" t="s">
        <v>808</v>
      </c>
      <c r="B122" s="2" t="s">
        <v>202</v>
      </c>
      <c r="C122" s="9" t="s">
        <v>2642</v>
      </c>
      <c r="D122" s="6">
        <v>211.05</v>
      </c>
      <c r="E122" s="6" t="s">
        <v>102</v>
      </c>
      <c r="F122" s="6">
        <f>+VLOOKUP(E122,'VI_Legende Reinigungsverz.'!$B$3:$F$22,5,0)</f>
        <v>251.5</v>
      </c>
      <c r="G122" s="6">
        <f>+F122*D122</f>
        <v>53079.075000000004</v>
      </c>
      <c r="H122" s="51"/>
      <c r="I122" s="6">
        <f>IF(ISERROR(G122/H122),0,G122/H122)</f>
        <v>0</v>
      </c>
      <c r="J122" s="51" t="s">
        <v>42</v>
      </c>
      <c r="K122" s="23">
        <f>I122*HLOOKUP(J122,'Auskunft SVS'!$C$2:$AZ$26,17,0)</f>
        <v>0</v>
      </c>
      <c r="L122" s="23">
        <f>+K122/D122</f>
        <v>0</v>
      </c>
    </row>
    <row r="123" spans="1:18" s="15" customFormat="1">
      <c r="A123" s="8" t="s">
        <v>811</v>
      </c>
      <c r="B123" s="3" t="s">
        <v>206</v>
      </c>
      <c r="C123" s="3" t="s">
        <v>98</v>
      </c>
      <c r="D123" s="10" t="s">
        <v>98</v>
      </c>
      <c r="E123" s="10"/>
      <c r="F123" s="10"/>
      <c r="G123" s="10"/>
      <c r="H123" s="10"/>
      <c r="I123" s="10"/>
      <c r="J123" s="10"/>
      <c r="K123" s="10"/>
      <c r="L123" s="13"/>
      <c r="M123"/>
      <c r="N123"/>
      <c r="O123"/>
      <c r="P123"/>
      <c r="Q123"/>
      <c r="R123"/>
    </row>
    <row r="124" spans="1:18" ht="101.5">
      <c r="A124" s="2" t="s">
        <v>813</v>
      </c>
      <c r="B124" s="2" t="s">
        <v>208</v>
      </c>
      <c r="C124" s="9" t="s">
        <v>2376</v>
      </c>
      <c r="D124" s="6">
        <v>239.17</v>
      </c>
      <c r="E124" s="6" t="s">
        <v>163</v>
      </c>
      <c r="F124" s="6">
        <f>+VLOOKUP(E124,'VI_Legende Reinigungsverz.'!$B$3:$F$22,5,0)</f>
        <v>150.9</v>
      </c>
      <c r="G124" s="6">
        <f t="shared" ref="G124:G125" si="57">+F124*D124</f>
        <v>36090.752999999997</v>
      </c>
      <c r="H124" s="51"/>
      <c r="I124" s="6">
        <f t="shared" ref="I124:I125" si="58">IF(ISERROR(G124/H124),0,G124/H124)</f>
        <v>0</v>
      </c>
      <c r="J124" s="51" t="s">
        <v>42</v>
      </c>
      <c r="K124" s="23">
        <f>I124*HLOOKUP(J124,'Auskunft SVS'!$C$2:$AZ$26,17,0)</f>
        <v>0</v>
      </c>
      <c r="L124" s="23">
        <f t="shared" ref="L124:L125" si="59">+K124/D124</f>
        <v>0</v>
      </c>
    </row>
    <row r="125" spans="1:18" ht="101.5">
      <c r="A125" s="2" t="s">
        <v>1187</v>
      </c>
      <c r="B125" s="2" t="s">
        <v>423</v>
      </c>
      <c r="C125" s="9" t="s">
        <v>308</v>
      </c>
      <c r="D125" s="6">
        <v>75.47</v>
      </c>
      <c r="E125" s="6" t="s">
        <v>163</v>
      </c>
      <c r="F125" s="6">
        <f>+VLOOKUP(E125,'VI_Legende Reinigungsverz.'!$B$3:$F$22,5,0)</f>
        <v>150.9</v>
      </c>
      <c r="G125" s="6">
        <f t="shared" si="57"/>
        <v>11388.423000000001</v>
      </c>
      <c r="H125" s="51"/>
      <c r="I125" s="6">
        <f t="shared" si="58"/>
        <v>0</v>
      </c>
      <c r="J125" s="51" t="s">
        <v>42</v>
      </c>
      <c r="K125" s="23">
        <f>I125*HLOOKUP(J125,'Auskunft SVS'!$C$2:$AZ$26,17,0)</f>
        <v>0</v>
      </c>
      <c r="L125" s="23">
        <f t="shared" si="59"/>
        <v>0</v>
      </c>
    </row>
    <row r="126" spans="1:18" s="15" customFormat="1">
      <c r="A126" s="8" t="s">
        <v>815</v>
      </c>
      <c r="B126" s="3" t="s">
        <v>224</v>
      </c>
      <c r="C126" s="3" t="s">
        <v>98</v>
      </c>
      <c r="D126" s="10" t="s">
        <v>98</v>
      </c>
      <c r="E126" s="10"/>
      <c r="F126" s="10"/>
      <c r="G126" s="10"/>
      <c r="H126" s="10"/>
      <c r="I126" s="10"/>
      <c r="J126" s="10"/>
      <c r="K126" s="10"/>
      <c r="L126" s="13"/>
      <c r="M126"/>
      <c r="N126"/>
      <c r="O126"/>
      <c r="P126"/>
      <c r="Q126"/>
      <c r="R126"/>
    </row>
    <row r="127" spans="1:18" ht="101.5">
      <c r="A127" s="2" t="s">
        <v>816</v>
      </c>
      <c r="B127" s="2" t="s">
        <v>226</v>
      </c>
      <c r="C127" s="9" t="s">
        <v>2643</v>
      </c>
      <c r="D127" s="6">
        <v>9.1300000000000008</v>
      </c>
      <c r="E127" s="6" t="s">
        <v>376</v>
      </c>
      <c r="F127" s="6">
        <f>+VLOOKUP(E127,'VI_Legende Reinigungsverz.'!$B$3:$F$22,5,0)</f>
        <v>2</v>
      </c>
      <c r="G127" s="6">
        <f t="shared" ref="G127:G135" si="60">+F127*D127</f>
        <v>18.260000000000002</v>
      </c>
      <c r="H127" s="51"/>
      <c r="I127" s="6">
        <f t="shared" ref="I127:I135" si="61">IF(ISERROR(G127/H127),0,G127/H127)</f>
        <v>0</v>
      </c>
      <c r="J127" s="51" t="s">
        <v>42</v>
      </c>
      <c r="K127" s="23">
        <f>I127*HLOOKUP(J127,'Auskunft SVS'!$C$2:$AZ$26,17,0)</f>
        <v>0</v>
      </c>
      <c r="L127" s="23">
        <f t="shared" ref="L127:L135" si="62">+K127/D127</f>
        <v>0</v>
      </c>
    </row>
    <row r="128" spans="1:18" ht="101.5">
      <c r="A128" s="2" t="s">
        <v>818</v>
      </c>
      <c r="B128" s="2" t="s">
        <v>226</v>
      </c>
      <c r="C128" s="9" t="s">
        <v>441</v>
      </c>
      <c r="D128" s="6">
        <v>13.14</v>
      </c>
      <c r="E128" s="6" t="s">
        <v>136</v>
      </c>
      <c r="F128" s="6">
        <f>+VLOOKUP(E128,'VI_Legende Reinigungsverz.'!$B$3:$F$22,5,0)</f>
        <v>52</v>
      </c>
      <c r="G128" s="6">
        <f t="shared" si="60"/>
        <v>683.28</v>
      </c>
      <c r="H128" s="51"/>
      <c r="I128" s="6">
        <f t="shared" si="61"/>
        <v>0</v>
      </c>
      <c r="J128" s="51" t="s">
        <v>42</v>
      </c>
      <c r="K128" s="23">
        <f>I128*HLOOKUP(J128,'Auskunft SVS'!$C$2:$AZ$26,17,0)</f>
        <v>0</v>
      </c>
      <c r="L128" s="23">
        <f t="shared" si="62"/>
        <v>0</v>
      </c>
    </row>
    <row r="129" spans="1:18" ht="101.5">
      <c r="A129" s="2" t="s">
        <v>820</v>
      </c>
      <c r="B129" s="2" t="s">
        <v>226</v>
      </c>
      <c r="C129" s="9" t="s">
        <v>671</v>
      </c>
      <c r="D129" s="6">
        <v>162.16</v>
      </c>
      <c r="E129" s="6" t="s">
        <v>163</v>
      </c>
      <c r="F129" s="6">
        <f>+VLOOKUP(E129,'VI_Legende Reinigungsverz.'!$B$3:$F$22,5,0)</f>
        <v>150.9</v>
      </c>
      <c r="G129" s="6">
        <f t="shared" si="60"/>
        <v>24469.944</v>
      </c>
      <c r="H129" s="51"/>
      <c r="I129" s="6">
        <f t="shared" si="61"/>
        <v>0</v>
      </c>
      <c r="J129" s="51" t="s">
        <v>42</v>
      </c>
      <c r="K129" s="23">
        <f>I129*HLOOKUP(J129,'Auskunft SVS'!$C$2:$AZ$26,17,0)</f>
        <v>0</v>
      </c>
      <c r="L129" s="23">
        <f t="shared" si="62"/>
        <v>0</v>
      </c>
    </row>
    <row r="130" spans="1:18" ht="101.5">
      <c r="A130" s="2" t="s">
        <v>2337</v>
      </c>
      <c r="B130" s="2" t="s">
        <v>226</v>
      </c>
      <c r="C130" s="9" t="s">
        <v>2436</v>
      </c>
      <c r="D130" s="6">
        <v>323.37</v>
      </c>
      <c r="E130" s="6" t="s">
        <v>102</v>
      </c>
      <c r="F130" s="6">
        <f>+VLOOKUP(E130,'VI_Legende Reinigungsverz.'!$B$3:$F$22,5,0)</f>
        <v>251.5</v>
      </c>
      <c r="G130" s="6">
        <f t="shared" si="60"/>
        <v>81327.555000000008</v>
      </c>
      <c r="H130" s="51"/>
      <c r="I130" s="6">
        <f t="shared" si="61"/>
        <v>0</v>
      </c>
      <c r="J130" s="51" t="s">
        <v>42</v>
      </c>
      <c r="K130" s="23">
        <f>I130*HLOOKUP(J130,'Auskunft SVS'!$C$2:$AZ$26,17,0)</f>
        <v>0</v>
      </c>
      <c r="L130" s="23">
        <f t="shared" si="62"/>
        <v>0</v>
      </c>
    </row>
    <row r="131" spans="1:18" ht="101.5">
      <c r="A131" s="2" t="s">
        <v>2551</v>
      </c>
      <c r="B131" s="2" t="s">
        <v>229</v>
      </c>
      <c r="C131" s="9" t="s">
        <v>441</v>
      </c>
      <c r="D131" s="6">
        <v>17.11</v>
      </c>
      <c r="E131" s="6" t="s">
        <v>136</v>
      </c>
      <c r="F131" s="6">
        <f>+VLOOKUP(E131,'VI_Legende Reinigungsverz.'!$B$3:$F$22,5,0)</f>
        <v>52</v>
      </c>
      <c r="G131" s="6">
        <f t="shared" si="60"/>
        <v>889.72</v>
      </c>
      <c r="H131" s="51"/>
      <c r="I131" s="6">
        <f t="shared" si="61"/>
        <v>0</v>
      </c>
      <c r="J131" s="51" t="s">
        <v>42</v>
      </c>
      <c r="K131" s="23">
        <f>I131*HLOOKUP(J131,'Auskunft SVS'!$C$2:$AZ$26,17,0)</f>
        <v>0</v>
      </c>
      <c r="L131" s="23">
        <f t="shared" si="62"/>
        <v>0</v>
      </c>
    </row>
    <row r="132" spans="1:18" ht="101.5">
      <c r="A132" s="2" t="s">
        <v>2644</v>
      </c>
      <c r="B132" s="2" t="s">
        <v>229</v>
      </c>
      <c r="C132" s="9" t="s">
        <v>328</v>
      </c>
      <c r="D132" s="6">
        <v>13.49</v>
      </c>
      <c r="E132" s="6" t="s">
        <v>102</v>
      </c>
      <c r="F132" s="6">
        <f>+VLOOKUP(E132,'VI_Legende Reinigungsverz.'!$B$3:$F$22,5,0)</f>
        <v>251.5</v>
      </c>
      <c r="G132" s="6">
        <f t="shared" si="60"/>
        <v>3392.7350000000001</v>
      </c>
      <c r="H132" s="51"/>
      <c r="I132" s="6">
        <f t="shared" si="61"/>
        <v>0</v>
      </c>
      <c r="J132" s="51" t="s">
        <v>42</v>
      </c>
      <c r="K132" s="23">
        <f>I132*HLOOKUP(J132,'Auskunft SVS'!$C$2:$AZ$26,17,0)</f>
        <v>0</v>
      </c>
      <c r="L132" s="23">
        <f t="shared" si="62"/>
        <v>0</v>
      </c>
    </row>
    <row r="133" spans="1:18" ht="101.5">
      <c r="A133" s="2" t="s">
        <v>2645</v>
      </c>
      <c r="B133" s="2" t="s">
        <v>453</v>
      </c>
      <c r="C133" s="9" t="s">
        <v>2639</v>
      </c>
      <c r="D133" s="6">
        <v>41.14</v>
      </c>
      <c r="E133" s="6" t="s">
        <v>253</v>
      </c>
      <c r="F133" s="6">
        <f>+VLOOKUP(E133,'VI_Legende Reinigungsverz.'!$B$3:$F$22,5,0)</f>
        <v>4</v>
      </c>
      <c r="G133" s="6">
        <f t="shared" si="60"/>
        <v>164.56</v>
      </c>
      <c r="H133" s="51"/>
      <c r="I133" s="6">
        <f t="shared" si="61"/>
        <v>0</v>
      </c>
      <c r="J133" s="51" t="s">
        <v>42</v>
      </c>
      <c r="K133" s="23">
        <f>I133*HLOOKUP(J133,'Auskunft SVS'!$C$2:$AZ$26,17,0)</f>
        <v>0</v>
      </c>
      <c r="L133" s="23">
        <f t="shared" si="62"/>
        <v>0</v>
      </c>
    </row>
    <row r="134" spans="1:18" ht="101.5">
      <c r="A134" s="2" t="s">
        <v>2646</v>
      </c>
      <c r="B134" s="2" t="s">
        <v>453</v>
      </c>
      <c r="C134" s="9" t="s">
        <v>441</v>
      </c>
      <c r="D134" s="6">
        <v>3.98</v>
      </c>
      <c r="E134" s="6" t="s">
        <v>136</v>
      </c>
      <c r="F134" s="6">
        <f>+VLOOKUP(E134,'VI_Legende Reinigungsverz.'!$B$3:$F$22,5,0)</f>
        <v>52</v>
      </c>
      <c r="G134" s="6">
        <f t="shared" si="60"/>
        <v>206.96</v>
      </c>
      <c r="H134" s="51"/>
      <c r="I134" s="6">
        <f t="shared" si="61"/>
        <v>0</v>
      </c>
      <c r="J134" s="51" t="s">
        <v>42</v>
      </c>
      <c r="K134" s="23">
        <f>I134*HLOOKUP(J134,'Auskunft SVS'!$C$2:$AZ$26,17,0)</f>
        <v>0</v>
      </c>
      <c r="L134" s="23">
        <f t="shared" si="62"/>
        <v>0</v>
      </c>
    </row>
    <row r="135" spans="1:18" ht="101.5">
      <c r="A135" s="2" t="s">
        <v>2647</v>
      </c>
      <c r="B135" s="2" t="s">
        <v>453</v>
      </c>
      <c r="C135" s="9" t="s">
        <v>451</v>
      </c>
      <c r="D135" s="6">
        <v>6.22</v>
      </c>
      <c r="E135" s="6" t="s">
        <v>102</v>
      </c>
      <c r="F135" s="6">
        <f>+VLOOKUP(E135,'VI_Legende Reinigungsverz.'!$B$3:$F$22,5,0)</f>
        <v>251.5</v>
      </c>
      <c r="G135" s="6">
        <f t="shared" si="60"/>
        <v>1564.33</v>
      </c>
      <c r="H135" s="51"/>
      <c r="I135" s="6">
        <f t="shared" si="61"/>
        <v>0</v>
      </c>
      <c r="J135" s="51" t="s">
        <v>42</v>
      </c>
      <c r="K135" s="23">
        <f>I135*HLOOKUP(J135,'Auskunft SVS'!$C$2:$AZ$26,17,0)</f>
        <v>0</v>
      </c>
      <c r="L135" s="23">
        <f t="shared" si="62"/>
        <v>0</v>
      </c>
    </row>
    <row r="136" spans="1:18" s="15" customFormat="1">
      <c r="A136" s="8" t="s">
        <v>822</v>
      </c>
      <c r="B136" s="3" t="s">
        <v>232</v>
      </c>
      <c r="C136" s="3" t="s">
        <v>98</v>
      </c>
      <c r="D136" s="10" t="s">
        <v>98</v>
      </c>
      <c r="E136" s="10"/>
      <c r="F136" s="10"/>
      <c r="G136" s="10"/>
      <c r="H136" s="10"/>
      <c r="I136" s="10"/>
      <c r="J136" s="10"/>
      <c r="K136" s="10"/>
      <c r="L136" s="13"/>
      <c r="M136"/>
      <c r="N136"/>
      <c r="O136"/>
      <c r="P136"/>
      <c r="Q136"/>
      <c r="R136"/>
    </row>
    <row r="137" spans="1:18" ht="101.5">
      <c r="A137" s="2" t="s">
        <v>823</v>
      </c>
      <c r="B137" s="2" t="s">
        <v>234</v>
      </c>
      <c r="C137" s="9" t="s">
        <v>1084</v>
      </c>
      <c r="D137" s="6">
        <v>81.540000000000006</v>
      </c>
      <c r="E137" s="6" t="s">
        <v>136</v>
      </c>
      <c r="F137" s="6">
        <f>+VLOOKUP(E137,'VI_Legende Reinigungsverz.'!$B$3:$F$22,5,0)</f>
        <v>52</v>
      </c>
      <c r="G137" s="6">
        <f t="shared" ref="G137:G141" si="63">+F137*D137</f>
        <v>4240.08</v>
      </c>
      <c r="H137" s="51"/>
      <c r="I137" s="6">
        <f t="shared" ref="I137:I141" si="64">IF(ISERROR(G137/H137),0,G137/H137)</f>
        <v>0</v>
      </c>
      <c r="J137" s="51" t="s">
        <v>42</v>
      </c>
      <c r="K137" s="23">
        <f>I137*HLOOKUP(J137,'Auskunft SVS'!$C$2:$AZ$26,17,0)</f>
        <v>0</v>
      </c>
      <c r="L137" s="23">
        <f t="shared" ref="L137:L141" si="65">+K137/D137</f>
        <v>0</v>
      </c>
    </row>
    <row r="138" spans="1:18" ht="101.5">
      <c r="A138" s="2" t="s">
        <v>825</v>
      </c>
      <c r="B138" s="2" t="s">
        <v>234</v>
      </c>
      <c r="C138" s="9" t="s">
        <v>247</v>
      </c>
      <c r="D138" s="6">
        <v>149.16</v>
      </c>
      <c r="E138" s="6" t="s">
        <v>102</v>
      </c>
      <c r="F138" s="6">
        <f>+VLOOKUP(E138,'VI_Legende Reinigungsverz.'!$B$3:$F$22,5,0)</f>
        <v>251.5</v>
      </c>
      <c r="G138" s="6">
        <f t="shared" si="63"/>
        <v>37513.74</v>
      </c>
      <c r="H138" s="51"/>
      <c r="I138" s="6">
        <f t="shared" si="64"/>
        <v>0</v>
      </c>
      <c r="J138" s="51" t="s">
        <v>42</v>
      </c>
      <c r="K138" s="23">
        <f>I138*HLOOKUP(J138,'Auskunft SVS'!$C$2:$AZ$26,17,0)</f>
        <v>0</v>
      </c>
      <c r="L138" s="23">
        <f t="shared" si="65"/>
        <v>0</v>
      </c>
    </row>
    <row r="139" spans="1:18" ht="101.5">
      <c r="A139" s="2" t="s">
        <v>827</v>
      </c>
      <c r="B139" s="2" t="s">
        <v>1119</v>
      </c>
      <c r="C139" s="9" t="s">
        <v>245</v>
      </c>
      <c r="D139" s="6">
        <v>22.78</v>
      </c>
      <c r="E139" s="6" t="s">
        <v>136</v>
      </c>
      <c r="F139" s="6">
        <f>+VLOOKUP(E139,'VI_Legende Reinigungsverz.'!$B$3:$F$22,5,0)</f>
        <v>52</v>
      </c>
      <c r="G139" s="6">
        <f t="shared" si="63"/>
        <v>1184.56</v>
      </c>
      <c r="H139" s="51"/>
      <c r="I139" s="6">
        <f t="shared" si="64"/>
        <v>0</v>
      </c>
      <c r="J139" s="51" t="s">
        <v>42</v>
      </c>
      <c r="K139" s="23">
        <f>I139*HLOOKUP(J139,'Auskunft SVS'!$C$2:$AZ$26,17,0)</f>
        <v>0</v>
      </c>
      <c r="L139" s="23">
        <f t="shared" si="65"/>
        <v>0</v>
      </c>
    </row>
    <row r="140" spans="1:18" ht="101.5">
      <c r="A140" s="2" t="s">
        <v>2338</v>
      </c>
      <c r="B140" s="2" t="s">
        <v>472</v>
      </c>
      <c r="C140" s="9" t="s">
        <v>441</v>
      </c>
      <c r="D140" s="6">
        <v>3.27</v>
      </c>
      <c r="E140" s="6" t="s">
        <v>136</v>
      </c>
      <c r="F140" s="6">
        <f>+VLOOKUP(E140,'VI_Legende Reinigungsverz.'!$B$3:$F$22,5,0)</f>
        <v>52</v>
      </c>
      <c r="G140" s="6">
        <f t="shared" si="63"/>
        <v>170.04</v>
      </c>
      <c r="H140" s="51"/>
      <c r="I140" s="6">
        <f t="shared" si="64"/>
        <v>0</v>
      </c>
      <c r="J140" s="51" t="s">
        <v>42</v>
      </c>
      <c r="K140" s="23">
        <f>I140*HLOOKUP(J140,'Auskunft SVS'!$C$2:$AZ$26,17,0)</f>
        <v>0</v>
      </c>
      <c r="L140" s="23">
        <f t="shared" si="65"/>
        <v>0</v>
      </c>
    </row>
    <row r="141" spans="1:18" ht="101.5">
      <c r="A141" s="2" t="s">
        <v>2552</v>
      </c>
      <c r="B141" s="2" t="s">
        <v>472</v>
      </c>
      <c r="C141" s="9" t="s">
        <v>451</v>
      </c>
      <c r="D141" s="6">
        <v>6.23</v>
      </c>
      <c r="E141" s="6" t="s">
        <v>102</v>
      </c>
      <c r="F141" s="6">
        <f>+VLOOKUP(E141,'VI_Legende Reinigungsverz.'!$B$3:$F$22,5,0)</f>
        <v>251.5</v>
      </c>
      <c r="G141" s="6">
        <f t="shared" si="63"/>
        <v>1566.845</v>
      </c>
      <c r="H141" s="51"/>
      <c r="I141" s="6">
        <f t="shared" si="64"/>
        <v>0</v>
      </c>
      <c r="J141" s="51" t="s">
        <v>42</v>
      </c>
      <c r="K141" s="23">
        <f>I141*HLOOKUP(J141,'Auskunft SVS'!$C$2:$AZ$26,17,0)</f>
        <v>0</v>
      </c>
      <c r="L141" s="23">
        <f t="shared" si="65"/>
        <v>0</v>
      </c>
    </row>
    <row r="142" spans="1:18" s="16" customFormat="1" ht="25.5" customHeight="1">
      <c r="A142" s="7" t="s">
        <v>485</v>
      </c>
      <c r="B142" s="17" t="s">
        <v>2648</v>
      </c>
      <c r="C142" s="11" t="s">
        <v>98</v>
      </c>
      <c r="D142" s="18" t="s">
        <v>98</v>
      </c>
      <c r="E142" s="18"/>
      <c r="F142" s="18"/>
      <c r="G142" s="18"/>
      <c r="H142" s="18"/>
      <c r="I142" s="18"/>
      <c r="J142" s="18"/>
      <c r="K142" s="19"/>
      <c r="L142" s="20"/>
      <c r="M142"/>
      <c r="N142"/>
      <c r="O142"/>
      <c r="P142"/>
      <c r="Q142"/>
      <c r="R142"/>
    </row>
    <row r="143" spans="1:18" s="15" customFormat="1">
      <c r="A143" s="8" t="s">
        <v>487</v>
      </c>
      <c r="B143" s="3" t="s">
        <v>95</v>
      </c>
      <c r="C143" s="3" t="s">
        <v>98</v>
      </c>
      <c r="D143" s="10" t="s">
        <v>98</v>
      </c>
      <c r="E143" s="10"/>
      <c r="F143" s="10"/>
      <c r="G143" s="10"/>
      <c r="H143" s="10"/>
      <c r="I143" s="10"/>
      <c r="J143" s="10"/>
      <c r="K143" s="10"/>
      <c r="L143" s="13"/>
      <c r="M143"/>
      <c r="N143"/>
      <c r="O143"/>
      <c r="P143"/>
      <c r="Q143"/>
      <c r="R143"/>
    </row>
    <row r="144" spans="1:18" s="15" customFormat="1">
      <c r="A144" s="8" t="s">
        <v>488</v>
      </c>
      <c r="B144" s="3" t="s">
        <v>127</v>
      </c>
      <c r="C144" s="3" t="s">
        <v>98</v>
      </c>
      <c r="D144" s="10" t="s">
        <v>98</v>
      </c>
      <c r="E144" s="10"/>
      <c r="F144" s="10"/>
      <c r="G144" s="10"/>
      <c r="H144" s="10"/>
      <c r="I144" s="10"/>
      <c r="J144" s="10"/>
      <c r="K144" s="10"/>
      <c r="L144" s="13"/>
      <c r="M144"/>
      <c r="N144"/>
      <c r="O144"/>
      <c r="P144"/>
      <c r="Q144"/>
      <c r="R144"/>
    </row>
    <row r="145" spans="1:18" ht="101.5">
      <c r="A145" s="2" t="s">
        <v>489</v>
      </c>
      <c r="B145" s="2" t="s">
        <v>129</v>
      </c>
      <c r="C145" s="9" t="s">
        <v>276</v>
      </c>
      <c r="D145" s="6">
        <v>15.35</v>
      </c>
      <c r="E145" s="6" t="s">
        <v>136</v>
      </c>
      <c r="F145" s="6">
        <f>+VLOOKUP(E145,'VI_Legende Reinigungsverz.'!$B$3:$F$22,5,0)</f>
        <v>52</v>
      </c>
      <c r="G145" s="6">
        <f>+F145*D145</f>
        <v>798.19999999999993</v>
      </c>
      <c r="H145" s="51"/>
      <c r="I145" s="6">
        <f>IF(ISERROR(G145/H145),0,G145/H145)</f>
        <v>0</v>
      </c>
      <c r="J145" s="51" t="s">
        <v>42</v>
      </c>
      <c r="K145" s="23">
        <f>I145*HLOOKUP(J145,'Auskunft SVS'!$C$2:$AZ$26,17,0)</f>
        <v>0</v>
      </c>
      <c r="L145" s="23">
        <f>+K145/D145</f>
        <v>0</v>
      </c>
    </row>
    <row r="146" spans="1:18" s="15" customFormat="1">
      <c r="A146" s="8" t="s">
        <v>491</v>
      </c>
      <c r="B146" s="3" t="s">
        <v>159</v>
      </c>
      <c r="C146" s="3" t="s">
        <v>98</v>
      </c>
      <c r="D146" s="10" t="s">
        <v>98</v>
      </c>
      <c r="E146" s="10"/>
      <c r="F146" s="10"/>
      <c r="G146" s="10"/>
      <c r="H146" s="10"/>
      <c r="I146" s="10"/>
      <c r="J146" s="10"/>
      <c r="K146" s="10"/>
      <c r="L146" s="13"/>
      <c r="M146"/>
      <c r="N146"/>
      <c r="O146"/>
      <c r="P146"/>
      <c r="Q146"/>
      <c r="R146"/>
    </row>
    <row r="147" spans="1:18" ht="101.5">
      <c r="A147" s="2" t="s">
        <v>492</v>
      </c>
      <c r="B147" s="2" t="s">
        <v>284</v>
      </c>
      <c r="C147" s="9" t="s">
        <v>381</v>
      </c>
      <c r="D147" s="6">
        <v>12.54</v>
      </c>
      <c r="E147" s="6" t="s">
        <v>136</v>
      </c>
      <c r="F147" s="6">
        <f>+VLOOKUP(E147,'VI_Legende Reinigungsverz.'!$B$3:$F$22,5,0)</f>
        <v>52</v>
      </c>
      <c r="G147" s="6">
        <f>+F147*D147</f>
        <v>652.07999999999993</v>
      </c>
      <c r="H147" s="51"/>
      <c r="I147" s="6">
        <f>IF(ISERROR(G147/H147),0,G147/H147)</f>
        <v>0</v>
      </c>
      <c r="J147" s="51" t="s">
        <v>42</v>
      </c>
      <c r="K147" s="23">
        <f>I147*HLOOKUP(J147,'Auskunft SVS'!$C$2:$AZ$26,17,0)</f>
        <v>0</v>
      </c>
      <c r="L147" s="23">
        <f>+K147/D147</f>
        <v>0</v>
      </c>
    </row>
    <row r="148" spans="1:18" s="15" customFormat="1">
      <c r="A148" s="8" t="s">
        <v>495</v>
      </c>
      <c r="B148" s="3" t="s">
        <v>848</v>
      </c>
      <c r="C148" s="3" t="s">
        <v>98</v>
      </c>
      <c r="D148" s="10" t="s">
        <v>98</v>
      </c>
      <c r="E148" s="10"/>
      <c r="F148" s="10"/>
      <c r="G148" s="10"/>
      <c r="H148" s="10"/>
      <c r="I148" s="10"/>
      <c r="J148" s="10"/>
      <c r="K148" s="10"/>
      <c r="L148" s="13"/>
      <c r="M148"/>
      <c r="N148"/>
      <c r="O148"/>
      <c r="P148"/>
      <c r="Q148"/>
      <c r="R148"/>
    </row>
    <row r="149" spans="1:18" ht="101.5">
      <c r="A149" s="2" t="s">
        <v>496</v>
      </c>
      <c r="B149" s="2" t="s">
        <v>2198</v>
      </c>
      <c r="C149" s="9" t="s">
        <v>198</v>
      </c>
      <c r="D149" s="6">
        <v>17.3</v>
      </c>
      <c r="E149" s="6" t="s">
        <v>136</v>
      </c>
      <c r="F149" s="6">
        <f>+VLOOKUP(E149,'VI_Legende Reinigungsverz.'!$B$3:$F$22,5,0)</f>
        <v>52</v>
      </c>
      <c r="G149" s="6">
        <f>+F149*D149</f>
        <v>899.6</v>
      </c>
      <c r="H149" s="51"/>
      <c r="I149" s="6">
        <f>IF(ISERROR(G149/H149),0,G149/H149)</f>
        <v>0</v>
      </c>
      <c r="J149" s="51" t="s">
        <v>42</v>
      </c>
      <c r="K149" s="23">
        <f>I149*HLOOKUP(J149,'Auskunft SVS'!$C$2:$AZ$26,17,0)</f>
        <v>0</v>
      </c>
      <c r="L149" s="23">
        <f>+K149/D149</f>
        <v>0</v>
      </c>
    </row>
    <row r="150" spans="1:18" s="15" customFormat="1">
      <c r="A150" s="8" t="s">
        <v>499</v>
      </c>
      <c r="B150" s="3" t="s">
        <v>200</v>
      </c>
      <c r="C150" s="3" t="s">
        <v>98</v>
      </c>
      <c r="D150" s="10" t="s">
        <v>98</v>
      </c>
      <c r="E150" s="10"/>
      <c r="F150" s="10"/>
      <c r="G150" s="10"/>
      <c r="H150" s="10"/>
      <c r="I150" s="10"/>
      <c r="J150" s="10"/>
      <c r="K150" s="10"/>
      <c r="L150" s="13"/>
      <c r="M150"/>
      <c r="N150"/>
      <c r="O150"/>
      <c r="P150"/>
      <c r="Q150"/>
      <c r="R150"/>
    </row>
    <row r="151" spans="1:18" ht="101.5">
      <c r="A151" s="2" t="s">
        <v>500</v>
      </c>
      <c r="B151" s="2" t="s">
        <v>307</v>
      </c>
      <c r="C151" s="9" t="s">
        <v>736</v>
      </c>
      <c r="D151" s="6">
        <v>10.210000000000001</v>
      </c>
      <c r="E151" s="6" t="s">
        <v>136</v>
      </c>
      <c r="F151" s="6">
        <f>+VLOOKUP(E151,'VI_Legende Reinigungsverz.'!$B$3:$F$22,5,0)</f>
        <v>52</v>
      </c>
      <c r="G151" s="6">
        <f t="shared" ref="G151:G152" si="66">+F151*D151</f>
        <v>530.92000000000007</v>
      </c>
      <c r="H151" s="51"/>
      <c r="I151" s="6">
        <f t="shared" ref="I151:I152" si="67">IF(ISERROR(G151/H151),0,G151/H151)</f>
        <v>0</v>
      </c>
      <c r="J151" s="51" t="s">
        <v>42</v>
      </c>
      <c r="K151" s="23">
        <f>I151*HLOOKUP(J151,'Auskunft SVS'!$C$2:$AZ$26,17,0)</f>
        <v>0</v>
      </c>
      <c r="L151" s="23">
        <f t="shared" ref="L151:L152" si="68">+K151/D151</f>
        <v>0</v>
      </c>
    </row>
    <row r="152" spans="1:18" ht="101.5">
      <c r="A152" s="2" t="s">
        <v>1413</v>
      </c>
      <c r="B152" s="2" t="s">
        <v>202</v>
      </c>
      <c r="C152" s="9" t="s">
        <v>741</v>
      </c>
      <c r="D152" s="6">
        <v>11.33</v>
      </c>
      <c r="E152" s="6" t="s">
        <v>136</v>
      </c>
      <c r="F152" s="6">
        <f>+VLOOKUP(E152,'VI_Legende Reinigungsverz.'!$B$3:$F$22,5,0)</f>
        <v>52</v>
      </c>
      <c r="G152" s="6">
        <f t="shared" si="66"/>
        <v>589.16</v>
      </c>
      <c r="H152" s="51"/>
      <c r="I152" s="6">
        <f t="shared" si="67"/>
        <v>0</v>
      </c>
      <c r="J152" s="51" t="s">
        <v>42</v>
      </c>
      <c r="K152" s="23">
        <f>I152*HLOOKUP(J152,'Auskunft SVS'!$C$2:$AZ$26,17,0)</f>
        <v>0</v>
      </c>
      <c r="L152" s="23">
        <f t="shared" si="68"/>
        <v>0</v>
      </c>
    </row>
    <row r="153" spans="1:18" s="15" customFormat="1">
      <c r="A153" s="8" t="s">
        <v>503</v>
      </c>
      <c r="B153" s="3" t="s">
        <v>224</v>
      </c>
      <c r="C153" s="3" t="s">
        <v>98</v>
      </c>
      <c r="D153" s="10" t="s">
        <v>98</v>
      </c>
      <c r="E153" s="10"/>
      <c r="F153" s="10"/>
      <c r="G153" s="10"/>
      <c r="H153" s="10"/>
      <c r="I153" s="10"/>
      <c r="J153" s="10"/>
      <c r="K153" s="10"/>
      <c r="L153" s="13"/>
      <c r="M153"/>
      <c r="N153"/>
      <c r="O153"/>
      <c r="P153"/>
      <c r="Q153"/>
      <c r="R153"/>
    </row>
    <row r="154" spans="1:18" ht="101.5">
      <c r="A154" s="2" t="s">
        <v>504</v>
      </c>
      <c r="B154" s="2" t="s">
        <v>226</v>
      </c>
      <c r="C154" s="9" t="s">
        <v>441</v>
      </c>
      <c r="D154" s="6">
        <v>10.14</v>
      </c>
      <c r="E154" s="6" t="s">
        <v>136</v>
      </c>
      <c r="F154" s="6">
        <f>+VLOOKUP(E154,'VI_Legende Reinigungsverz.'!$B$3:$F$22,5,0)</f>
        <v>52</v>
      </c>
      <c r="G154" s="6">
        <f t="shared" ref="G154:G157" si="69">+F154*D154</f>
        <v>527.28</v>
      </c>
      <c r="H154" s="51"/>
      <c r="I154" s="6">
        <f t="shared" ref="I154:I157" si="70">IF(ISERROR(G154/H154),0,G154/H154)</f>
        <v>0</v>
      </c>
      <c r="J154" s="51" t="s">
        <v>42</v>
      </c>
      <c r="K154" s="23">
        <f>I154*HLOOKUP(J154,'Auskunft SVS'!$C$2:$AZ$26,17,0)</f>
        <v>0</v>
      </c>
      <c r="L154" s="23">
        <f t="shared" ref="L154:L157" si="71">+K154/D154</f>
        <v>0</v>
      </c>
    </row>
    <row r="155" spans="1:18" ht="101.5">
      <c r="A155" s="2" t="s">
        <v>1416</v>
      </c>
      <c r="B155" s="2" t="s">
        <v>1094</v>
      </c>
      <c r="C155" s="9" t="s">
        <v>441</v>
      </c>
      <c r="D155" s="6">
        <v>10.63</v>
      </c>
      <c r="E155" s="6" t="s">
        <v>136</v>
      </c>
      <c r="F155" s="6">
        <f>+VLOOKUP(E155,'VI_Legende Reinigungsverz.'!$B$3:$F$22,5,0)</f>
        <v>52</v>
      </c>
      <c r="G155" s="6">
        <f t="shared" si="69"/>
        <v>552.76</v>
      </c>
      <c r="H155" s="51"/>
      <c r="I155" s="6">
        <f t="shared" si="70"/>
        <v>0</v>
      </c>
      <c r="J155" s="51" t="s">
        <v>42</v>
      </c>
      <c r="K155" s="23">
        <f>I155*HLOOKUP(J155,'Auskunft SVS'!$C$2:$AZ$26,17,0)</f>
        <v>0</v>
      </c>
      <c r="L155" s="23">
        <f t="shared" si="71"/>
        <v>0</v>
      </c>
    </row>
    <row r="156" spans="1:18" ht="101.5">
      <c r="A156" s="2" t="s">
        <v>1417</v>
      </c>
      <c r="B156" s="2" t="s">
        <v>229</v>
      </c>
      <c r="C156" s="9" t="s">
        <v>441</v>
      </c>
      <c r="D156" s="6">
        <v>12.24</v>
      </c>
      <c r="E156" s="6" t="s">
        <v>136</v>
      </c>
      <c r="F156" s="6">
        <f>+VLOOKUP(E156,'VI_Legende Reinigungsverz.'!$B$3:$F$22,5,0)</f>
        <v>52</v>
      </c>
      <c r="G156" s="6">
        <f t="shared" si="69"/>
        <v>636.48</v>
      </c>
      <c r="H156" s="51"/>
      <c r="I156" s="6">
        <f t="shared" si="70"/>
        <v>0</v>
      </c>
      <c r="J156" s="51" t="s">
        <v>42</v>
      </c>
      <c r="K156" s="23">
        <f>I156*HLOOKUP(J156,'Auskunft SVS'!$C$2:$AZ$26,17,0)</f>
        <v>0</v>
      </c>
      <c r="L156" s="23">
        <f t="shared" si="71"/>
        <v>0</v>
      </c>
    </row>
    <row r="157" spans="1:18" ht="101.5">
      <c r="A157" s="2" t="s">
        <v>1418</v>
      </c>
      <c r="B157" s="2" t="s">
        <v>453</v>
      </c>
      <c r="C157" s="9" t="s">
        <v>245</v>
      </c>
      <c r="D157" s="6">
        <v>5.55</v>
      </c>
      <c r="E157" s="6" t="s">
        <v>136</v>
      </c>
      <c r="F157" s="6">
        <f>+VLOOKUP(E157,'VI_Legende Reinigungsverz.'!$B$3:$F$22,5,0)</f>
        <v>52</v>
      </c>
      <c r="G157" s="6">
        <f t="shared" si="69"/>
        <v>288.59999999999997</v>
      </c>
      <c r="H157" s="51"/>
      <c r="I157" s="6">
        <f t="shared" si="70"/>
        <v>0</v>
      </c>
      <c r="J157" s="51" t="s">
        <v>42</v>
      </c>
      <c r="K157" s="23">
        <f>I157*HLOOKUP(J157,'Auskunft SVS'!$C$2:$AZ$26,17,0)</f>
        <v>0</v>
      </c>
      <c r="L157" s="23">
        <f t="shared" si="71"/>
        <v>0</v>
      </c>
    </row>
    <row r="158" spans="1:18" s="15" customFormat="1">
      <c r="A158" s="8" t="s">
        <v>506</v>
      </c>
      <c r="B158" s="3" t="s">
        <v>232</v>
      </c>
      <c r="C158" s="3" t="s">
        <v>98</v>
      </c>
      <c r="D158" s="10" t="s">
        <v>98</v>
      </c>
      <c r="E158" s="10"/>
      <c r="F158" s="10"/>
      <c r="G158" s="10"/>
      <c r="H158" s="10"/>
      <c r="I158" s="10"/>
      <c r="J158" s="10"/>
      <c r="K158" s="10"/>
      <c r="L158" s="13"/>
      <c r="M158"/>
      <c r="N158"/>
      <c r="O158"/>
      <c r="P158"/>
      <c r="Q158"/>
      <c r="R158"/>
    </row>
    <row r="159" spans="1:18" ht="101.5">
      <c r="A159" s="2" t="s">
        <v>507</v>
      </c>
      <c r="B159" s="2" t="s">
        <v>234</v>
      </c>
      <c r="C159" s="9" t="s">
        <v>441</v>
      </c>
      <c r="D159" s="6">
        <v>17.91</v>
      </c>
      <c r="E159" s="6" t="s">
        <v>136</v>
      </c>
      <c r="F159" s="6">
        <f>+VLOOKUP(E159,'VI_Legende Reinigungsverz.'!$B$3:$F$22,5,0)</f>
        <v>52</v>
      </c>
      <c r="G159" s="6">
        <f t="shared" ref="G159:G162" si="72">+F159*D159</f>
        <v>931.32</v>
      </c>
      <c r="H159" s="51"/>
      <c r="I159" s="6">
        <f t="shared" ref="I159:I162" si="73">IF(ISERROR(G159/H159),0,G159/H159)</f>
        <v>0</v>
      </c>
      <c r="J159" s="51" t="s">
        <v>42</v>
      </c>
      <c r="K159" s="23">
        <f>I159*HLOOKUP(J159,'Auskunft SVS'!$C$2:$AZ$26,17,0)</f>
        <v>0</v>
      </c>
      <c r="L159" s="23">
        <f t="shared" ref="L159:L162" si="74">+K159/D159</f>
        <v>0</v>
      </c>
    </row>
    <row r="160" spans="1:18" ht="101.5">
      <c r="A160" s="2" t="s">
        <v>1965</v>
      </c>
      <c r="B160" s="2" t="s">
        <v>1119</v>
      </c>
      <c r="C160" s="9" t="s">
        <v>2639</v>
      </c>
      <c r="D160" s="6">
        <v>4.8600000000000003</v>
      </c>
      <c r="E160" s="6" t="s">
        <v>253</v>
      </c>
      <c r="F160" s="6">
        <f>+VLOOKUP(E160,'VI_Legende Reinigungsverz.'!$B$3:$F$22,5,0)</f>
        <v>4</v>
      </c>
      <c r="G160" s="6">
        <f t="shared" si="72"/>
        <v>19.440000000000001</v>
      </c>
      <c r="H160" s="51"/>
      <c r="I160" s="6">
        <f t="shared" si="73"/>
        <v>0</v>
      </c>
      <c r="J160" s="51" t="s">
        <v>42</v>
      </c>
      <c r="K160" s="23">
        <f>I160*HLOOKUP(J160,'Auskunft SVS'!$C$2:$AZ$26,17,0)</f>
        <v>0</v>
      </c>
      <c r="L160" s="23">
        <f t="shared" si="74"/>
        <v>0</v>
      </c>
    </row>
    <row r="161" spans="1:18" ht="101.5">
      <c r="A161" s="2" t="s">
        <v>2649</v>
      </c>
      <c r="B161" s="2" t="s">
        <v>1119</v>
      </c>
      <c r="C161" s="9" t="s">
        <v>441</v>
      </c>
      <c r="D161" s="6">
        <v>3.45</v>
      </c>
      <c r="E161" s="6" t="s">
        <v>136</v>
      </c>
      <c r="F161" s="6">
        <f>+VLOOKUP(E161,'VI_Legende Reinigungsverz.'!$B$3:$F$22,5,0)</f>
        <v>52</v>
      </c>
      <c r="G161" s="6">
        <f t="shared" si="72"/>
        <v>179.4</v>
      </c>
      <c r="H161" s="51"/>
      <c r="I161" s="6">
        <f t="shared" si="73"/>
        <v>0</v>
      </c>
      <c r="J161" s="51" t="s">
        <v>42</v>
      </c>
      <c r="K161" s="23">
        <f>I161*HLOOKUP(J161,'Auskunft SVS'!$C$2:$AZ$26,17,0)</f>
        <v>0</v>
      </c>
      <c r="L161" s="23">
        <f t="shared" si="74"/>
        <v>0</v>
      </c>
    </row>
    <row r="162" spans="1:18" ht="101.5">
      <c r="A162" s="2" t="s">
        <v>2650</v>
      </c>
      <c r="B162" s="2" t="s">
        <v>466</v>
      </c>
      <c r="C162" s="9" t="s">
        <v>441</v>
      </c>
      <c r="D162" s="6">
        <v>6.36</v>
      </c>
      <c r="E162" s="6" t="s">
        <v>136</v>
      </c>
      <c r="F162" s="6">
        <f>+VLOOKUP(E162,'VI_Legende Reinigungsverz.'!$B$3:$F$22,5,0)</f>
        <v>52</v>
      </c>
      <c r="G162" s="6">
        <f t="shared" si="72"/>
        <v>330.72</v>
      </c>
      <c r="H162" s="51"/>
      <c r="I162" s="6">
        <f t="shared" si="73"/>
        <v>0</v>
      </c>
      <c r="J162" s="51" t="s">
        <v>42</v>
      </c>
      <c r="K162" s="23">
        <f>I162*HLOOKUP(J162,'Auskunft SVS'!$C$2:$AZ$26,17,0)</f>
        <v>0</v>
      </c>
      <c r="L162" s="23">
        <f t="shared" si="74"/>
        <v>0</v>
      </c>
    </row>
    <row r="163" spans="1:18" s="16" customFormat="1" ht="25.5" customHeight="1">
      <c r="A163" s="7" t="s">
        <v>531</v>
      </c>
      <c r="B163" s="17" t="s">
        <v>2651</v>
      </c>
      <c r="C163" s="11" t="s">
        <v>98</v>
      </c>
      <c r="D163" s="18" t="s">
        <v>98</v>
      </c>
      <c r="E163" s="18"/>
      <c r="F163" s="18"/>
      <c r="G163" s="18"/>
      <c r="H163" s="18"/>
      <c r="I163" s="18"/>
      <c r="J163" s="18"/>
      <c r="K163" s="19"/>
      <c r="L163" s="20"/>
      <c r="M163"/>
      <c r="N163"/>
      <c r="O163"/>
      <c r="P163"/>
      <c r="Q163"/>
      <c r="R163"/>
    </row>
    <row r="164" spans="1:18" s="15" customFormat="1">
      <c r="A164" s="8" t="s">
        <v>533</v>
      </c>
      <c r="B164" s="3" t="s">
        <v>95</v>
      </c>
      <c r="C164" s="3" t="s">
        <v>98</v>
      </c>
      <c r="D164" s="10" t="s">
        <v>98</v>
      </c>
      <c r="E164" s="10"/>
      <c r="F164" s="10"/>
      <c r="G164" s="10"/>
      <c r="H164" s="10"/>
      <c r="I164" s="10"/>
      <c r="J164" s="10"/>
      <c r="K164" s="10"/>
      <c r="L164" s="13"/>
      <c r="M164"/>
      <c r="N164"/>
      <c r="O164"/>
      <c r="P164"/>
      <c r="Q164"/>
      <c r="R164"/>
    </row>
    <row r="165" spans="1:18" s="15" customFormat="1">
      <c r="A165" s="8" t="s">
        <v>1220</v>
      </c>
      <c r="B165" s="3" t="s">
        <v>127</v>
      </c>
      <c r="C165" s="3" t="s">
        <v>98</v>
      </c>
      <c r="D165" s="10" t="s">
        <v>98</v>
      </c>
      <c r="E165" s="10"/>
      <c r="F165" s="10"/>
      <c r="G165" s="10"/>
      <c r="H165" s="10"/>
      <c r="I165" s="10"/>
      <c r="J165" s="10"/>
      <c r="K165" s="10"/>
      <c r="L165" s="13"/>
      <c r="M165"/>
      <c r="N165"/>
      <c r="O165"/>
      <c r="P165"/>
      <c r="Q165"/>
      <c r="R165"/>
    </row>
    <row r="166" spans="1:18" ht="101.5">
      <c r="A166" s="2" t="s">
        <v>1221</v>
      </c>
      <c r="B166" s="2" t="s">
        <v>132</v>
      </c>
      <c r="C166" s="9" t="s">
        <v>135</v>
      </c>
      <c r="D166" s="6">
        <v>64.12</v>
      </c>
      <c r="E166" s="6" t="s">
        <v>136</v>
      </c>
      <c r="F166" s="6">
        <f>+VLOOKUP(E166,'VI_Legende Reinigungsverz.'!$B$3:$F$22,5,0)</f>
        <v>52</v>
      </c>
      <c r="G166" s="6">
        <f>+F166*D166</f>
        <v>3334.2400000000002</v>
      </c>
      <c r="H166" s="51"/>
      <c r="I166" s="6">
        <f>IF(ISERROR(G166/H166),0,G166/H166)</f>
        <v>0</v>
      </c>
      <c r="J166" s="51" t="s">
        <v>42</v>
      </c>
      <c r="K166" s="23">
        <f>I166*HLOOKUP(J166,'Auskunft SVS'!$C$2:$AZ$26,17,0)</f>
        <v>0</v>
      </c>
      <c r="L166" s="23">
        <f>+K166/D166</f>
        <v>0</v>
      </c>
    </row>
    <row r="167" spans="1:18" s="15" customFormat="1">
      <c r="A167" s="8" t="s">
        <v>1223</v>
      </c>
      <c r="B167" s="3" t="s">
        <v>848</v>
      </c>
      <c r="C167" s="3" t="s">
        <v>98</v>
      </c>
      <c r="D167" s="10" t="s">
        <v>98</v>
      </c>
      <c r="E167" s="10"/>
      <c r="F167" s="10"/>
      <c r="G167" s="10"/>
      <c r="H167" s="10"/>
      <c r="I167" s="10"/>
      <c r="J167" s="10"/>
      <c r="K167" s="10"/>
      <c r="L167" s="13"/>
      <c r="M167"/>
      <c r="N167"/>
      <c r="O167"/>
      <c r="P167"/>
      <c r="Q167"/>
      <c r="R167"/>
    </row>
    <row r="168" spans="1:18" ht="101.5">
      <c r="A168" s="2" t="s">
        <v>1224</v>
      </c>
      <c r="B168" s="2" t="s">
        <v>1001</v>
      </c>
      <c r="C168" s="9" t="s">
        <v>198</v>
      </c>
      <c r="D168" s="6">
        <v>40.53</v>
      </c>
      <c r="E168" s="6" t="s">
        <v>136</v>
      </c>
      <c r="F168" s="6">
        <f>+VLOOKUP(E168,'VI_Legende Reinigungsverz.'!$B$3:$F$22,5,0)</f>
        <v>52</v>
      </c>
      <c r="G168" s="6">
        <f>+F168*D168</f>
        <v>2107.56</v>
      </c>
      <c r="H168" s="51"/>
      <c r="I168" s="6">
        <f>IF(ISERROR(G168/H168),0,G168/H168)</f>
        <v>0</v>
      </c>
      <c r="J168" s="51" t="s">
        <v>42</v>
      </c>
      <c r="K168" s="23">
        <f>I168*HLOOKUP(J168,'Auskunft SVS'!$C$2:$AZ$26,17,0)</f>
        <v>0</v>
      </c>
      <c r="L168" s="23">
        <f>+K168/D168</f>
        <v>0</v>
      </c>
    </row>
    <row r="169" spans="1:18" s="15" customFormat="1">
      <c r="A169" s="8" t="s">
        <v>1226</v>
      </c>
      <c r="B169" s="3" t="s">
        <v>191</v>
      </c>
      <c r="C169" s="3" t="s">
        <v>98</v>
      </c>
      <c r="D169" s="10" t="s">
        <v>98</v>
      </c>
      <c r="E169" s="10"/>
      <c r="F169" s="10"/>
      <c r="G169" s="10"/>
      <c r="H169" s="10"/>
      <c r="I169" s="10"/>
      <c r="J169" s="10"/>
      <c r="K169" s="10"/>
      <c r="L169" s="13"/>
      <c r="M169"/>
      <c r="N169"/>
      <c r="O169"/>
      <c r="P169"/>
      <c r="Q169"/>
      <c r="R169"/>
    </row>
    <row r="170" spans="1:18" ht="101.5">
      <c r="A170" s="2" t="s">
        <v>1227</v>
      </c>
      <c r="B170" s="2" t="s">
        <v>193</v>
      </c>
      <c r="C170" s="9" t="s">
        <v>198</v>
      </c>
      <c r="D170" s="6">
        <v>93.48</v>
      </c>
      <c r="E170" s="6" t="s">
        <v>136</v>
      </c>
      <c r="F170" s="6">
        <f>+VLOOKUP(E170,'VI_Legende Reinigungsverz.'!$B$3:$F$22,5,0)</f>
        <v>52</v>
      </c>
      <c r="G170" s="6">
        <f>+F170*D170</f>
        <v>4860.96</v>
      </c>
      <c r="H170" s="51"/>
      <c r="I170" s="6">
        <f>IF(ISERROR(G170/H170),0,G170/H170)</f>
        <v>0</v>
      </c>
      <c r="J170" s="51" t="s">
        <v>42</v>
      </c>
      <c r="K170" s="23">
        <f>I170*HLOOKUP(J170,'Auskunft SVS'!$C$2:$AZ$26,17,0)</f>
        <v>0</v>
      </c>
      <c r="L170" s="23">
        <f>+K170/D170</f>
        <v>0</v>
      </c>
    </row>
    <row r="171" spans="1:18" s="15" customFormat="1">
      <c r="A171" s="8" t="s">
        <v>1233</v>
      </c>
      <c r="B171" s="3" t="s">
        <v>200</v>
      </c>
      <c r="C171" s="3" t="s">
        <v>98</v>
      </c>
      <c r="D171" s="10" t="s">
        <v>98</v>
      </c>
      <c r="E171" s="10"/>
      <c r="F171" s="10"/>
      <c r="G171" s="10"/>
      <c r="H171" s="10"/>
      <c r="I171" s="10"/>
      <c r="J171" s="10"/>
      <c r="K171" s="10"/>
      <c r="L171" s="13"/>
      <c r="M171"/>
      <c r="N171"/>
      <c r="O171"/>
      <c r="P171"/>
      <c r="Q171"/>
      <c r="R171"/>
    </row>
    <row r="172" spans="1:18" ht="101.5">
      <c r="A172" s="2" t="s">
        <v>1234</v>
      </c>
      <c r="B172" s="2" t="s">
        <v>307</v>
      </c>
      <c r="C172" s="9" t="s">
        <v>741</v>
      </c>
      <c r="D172" s="6">
        <v>2.12</v>
      </c>
      <c r="E172" s="6" t="s">
        <v>136</v>
      </c>
      <c r="F172" s="6">
        <f>+VLOOKUP(E172,'VI_Legende Reinigungsverz.'!$B$3:$F$22,5,0)</f>
        <v>52</v>
      </c>
      <c r="G172" s="6">
        <f t="shared" ref="G172:G173" si="75">+F172*D172</f>
        <v>110.24000000000001</v>
      </c>
      <c r="H172" s="51"/>
      <c r="I172" s="6">
        <f t="shared" ref="I172:I173" si="76">IF(ISERROR(G172/H172),0,G172/H172)</f>
        <v>0</v>
      </c>
      <c r="J172" s="51" t="s">
        <v>42</v>
      </c>
      <c r="K172" s="23">
        <f>I172*HLOOKUP(J172,'Auskunft SVS'!$C$2:$AZ$26,17,0)</f>
        <v>0</v>
      </c>
      <c r="L172" s="23">
        <f t="shared" ref="L172:L173" si="77">+K172/D172</f>
        <v>0</v>
      </c>
    </row>
    <row r="173" spans="1:18" ht="101.5">
      <c r="A173" s="2" t="s">
        <v>1236</v>
      </c>
      <c r="B173" s="2" t="s">
        <v>202</v>
      </c>
      <c r="C173" s="9" t="s">
        <v>878</v>
      </c>
      <c r="D173" s="6">
        <v>22.08</v>
      </c>
      <c r="E173" s="6" t="s">
        <v>136</v>
      </c>
      <c r="F173" s="6">
        <f>+VLOOKUP(E173,'VI_Legende Reinigungsverz.'!$B$3:$F$22,5,0)</f>
        <v>52</v>
      </c>
      <c r="G173" s="6">
        <f t="shared" si="75"/>
        <v>1148.1599999999999</v>
      </c>
      <c r="H173" s="51"/>
      <c r="I173" s="6">
        <f t="shared" si="76"/>
        <v>0</v>
      </c>
      <c r="J173" s="51" t="s">
        <v>42</v>
      </c>
      <c r="K173" s="23">
        <f>I173*HLOOKUP(J173,'Auskunft SVS'!$C$2:$AZ$26,17,0)</f>
        <v>0</v>
      </c>
      <c r="L173" s="23">
        <f t="shared" si="77"/>
        <v>0</v>
      </c>
    </row>
    <row r="174" spans="1:18" s="15" customFormat="1">
      <c r="A174" s="8" t="s">
        <v>1249</v>
      </c>
      <c r="B174" s="3" t="s">
        <v>206</v>
      </c>
      <c r="C174" s="3" t="s">
        <v>98</v>
      </c>
      <c r="D174" s="10" t="s">
        <v>98</v>
      </c>
      <c r="E174" s="10"/>
      <c r="F174" s="10"/>
      <c r="G174" s="10"/>
      <c r="H174" s="10"/>
      <c r="I174" s="10"/>
      <c r="J174" s="10"/>
      <c r="K174" s="10"/>
      <c r="L174" s="13"/>
      <c r="M174"/>
      <c r="N174"/>
      <c r="O174"/>
      <c r="P174"/>
      <c r="Q174"/>
      <c r="R174"/>
    </row>
    <row r="175" spans="1:18" ht="101.5">
      <c r="A175" s="2" t="s">
        <v>1250</v>
      </c>
      <c r="B175" s="2" t="s">
        <v>208</v>
      </c>
      <c r="C175" s="9" t="s">
        <v>736</v>
      </c>
      <c r="D175" s="6">
        <v>101.76</v>
      </c>
      <c r="E175" s="6" t="s">
        <v>136</v>
      </c>
      <c r="F175" s="6">
        <f>+VLOOKUP(E175,'VI_Legende Reinigungsverz.'!$B$3:$F$22,5,0)</f>
        <v>52</v>
      </c>
      <c r="G175" s="6">
        <f>+F175*D175</f>
        <v>5291.52</v>
      </c>
      <c r="H175" s="51"/>
      <c r="I175" s="6">
        <f>IF(ISERROR(G175/H175),0,G175/H175)</f>
        <v>0</v>
      </c>
      <c r="J175" s="51" t="s">
        <v>42</v>
      </c>
      <c r="K175" s="23">
        <f>I175*HLOOKUP(J175,'Auskunft SVS'!$C$2:$AZ$26,17,0)</f>
        <v>0</v>
      </c>
      <c r="L175" s="23">
        <f>+K175/D175</f>
        <v>0</v>
      </c>
    </row>
    <row r="176" spans="1:18" s="15" customFormat="1">
      <c r="A176" s="8" t="s">
        <v>1255</v>
      </c>
      <c r="B176" s="3" t="s">
        <v>224</v>
      </c>
      <c r="C176" s="3" t="s">
        <v>98</v>
      </c>
      <c r="D176" s="10" t="s">
        <v>98</v>
      </c>
      <c r="E176" s="10"/>
      <c r="F176" s="10"/>
      <c r="G176" s="10"/>
      <c r="H176" s="10"/>
      <c r="I176" s="10"/>
      <c r="J176" s="10"/>
      <c r="K176" s="10"/>
      <c r="L176" s="13"/>
      <c r="M176"/>
      <c r="N176"/>
      <c r="O176"/>
      <c r="P176"/>
      <c r="Q176"/>
      <c r="R176"/>
    </row>
    <row r="177" spans="1:18" ht="101.5">
      <c r="A177" s="2" t="s">
        <v>1256</v>
      </c>
      <c r="B177" s="2" t="s">
        <v>226</v>
      </c>
      <c r="C177" s="9" t="s">
        <v>763</v>
      </c>
      <c r="D177" s="6">
        <v>55.65</v>
      </c>
      <c r="E177" s="6" t="s">
        <v>136</v>
      </c>
      <c r="F177" s="6">
        <f>+VLOOKUP(E177,'VI_Legende Reinigungsverz.'!$B$3:$F$22,5,0)</f>
        <v>52</v>
      </c>
      <c r="G177" s="6">
        <f>+F177*D177</f>
        <v>2893.7999999999997</v>
      </c>
      <c r="H177" s="51"/>
      <c r="I177" s="6">
        <f>IF(ISERROR(G177/H177),0,G177/H177)</f>
        <v>0</v>
      </c>
      <c r="J177" s="51" t="s">
        <v>42</v>
      </c>
      <c r="K177" s="23">
        <f>I177*HLOOKUP(J177,'Auskunft SVS'!$C$2:$AZ$26,17,0)</f>
        <v>0</v>
      </c>
      <c r="L177" s="23">
        <f>+K177/D177</f>
        <v>0</v>
      </c>
    </row>
    <row r="178" spans="1:18" s="15" customFormat="1">
      <c r="A178" s="8" t="s">
        <v>1257</v>
      </c>
      <c r="B178" s="3" t="s">
        <v>232</v>
      </c>
      <c r="C178" s="3" t="s">
        <v>98</v>
      </c>
      <c r="D178" s="10" t="s">
        <v>98</v>
      </c>
      <c r="E178" s="10"/>
      <c r="F178" s="10"/>
      <c r="G178" s="10"/>
      <c r="H178" s="10"/>
      <c r="I178" s="10"/>
      <c r="J178" s="10"/>
      <c r="K178" s="10"/>
      <c r="L178" s="13"/>
      <c r="M178"/>
      <c r="N178"/>
      <c r="O178"/>
      <c r="P178"/>
      <c r="Q178"/>
      <c r="R178"/>
    </row>
    <row r="179" spans="1:18" ht="101.5">
      <c r="A179" s="2" t="s">
        <v>1259</v>
      </c>
      <c r="B179" s="2" t="s">
        <v>234</v>
      </c>
      <c r="C179" s="9" t="s">
        <v>245</v>
      </c>
      <c r="D179" s="6">
        <v>52.96</v>
      </c>
      <c r="E179" s="6" t="s">
        <v>136</v>
      </c>
      <c r="F179" s="6">
        <f>+VLOOKUP(E179,'VI_Legende Reinigungsverz.'!$B$3:$F$22,5,0)</f>
        <v>52</v>
      </c>
      <c r="G179" s="6">
        <f t="shared" ref="G179" si="78">+F179*D179</f>
        <v>2753.92</v>
      </c>
      <c r="H179" s="51"/>
      <c r="I179" s="6">
        <f t="shared" ref="I179" si="79">IF(ISERROR(G179/H179),0,G179/H179)</f>
        <v>0</v>
      </c>
      <c r="J179" s="51" t="s">
        <v>42</v>
      </c>
      <c r="K179" s="23">
        <f>I179*HLOOKUP(J179,'Auskunft SVS'!$C$2:$AZ$26,17,0)</f>
        <v>0</v>
      </c>
      <c r="L179" s="23">
        <f t="shared" ref="L179" si="80">+K179/D179</f>
        <v>0</v>
      </c>
    </row>
    <row r="180" spans="1:18" s="16" customFormat="1" ht="25.5" customHeight="1">
      <c r="A180" s="7" t="s">
        <v>534</v>
      </c>
      <c r="B180" s="17" t="s">
        <v>2652</v>
      </c>
      <c r="C180" s="11" t="s">
        <v>98</v>
      </c>
      <c r="D180" s="18" t="s">
        <v>98</v>
      </c>
      <c r="E180" s="18"/>
      <c r="F180" s="18"/>
      <c r="G180" s="18"/>
      <c r="H180" s="18"/>
      <c r="I180" s="18"/>
      <c r="J180" s="18"/>
      <c r="K180" s="19"/>
      <c r="L180" s="20"/>
      <c r="M180"/>
      <c r="N180"/>
      <c r="O180"/>
      <c r="P180"/>
      <c r="Q180"/>
      <c r="R180"/>
    </row>
    <row r="181" spans="1:18" s="15" customFormat="1">
      <c r="A181" s="8" t="s">
        <v>536</v>
      </c>
      <c r="B181" s="3" t="s">
        <v>2653</v>
      </c>
      <c r="C181" s="3" t="s">
        <v>98</v>
      </c>
      <c r="D181" s="10" t="s">
        <v>98</v>
      </c>
      <c r="E181" s="10"/>
      <c r="F181" s="10"/>
      <c r="G181" s="10"/>
      <c r="H181" s="10"/>
      <c r="I181" s="10"/>
      <c r="J181" s="10"/>
      <c r="K181" s="10"/>
      <c r="L181" s="13"/>
      <c r="M181"/>
      <c r="N181"/>
      <c r="O181"/>
      <c r="P181"/>
      <c r="Q181"/>
      <c r="R181"/>
    </row>
    <row r="182" spans="1:18" s="16" customFormat="1" ht="25.5" customHeight="1">
      <c r="A182" s="7" t="s">
        <v>542</v>
      </c>
      <c r="B182" s="17" t="s">
        <v>2654</v>
      </c>
      <c r="C182" s="11" t="s">
        <v>98</v>
      </c>
      <c r="D182" s="18" t="s">
        <v>98</v>
      </c>
      <c r="E182" s="18"/>
      <c r="F182" s="18"/>
      <c r="G182" s="18"/>
      <c r="H182" s="18"/>
      <c r="I182" s="18"/>
      <c r="J182" s="18"/>
      <c r="K182" s="19"/>
      <c r="L182" s="20"/>
      <c r="M182"/>
      <c r="N182"/>
      <c r="O182"/>
      <c r="P182"/>
      <c r="Q182"/>
      <c r="R182"/>
    </row>
    <row r="183" spans="1:18" s="15" customFormat="1">
      <c r="A183" s="8" t="s">
        <v>544</v>
      </c>
      <c r="B183" s="3" t="s">
        <v>2653</v>
      </c>
      <c r="C183" s="3" t="s">
        <v>98</v>
      </c>
      <c r="D183" s="10" t="s">
        <v>98</v>
      </c>
      <c r="E183" s="10"/>
      <c r="F183" s="10"/>
      <c r="G183" s="10"/>
      <c r="H183" s="10"/>
      <c r="I183" s="10"/>
      <c r="J183" s="10"/>
      <c r="K183" s="10"/>
      <c r="L183" s="13"/>
      <c r="M183"/>
      <c r="N183"/>
      <c r="O183"/>
      <c r="P183"/>
      <c r="Q183"/>
      <c r="R183"/>
    </row>
  </sheetData>
  <sheetProtection algorithmName="SHA-512" hashValue="sY7OEdxAbH/LaV4vjvNPM9VMFeQMLfEgFN/RRK/DjPizwk8xorfumJb1vFoXr8VpILKPUhKZjP01XVR7ZU4ziQ==" saltValue="PJYrgG7zQ9GUcZNk9GuyWw==" spinCount="100000" sheet="1" autoFilter="0"/>
  <autoFilter ref="A7:L183"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6A709228-D696-4C55-877A-2B0F31742F4B}">
          <x14:formula1>
            <xm:f>'Auskunft SVS'!$2:$2</xm:f>
          </x14:formula1>
          <xm:sqref>J51:J52 J96:J97 J142:J143 J163:J164 J180:J183</xm:sqref>
        </x14:dataValidation>
        <x14:dataValidation type="list" allowBlank="1" showInputMessage="1" showErrorMessage="1" xr:uid="{37825D95-D0E3-4AA1-8665-AFFEDFFB3AF8}">
          <x14:formula1>
            <xm:f>'Auskunft SVS'!$C$2:$AZ$2</xm:f>
          </x14:formula1>
          <xm:sqref>J12 J14:J15 J17 J19 J21 J23 J25 J27:J29 J31 J33:J34 J36 J38:J40 J42:J45 J47:J48 J50 J54:J56 J58 J60 J62 J64 J66 J68:J70 J72 J74 J76:J77 J79:J81 J83:J88 J90:J93 J95 J99:J100 J102 J104:J105 J107 J109:J112 J114:J115 J117:J118 J120 J122 J124:J125 J127:J135 J137:J141 J145 J147 J149 J151:J152 J154:J157 J159:J162 J166 J168 J170 J172:J173 J175 J177 J179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10F4-2A70-4BE0-A90A-04E107FE95F9}">
  <sheetPr>
    <tabColor theme="4" tint="0.79998168889431442"/>
  </sheetPr>
  <dimension ref="A2:R419"/>
  <sheetViews>
    <sheetView showGridLines="0" zoomScale="80" zoomScaleNormal="80" workbookViewId="0">
      <selection activeCell="C12" sqref="C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37</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+SUM(D9:D419)</f>
        <v>20349.529999999995</v>
      </c>
      <c r="E8" s="5"/>
      <c r="F8" s="66"/>
      <c r="G8" s="12">
        <f>+SUM(G9:G419)</f>
        <v>3500789.9019999993</v>
      </c>
      <c r="H8" s="65"/>
      <c r="I8" s="29">
        <f>+SUM(I9:I419)</f>
        <v>0</v>
      </c>
      <c r="J8" s="5"/>
      <c r="K8" s="56"/>
      <c r="L8" s="56"/>
      <c r="M8"/>
      <c r="N8"/>
      <c r="O8"/>
      <c r="P8"/>
      <c r="Q8"/>
      <c r="R8"/>
    </row>
    <row r="9" spans="1:18" s="16" customFormat="1" ht="25.5" customHeight="1">
      <c r="A9" s="7" t="s">
        <v>92</v>
      </c>
      <c r="B9" s="17" t="s">
        <v>2655</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97</v>
      </c>
      <c r="C11" s="3" t="s">
        <v>98</v>
      </c>
      <c r="D11" s="10" t="s">
        <v>98</v>
      </c>
      <c r="E11" s="10"/>
      <c r="F11" s="10"/>
      <c r="G11" s="10"/>
      <c r="H11" s="10"/>
      <c r="I11" s="10"/>
      <c r="J11" s="10"/>
      <c r="K11" s="10"/>
      <c r="L11" s="13"/>
      <c r="M11"/>
      <c r="N11"/>
      <c r="O11"/>
      <c r="P11"/>
      <c r="Q11"/>
      <c r="R11"/>
    </row>
    <row r="12" spans="1:18" ht="101.5">
      <c r="A12" s="2" t="s">
        <v>99</v>
      </c>
      <c r="B12" s="2" t="s">
        <v>104</v>
      </c>
      <c r="C12" s="9" t="s">
        <v>554</v>
      </c>
      <c r="D12" s="6">
        <v>96.45</v>
      </c>
      <c r="E12" s="6" t="s">
        <v>136</v>
      </c>
      <c r="F12" s="6">
        <f>+VLOOKUP(E12,'VI_Legende Reinigungsverz.'!$B$3:$F$22,5,0)</f>
        <v>52</v>
      </c>
      <c r="G12" s="6">
        <f>+F12*D12</f>
        <v>5015.4000000000005</v>
      </c>
      <c r="H12" s="51"/>
      <c r="I12" s="6">
        <f>IF(ISERROR(G12/H12),0,G12/H12)</f>
        <v>0</v>
      </c>
      <c r="J12" s="51" t="s">
        <v>42</v>
      </c>
      <c r="K12" s="23">
        <f>I12*HLOOKUP(J12,'Auskunft SVS'!$C$2:$AZ$26,17,0)</f>
        <v>0</v>
      </c>
      <c r="L12" s="23">
        <f>+K12/D12</f>
        <v>0</v>
      </c>
    </row>
    <row r="13" spans="1:18" s="15" customFormat="1">
      <c r="A13" s="8" t="s">
        <v>106</v>
      </c>
      <c r="B13" s="3" t="s">
        <v>127</v>
      </c>
      <c r="C13" s="3" t="s">
        <v>98</v>
      </c>
      <c r="D13" s="10" t="s">
        <v>98</v>
      </c>
      <c r="E13" s="10"/>
      <c r="F13" s="10"/>
      <c r="G13" s="10"/>
      <c r="H13" s="10"/>
      <c r="I13" s="10"/>
      <c r="J13" s="10"/>
      <c r="K13" s="10"/>
      <c r="L13" s="13"/>
      <c r="M13"/>
      <c r="N13"/>
      <c r="O13"/>
      <c r="P13"/>
      <c r="Q13"/>
      <c r="R13"/>
    </row>
    <row r="14" spans="1:18" ht="101.5">
      <c r="A14" s="2" t="s">
        <v>108</v>
      </c>
      <c r="B14" s="2" t="s">
        <v>132</v>
      </c>
      <c r="C14" s="9" t="s">
        <v>135</v>
      </c>
      <c r="D14" s="6">
        <v>32.46</v>
      </c>
      <c r="E14" s="6" t="s">
        <v>136</v>
      </c>
      <c r="F14" s="6">
        <f>+VLOOKUP(E14,'VI_Legende Reinigungsverz.'!$B$3:$F$22,5,0)</f>
        <v>52</v>
      </c>
      <c r="G14" s="6">
        <f>+F14*D14</f>
        <v>1687.92</v>
      </c>
      <c r="H14" s="51"/>
      <c r="I14" s="6">
        <f>IF(ISERROR(G14/H14),0,G14/H14)</f>
        <v>0</v>
      </c>
      <c r="J14" s="51" t="s">
        <v>42</v>
      </c>
      <c r="K14" s="23">
        <f>I14*HLOOKUP(J14,'Auskunft SVS'!$C$2:$AZ$26,17,0)</f>
        <v>0</v>
      </c>
      <c r="L14" s="23">
        <f>+K14/D14</f>
        <v>0</v>
      </c>
    </row>
    <row r="15" spans="1:18" s="15" customFormat="1">
      <c r="A15" s="8" t="s">
        <v>111</v>
      </c>
      <c r="B15" s="3" t="s">
        <v>159</v>
      </c>
      <c r="C15" s="3" t="s">
        <v>98</v>
      </c>
      <c r="D15" s="10" t="s">
        <v>98</v>
      </c>
      <c r="E15" s="10"/>
      <c r="F15" s="10"/>
      <c r="G15" s="10"/>
      <c r="H15" s="10"/>
      <c r="I15" s="10"/>
      <c r="J15" s="10"/>
      <c r="K15" s="10"/>
      <c r="L15" s="13"/>
      <c r="M15"/>
      <c r="N15"/>
      <c r="O15"/>
      <c r="P15"/>
      <c r="Q15"/>
      <c r="R15"/>
    </row>
    <row r="16" spans="1:18" ht="101.5">
      <c r="A16" s="2" t="s">
        <v>113</v>
      </c>
      <c r="B16" s="2" t="s">
        <v>161</v>
      </c>
      <c r="C16" s="9" t="s">
        <v>381</v>
      </c>
      <c r="D16" s="6">
        <v>5.49</v>
      </c>
      <c r="E16" s="6" t="s">
        <v>136</v>
      </c>
      <c r="F16" s="6">
        <f>+VLOOKUP(E16,'VI_Legende Reinigungsverz.'!$B$3:$F$22,5,0)</f>
        <v>52</v>
      </c>
      <c r="G16" s="6">
        <f>+F16*D16</f>
        <v>285.48</v>
      </c>
      <c r="H16" s="51"/>
      <c r="I16" s="6">
        <f>IF(ISERROR(G16/H16),0,G16/H16)</f>
        <v>0</v>
      </c>
      <c r="J16" s="51" t="s">
        <v>42</v>
      </c>
      <c r="K16" s="23">
        <f>I16*HLOOKUP(J16,'Auskunft SVS'!$C$2:$AZ$26,17,0)</f>
        <v>0</v>
      </c>
      <c r="L16" s="23">
        <f>+K16/D16</f>
        <v>0</v>
      </c>
    </row>
    <row r="17" spans="1:18" s="15" customFormat="1">
      <c r="A17" s="8" t="s">
        <v>116</v>
      </c>
      <c r="B17" s="3" t="s">
        <v>848</v>
      </c>
      <c r="C17" s="3" t="s">
        <v>98</v>
      </c>
      <c r="D17" s="10" t="s">
        <v>98</v>
      </c>
      <c r="E17" s="10"/>
      <c r="F17" s="10"/>
      <c r="G17" s="10"/>
      <c r="H17" s="10"/>
      <c r="I17" s="10"/>
      <c r="J17" s="10"/>
      <c r="K17" s="10"/>
      <c r="L17" s="13"/>
      <c r="M17"/>
      <c r="N17"/>
      <c r="O17"/>
      <c r="P17"/>
      <c r="Q17"/>
      <c r="R17"/>
    </row>
    <row r="18" spans="1:18" ht="101.5">
      <c r="A18" s="2" t="s">
        <v>118</v>
      </c>
      <c r="B18" s="2" t="s">
        <v>1001</v>
      </c>
      <c r="C18" s="9" t="s">
        <v>198</v>
      </c>
      <c r="D18" s="6">
        <v>43.73</v>
      </c>
      <c r="E18" s="6" t="s">
        <v>136</v>
      </c>
      <c r="F18" s="6">
        <f>+VLOOKUP(E18,'VI_Legende Reinigungsverz.'!$B$3:$F$22,5,0)</f>
        <v>52</v>
      </c>
      <c r="G18" s="6">
        <f>+F18*D18</f>
        <v>2273.96</v>
      </c>
      <c r="H18" s="51"/>
      <c r="I18" s="6">
        <f>IF(ISERROR(G18/H18),0,G18/H18)</f>
        <v>0</v>
      </c>
      <c r="J18" s="51" t="s">
        <v>42</v>
      </c>
      <c r="K18" s="23">
        <f>I18*HLOOKUP(J18,'Auskunft SVS'!$C$2:$AZ$26,17,0)</f>
        <v>0</v>
      </c>
      <c r="L18" s="23">
        <f>+K18/D18</f>
        <v>0</v>
      </c>
    </row>
    <row r="19" spans="1:18" s="15" customFormat="1">
      <c r="A19" s="8" t="s">
        <v>121</v>
      </c>
      <c r="B19" s="3" t="s">
        <v>200</v>
      </c>
      <c r="C19" s="3" t="s">
        <v>98</v>
      </c>
      <c r="D19" s="10" t="s">
        <v>98</v>
      </c>
      <c r="E19" s="10"/>
      <c r="F19" s="10"/>
      <c r="G19" s="10"/>
      <c r="H19" s="10"/>
      <c r="I19" s="10"/>
      <c r="J19" s="10"/>
      <c r="K19" s="10"/>
      <c r="L19" s="13"/>
      <c r="M19"/>
      <c r="N19"/>
      <c r="O19"/>
      <c r="P19"/>
      <c r="Q19"/>
      <c r="R19"/>
    </row>
    <row r="20" spans="1:18" ht="101.5">
      <c r="A20" s="2" t="s">
        <v>123</v>
      </c>
      <c r="B20" s="2" t="s">
        <v>202</v>
      </c>
      <c r="C20" s="9" t="s">
        <v>1035</v>
      </c>
      <c r="D20" s="6">
        <v>18.850000000000001</v>
      </c>
      <c r="E20" s="6" t="s">
        <v>136</v>
      </c>
      <c r="F20" s="6">
        <f>+VLOOKUP(E20,'VI_Legende Reinigungsverz.'!$B$3:$F$22,5,0)</f>
        <v>52</v>
      </c>
      <c r="G20" s="6">
        <f>+F20*D20</f>
        <v>980.2</v>
      </c>
      <c r="H20" s="51"/>
      <c r="I20" s="6">
        <f>IF(ISERROR(G20/H20),0,G20/H20)</f>
        <v>0</v>
      </c>
      <c r="J20" s="51" t="s">
        <v>42</v>
      </c>
      <c r="K20" s="23">
        <f>I20*HLOOKUP(J20,'Auskunft SVS'!$C$2:$AZ$26,17,0)</f>
        <v>0</v>
      </c>
      <c r="L20" s="23">
        <f>+K20/D20</f>
        <v>0</v>
      </c>
    </row>
    <row r="21" spans="1:18" s="15" customFormat="1">
      <c r="A21" s="8" t="s">
        <v>126</v>
      </c>
      <c r="B21" s="3" t="s">
        <v>753</v>
      </c>
      <c r="C21" s="3" t="s">
        <v>98</v>
      </c>
      <c r="D21" s="10" t="s">
        <v>98</v>
      </c>
      <c r="E21" s="10"/>
      <c r="F21" s="10"/>
      <c r="G21" s="10"/>
      <c r="H21" s="10"/>
      <c r="I21" s="10"/>
      <c r="J21" s="10"/>
      <c r="K21" s="10"/>
      <c r="L21" s="13"/>
      <c r="M21"/>
      <c r="N21"/>
      <c r="O21"/>
      <c r="P21"/>
      <c r="Q21"/>
      <c r="R21"/>
    </row>
    <row r="22" spans="1:18" ht="101.5">
      <c r="A22" s="2" t="s">
        <v>128</v>
      </c>
      <c r="B22" s="2" t="s">
        <v>754</v>
      </c>
      <c r="C22" s="9" t="s">
        <v>752</v>
      </c>
      <c r="D22" s="6">
        <v>4.41</v>
      </c>
      <c r="E22" s="6" t="s">
        <v>136</v>
      </c>
      <c r="F22" s="6">
        <f>+VLOOKUP(E22,'VI_Legende Reinigungsverz.'!$B$3:$F$22,5,0)</f>
        <v>52</v>
      </c>
      <c r="G22" s="6">
        <f>+F22*D22</f>
        <v>229.32</v>
      </c>
      <c r="H22" s="51"/>
      <c r="I22" s="6">
        <f>IF(ISERROR(G22/H22),0,G22/H22)</f>
        <v>0</v>
      </c>
      <c r="J22" s="51" t="s">
        <v>42</v>
      </c>
      <c r="K22" s="23">
        <f>I22*HLOOKUP(J22,'Auskunft SVS'!$C$2:$AZ$26,17,0)</f>
        <v>0</v>
      </c>
      <c r="L22" s="23">
        <f>+K22/D22</f>
        <v>0</v>
      </c>
    </row>
    <row r="23" spans="1:18" s="15" customFormat="1">
      <c r="A23" s="8" t="s">
        <v>137</v>
      </c>
      <c r="B23" s="3" t="s">
        <v>224</v>
      </c>
      <c r="C23" s="3" t="s">
        <v>98</v>
      </c>
      <c r="D23" s="10" t="s">
        <v>98</v>
      </c>
      <c r="E23" s="10"/>
      <c r="F23" s="10"/>
      <c r="G23" s="10"/>
      <c r="H23" s="10"/>
      <c r="I23" s="10"/>
      <c r="J23" s="10"/>
      <c r="K23" s="10"/>
      <c r="L23" s="13"/>
      <c r="M23"/>
      <c r="N23"/>
      <c r="O23"/>
      <c r="P23"/>
      <c r="Q23"/>
      <c r="R23"/>
    </row>
    <row r="24" spans="1:18" ht="101.5">
      <c r="A24" s="2" t="s">
        <v>139</v>
      </c>
      <c r="B24" s="2" t="s">
        <v>226</v>
      </c>
      <c r="C24" s="9" t="s">
        <v>1400</v>
      </c>
      <c r="D24" s="6">
        <v>13.9</v>
      </c>
      <c r="E24" s="6" t="s">
        <v>136</v>
      </c>
      <c r="F24" s="6">
        <f>+VLOOKUP(E24,'VI_Legende Reinigungsverz.'!$B$3:$F$22,5,0)</f>
        <v>52</v>
      </c>
      <c r="G24" s="6">
        <f>+F24*D24</f>
        <v>722.80000000000007</v>
      </c>
      <c r="H24" s="51"/>
      <c r="I24" s="6">
        <f>IF(ISERROR(G24/H24),0,G24/H24)</f>
        <v>0</v>
      </c>
      <c r="J24" s="51" t="s">
        <v>42</v>
      </c>
      <c r="K24" s="23">
        <f>I24*HLOOKUP(J24,'Auskunft SVS'!$C$2:$AZ$26,17,0)</f>
        <v>0</v>
      </c>
      <c r="L24" s="23">
        <f>+K24/D24</f>
        <v>0</v>
      </c>
    </row>
    <row r="25" spans="1:18" s="15" customFormat="1">
      <c r="A25" s="8" t="s">
        <v>148</v>
      </c>
      <c r="B25" s="3" t="s">
        <v>232</v>
      </c>
      <c r="C25" s="3" t="s">
        <v>98</v>
      </c>
      <c r="D25" s="10" t="s">
        <v>98</v>
      </c>
      <c r="E25" s="10"/>
      <c r="F25" s="10"/>
      <c r="G25" s="10"/>
      <c r="H25" s="10"/>
      <c r="I25" s="10"/>
      <c r="J25" s="10"/>
      <c r="K25" s="10"/>
      <c r="L25" s="13"/>
      <c r="M25"/>
      <c r="N25"/>
      <c r="O25"/>
      <c r="P25"/>
      <c r="Q25"/>
      <c r="R25"/>
    </row>
    <row r="26" spans="1:18" ht="101.5">
      <c r="A26" s="2" t="s">
        <v>150</v>
      </c>
      <c r="B26" s="2" t="s">
        <v>234</v>
      </c>
      <c r="C26" s="9" t="s">
        <v>245</v>
      </c>
      <c r="D26" s="6">
        <v>25.05</v>
      </c>
      <c r="E26" s="6" t="s">
        <v>136</v>
      </c>
      <c r="F26" s="6">
        <f>+VLOOKUP(E26,'VI_Legende Reinigungsverz.'!$B$3:$F$22,5,0)</f>
        <v>52</v>
      </c>
      <c r="G26" s="6">
        <f t="shared" ref="G26" si="0">+F26*D26</f>
        <v>1302.6000000000001</v>
      </c>
      <c r="H26" s="51"/>
      <c r="I26" s="6">
        <f t="shared" ref="I26" si="1">IF(ISERROR(G26/H26),0,G26/H26)</f>
        <v>0</v>
      </c>
      <c r="J26" s="51" t="s">
        <v>42</v>
      </c>
      <c r="K26" s="23">
        <f>I26*HLOOKUP(J26,'Auskunft SVS'!$C$2:$AZ$26,17,0)</f>
        <v>0</v>
      </c>
      <c r="L26" s="23">
        <f t="shared" ref="L26" si="2">+K26/D26</f>
        <v>0</v>
      </c>
    </row>
    <row r="27" spans="1:18" s="16" customFormat="1" ht="25.5" customHeight="1">
      <c r="A27" s="7" t="s">
        <v>254</v>
      </c>
      <c r="B27" s="17" t="s">
        <v>2656</v>
      </c>
      <c r="C27" s="11" t="s">
        <v>98</v>
      </c>
      <c r="D27" s="18" t="s">
        <v>98</v>
      </c>
      <c r="E27" s="18"/>
      <c r="F27" s="18"/>
      <c r="G27" s="18"/>
      <c r="H27" s="18"/>
      <c r="I27" s="18"/>
      <c r="J27" s="18"/>
      <c r="K27" s="19"/>
      <c r="L27" s="20"/>
      <c r="M27"/>
      <c r="N27"/>
      <c r="O27"/>
      <c r="P27"/>
      <c r="Q27"/>
      <c r="R27"/>
    </row>
    <row r="28" spans="1:18" s="15" customFormat="1">
      <c r="A28" s="8" t="s">
        <v>256</v>
      </c>
      <c r="B28" s="3" t="s">
        <v>95</v>
      </c>
      <c r="C28" s="3" t="s">
        <v>98</v>
      </c>
      <c r="D28" s="10" t="s">
        <v>98</v>
      </c>
      <c r="E28" s="10"/>
      <c r="F28" s="10"/>
      <c r="G28" s="10"/>
      <c r="H28" s="10"/>
      <c r="I28" s="10"/>
      <c r="J28" s="10"/>
      <c r="K28" s="10"/>
      <c r="L28" s="13"/>
      <c r="M28"/>
      <c r="N28"/>
      <c r="O28"/>
      <c r="P28"/>
      <c r="Q28"/>
      <c r="R28"/>
    </row>
    <row r="29" spans="1:18" s="15" customFormat="1">
      <c r="A29" s="8" t="s">
        <v>257</v>
      </c>
      <c r="B29" s="3" t="s">
        <v>97</v>
      </c>
      <c r="C29" s="3" t="s">
        <v>98</v>
      </c>
      <c r="D29" s="10" t="s">
        <v>98</v>
      </c>
      <c r="E29" s="10"/>
      <c r="F29" s="10"/>
      <c r="G29" s="10"/>
      <c r="H29" s="10"/>
      <c r="I29" s="10"/>
      <c r="J29" s="10"/>
      <c r="K29" s="10"/>
      <c r="L29" s="13"/>
      <c r="M29"/>
      <c r="N29"/>
      <c r="O29"/>
      <c r="P29"/>
      <c r="Q29"/>
      <c r="R29"/>
    </row>
    <row r="30" spans="1:18" ht="101.5">
      <c r="A30" s="2" t="s">
        <v>258</v>
      </c>
      <c r="B30" s="2" t="s">
        <v>104</v>
      </c>
      <c r="C30" s="9" t="s">
        <v>554</v>
      </c>
      <c r="D30" s="6">
        <v>32.700000000000003</v>
      </c>
      <c r="E30" s="6" t="s">
        <v>136</v>
      </c>
      <c r="F30" s="6">
        <f>+VLOOKUP(E30,'VI_Legende Reinigungsverz.'!$B$3:$F$22,5,0)</f>
        <v>52</v>
      </c>
      <c r="G30" s="6">
        <f>+F30*D30</f>
        <v>1700.4</v>
      </c>
      <c r="H30" s="51"/>
      <c r="I30" s="6">
        <f>IF(ISERROR(G30/H30),0,G30/H30)</f>
        <v>0</v>
      </c>
      <c r="J30" s="51" t="s">
        <v>42</v>
      </c>
      <c r="K30" s="23">
        <f>I30*HLOOKUP(J30,'Auskunft SVS'!$C$2:$AZ$26,17,0)</f>
        <v>0</v>
      </c>
      <c r="L30" s="23">
        <f>+K30/D30</f>
        <v>0</v>
      </c>
    </row>
    <row r="31" spans="1:18" s="15" customFormat="1">
      <c r="A31" s="8" t="s">
        <v>260</v>
      </c>
      <c r="B31" s="3" t="s">
        <v>127</v>
      </c>
      <c r="C31" s="3" t="s">
        <v>98</v>
      </c>
      <c r="D31" s="10" t="s">
        <v>98</v>
      </c>
      <c r="E31" s="10"/>
      <c r="F31" s="10"/>
      <c r="G31" s="10"/>
      <c r="H31" s="10"/>
      <c r="I31" s="10"/>
      <c r="J31" s="10"/>
      <c r="K31" s="10"/>
      <c r="L31" s="13"/>
      <c r="M31"/>
      <c r="N31"/>
      <c r="O31"/>
      <c r="P31"/>
      <c r="Q31"/>
      <c r="R31"/>
    </row>
    <row r="32" spans="1:18" ht="101.5">
      <c r="A32" s="2" t="s">
        <v>261</v>
      </c>
      <c r="B32" s="2" t="s">
        <v>132</v>
      </c>
      <c r="C32" s="9" t="s">
        <v>276</v>
      </c>
      <c r="D32" s="6">
        <v>10.1</v>
      </c>
      <c r="E32" s="6" t="s">
        <v>136</v>
      </c>
      <c r="F32" s="6">
        <f>+VLOOKUP(E32,'VI_Legende Reinigungsverz.'!$B$3:$F$22,5,0)</f>
        <v>52</v>
      </c>
      <c r="G32" s="6">
        <f>+F32*D32</f>
        <v>525.19999999999993</v>
      </c>
      <c r="H32" s="51"/>
      <c r="I32" s="6">
        <f>IF(ISERROR(G32/H32),0,G32/H32)</f>
        <v>0</v>
      </c>
      <c r="J32" s="51" t="s">
        <v>42</v>
      </c>
      <c r="K32" s="23">
        <f>I32*HLOOKUP(J32,'Auskunft SVS'!$C$2:$AZ$26,17,0)</f>
        <v>0</v>
      </c>
      <c r="L32" s="23">
        <f>+K32/D32</f>
        <v>0</v>
      </c>
    </row>
    <row r="33" spans="1:18" s="15" customFormat="1">
      <c r="A33" s="8" t="s">
        <v>263</v>
      </c>
      <c r="B33" s="3" t="s">
        <v>159</v>
      </c>
      <c r="C33" s="3" t="s">
        <v>98</v>
      </c>
      <c r="D33" s="10" t="s">
        <v>98</v>
      </c>
      <c r="E33" s="10"/>
      <c r="F33" s="10"/>
      <c r="G33" s="10"/>
      <c r="H33" s="10"/>
      <c r="I33" s="10"/>
      <c r="J33" s="10"/>
      <c r="K33" s="10"/>
      <c r="L33" s="13"/>
      <c r="M33"/>
      <c r="N33"/>
      <c r="O33"/>
      <c r="P33"/>
      <c r="Q33"/>
      <c r="R33"/>
    </row>
    <row r="34" spans="1:18" ht="101.5">
      <c r="A34" s="2" t="s">
        <v>264</v>
      </c>
      <c r="B34" s="2" t="s">
        <v>161</v>
      </c>
      <c r="C34" s="9" t="s">
        <v>381</v>
      </c>
      <c r="D34" s="6">
        <v>1.79</v>
      </c>
      <c r="E34" s="6" t="s">
        <v>136</v>
      </c>
      <c r="F34" s="6">
        <f>+VLOOKUP(E34,'VI_Legende Reinigungsverz.'!$B$3:$F$22,5,0)</f>
        <v>52</v>
      </c>
      <c r="G34" s="6">
        <f>+F34*D34</f>
        <v>93.08</v>
      </c>
      <c r="H34" s="51"/>
      <c r="I34" s="6">
        <f>IF(ISERROR(G34/H34),0,G34/H34)</f>
        <v>0</v>
      </c>
      <c r="J34" s="51" t="s">
        <v>42</v>
      </c>
      <c r="K34" s="23">
        <f>I34*HLOOKUP(J34,'Auskunft SVS'!$C$2:$AZ$26,17,0)</f>
        <v>0</v>
      </c>
      <c r="L34" s="23">
        <f>+K34/D34</f>
        <v>0</v>
      </c>
    </row>
    <row r="35" spans="1:18" s="15" customFormat="1">
      <c r="A35" s="8" t="s">
        <v>277</v>
      </c>
      <c r="B35" s="3" t="s">
        <v>200</v>
      </c>
      <c r="C35" s="3" t="s">
        <v>98</v>
      </c>
      <c r="D35" s="10" t="s">
        <v>98</v>
      </c>
      <c r="E35" s="10"/>
      <c r="F35" s="10"/>
      <c r="G35" s="10"/>
      <c r="H35" s="10"/>
      <c r="I35" s="10"/>
      <c r="J35" s="10"/>
      <c r="K35" s="10"/>
      <c r="L35" s="13"/>
      <c r="M35"/>
      <c r="N35"/>
      <c r="O35"/>
      <c r="P35"/>
      <c r="Q35"/>
      <c r="R35"/>
    </row>
    <row r="36" spans="1:18" ht="101.5">
      <c r="A36" s="2" t="s">
        <v>279</v>
      </c>
      <c r="B36" s="2" t="s">
        <v>202</v>
      </c>
      <c r="C36" s="9" t="s">
        <v>741</v>
      </c>
      <c r="D36" s="6">
        <v>5.08</v>
      </c>
      <c r="E36" s="6" t="s">
        <v>136</v>
      </c>
      <c r="F36" s="6">
        <f>+VLOOKUP(E36,'VI_Legende Reinigungsverz.'!$B$3:$F$22,5,0)</f>
        <v>52</v>
      </c>
      <c r="G36" s="6">
        <f>+F36*D36</f>
        <v>264.16000000000003</v>
      </c>
      <c r="H36" s="51"/>
      <c r="I36" s="6">
        <f>IF(ISERROR(G36/H36),0,G36/H36)</f>
        <v>0</v>
      </c>
      <c r="J36" s="51" t="s">
        <v>42</v>
      </c>
      <c r="K36" s="23">
        <f>I36*HLOOKUP(J36,'Auskunft SVS'!$C$2:$AZ$26,17,0)</f>
        <v>0</v>
      </c>
      <c r="L36" s="23">
        <f>+K36/D36</f>
        <v>0</v>
      </c>
    </row>
    <row r="37" spans="1:18" s="15" customFormat="1">
      <c r="A37" s="8" t="s">
        <v>280</v>
      </c>
      <c r="B37" s="3" t="s">
        <v>224</v>
      </c>
      <c r="C37" s="3" t="s">
        <v>98</v>
      </c>
      <c r="D37" s="10" t="s">
        <v>98</v>
      </c>
      <c r="E37" s="10"/>
      <c r="F37" s="10"/>
      <c r="G37" s="10"/>
      <c r="H37" s="10"/>
      <c r="I37" s="10"/>
      <c r="J37" s="10"/>
      <c r="K37" s="10"/>
      <c r="L37" s="13"/>
      <c r="M37"/>
      <c r="N37"/>
      <c r="O37"/>
      <c r="P37"/>
      <c r="Q37"/>
      <c r="R37"/>
    </row>
    <row r="38" spans="1:18" ht="101.5">
      <c r="A38" s="2" t="s">
        <v>281</v>
      </c>
      <c r="B38" s="2" t="s">
        <v>226</v>
      </c>
      <c r="C38" s="9" t="s">
        <v>441</v>
      </c>
      <c r="D38" s="6">
        <v>3.33</v>
      </c>
      <c r="E38" s="6" t="s">
        <v>136</v>
      </c>
      <c r="F38" s="6">
        <f>+VLOOKUP(E38,'VI_Legende Reinigungsverz.'!$B$3:$F$22,5,0)</f>
        <v>52</v>
      </c>
      <c r="G38" s="6">
        <f>+F38*D38</f>
        <v>173.16</v>
      </c>
      <c r="H38" s="51"/>
      <c r="I38" s="6">
        <f>IF(ISERROR(G38/H38),0,G38/H38)</f>
        <v>0</v>
      </c>
      <c r="J38" s="51" t="s">
        <v>42</v>
      </c>
      <c r="K38" s="23">
        <f>I38*HLOOKUP(J38,'Auskunft SVS'!$C$2:$AZ$26,17,0)</f>
        <v>0</v>
      </c>
      <c r="L38" s="23">
        <f>+K38/D38</f>
        <v>0</v>
      </c>
    </row>
    <row r="39" spans="1:18" s="15" customFormat="1">
      <c r="A39" s="8" t="s">
        <v>282</v>
      </c>
      <c r="B39" s="3" t="s">
        <v>232</v>
      </c>
      <c r="C39" s="3" t="s">
        <v>98</v>
      </c>
      <c r="D39" s="10" t="s">
        <v>98</v>
      </c>
      <c r="E39" s="10"/>
      <c r="F39" s="10"/>
      <c r="G39" s="10"/>
      <c r="H39" s="10"/>
      <c r="I39" s="10"/>
      <c r="J39" s="10"/>
      <c r="K39" s="10"/>
      <c r="L39" s="13"/>
      <c r="M39"/>
      <c r="N39"/>
      <c r="O39"/>
      <c r="P39"/>
      <c r="Q39"/>
      <c r="R39"/>
    </row>
    <row r="40" spans="1:18" ht="101.5">
      <c r="A40" s="2" t="s">
        <v>283</v>
      </c>
      <c r="B40" s="2" t="s">
        <v>472</v>
      </c>
      <c r="C40" s="9" t="s">
        <v>441</v>
      </c>
      <c r="D40" s="6">
        <v>3.11</v>
      </c>
      <c r="E40" s="6" t="s">
        <v>136</v>
      </c>
      <c r="F40" s="6">
        <f>+VLOOKUP(E40,'VI_Legende Reinigungsverz.'!$B$3:$F$22,5,0)</f>
        <v>52</v>
      </c>
      <c r="G40" s="6">
        <f t="shared" ref="G40" si="3">+F40*D40</f>
        <v>161.72</v>
      </c>
      <c r="H40" s="51"/>
      <c r="I40" s="6">
        <f t="shared" ref="I40" si="4">IF(ISERROR(G40/H40),0,G40/H40)</f>
        <v>0</v>
      </c>
      <c r="J40" s="51" t="s">
        <v>42</v>
      </c>
      <c r="K40" s="23">
        <f>I40*HLOOKUP(J40,'Auskunft SVS'!$C$2:$AZ$26,17,0)</f>
        <v>0</v>
      </c>
      <c r="L40" s="23">
        <f t="shared" ref="L40" si="5">+K40/D40</f>
        <v>0</v>
      </c>
    </row>
    <row r="41" spans="1:18" s="16" customFormat="1" ht="25.5" customHeight="1">
      <c r="A41" s="7" t="s">
        <v>482</v>
      </c>
      <c r="B41" s="17" t="s">
        <v>2657</v>
      </c>
      <c r="C41" s="11" t="s">
        <v>98</v>
      </c>
      <c r="D41" s="18" t="s">
        <v>98</v>
      </c>
      <c r="E41" s="18"/>
      <c r="F41" s="18"/>
      <c r="G41" s="18"/>
      <c r="H41" s="18"/>
      <c r="I41" s="18"/>
      <c r="J41" s="18"/>
      <c r="K41" s="19"/>
      <c r="L41" s="20"/>
      <c r="M41"/>
      <c r="N41"/>
      <c r="O41"/>
      <c r="P41"/>
      <c r="Q41"/>
      <c r="R41"/>
    </row>
    <row r="42" spans="1:18" s="15" customFormat="1">
      <c r="A42" s="8" t="s">
        <v>484</v>
      </c>
      <c r="B42" s="3" t="s">
        <v>2653</v>
      </c>
      <c r="C42" s="3" t="s">
        <v>98</v>
      </c>
      <c r="D42" s="10" t="s">
        <v>98</v>
      </c>
      <c r="E42" s="10"/>
      <c r="F42" s="10"/>
      <c r="G42" s="10"/>
      <c r="H42" s="10"/>
      <c r="I42" s="10"/>
      <c r="J42" s="10"/>
      <c r="K42" s="10"/>
      <c r="L42" s="13"/>
      <c r="M42"/>
      <c r="N42"/>
      <c r="O42"/>
      <c r="P42"/>
      <c r="Q42"/>
      <c r="R42"/>
    </row>
    <row r="43" spans="1:18" s="15" customFormat="1">
      <c r="A43" s="8" t="s">
        <v>768</v>
      </c>
      <c r="B43" s="3" t="s">
        <v>97</v>
      </c>
      <c r="C43" s="3" t="s">
        <v>98</v>
      </c>
      <c r="D43" s="10" t="s">
        <v>98</v>
      </c>
      <c r="E43" s="10"/>
      <c r="F43" s="10"/>
      <c r="G43" s="10"/>
      <c r="H43" s="10"/>
      <c r="I43" s="10"/>
      <c r="J43" s="10"/>
      <c r="K43" s="10"/>
      <c r="L43" s="13"/>
      <c r="M43"/>
      <c r="N43"/>
      <c r="O43"/>
      <c r="P43"/>
      <c r="Q43"/>
      <c r="R43"/>
    </row>
    <row r="44" spans="1:18" ht="101.5">
      <c r="A44" s="2" t="s">
        <v>769</v>
      </c>
      <c r="B44" s="2" t="s">
        <v>104</v>
      </c>
      <c r="C44" s="9" t="s">
        <v>2658</v>
      </c>
      <c r="D44" s="6">
        <v>241.3</v>
      </c>
      <c r="E44" s="6" t="s">
        <v>163</v>
      </c>
      <c r="F44" s="6">
        <f>+VLOOKUP(E44,'VI_Legende Reinigungsverz.'!$B$3:$F$22,5,0)</f>
        <v>150.9</v>
      </c>
      <c r="G44" s="6">
        <f t="shared" ref="G44:G45" si="6">+F44*D44</f>
        <v>36412.170000000006</v>
      </c>
      <c r="H44" s="51"/>
      <c r="I44" s="6">
        <f t="shared" ref="I44:I45" si="7">IF(ISERROR(G44/H44),0,G44/H44)</f>
        <v>0</v>
      </c>
      <c r="J44" s="51" t="s">
        <v>42</v>
      </c>
      <c r="K44" s="23">
        <f>I44*HLOOKUP(J44,'Auskunft SVS'!$C$2:$AZ$26,17,0)</f>
        <v>0</v>
      </c>
      <c r="L44" s="23">
        <f t="shared" ref="L44:L45" si="8">+K44/D44</f>
        <v>0</v>
      </c>
    </row>
    <row r="45" spans="1:18" ht="101.5">
      <c r="A45" s="2" t="s">
        <v>1177</v>
      </c>
      <c r="B45" s="2" t="s">
        <v>1156</v>
      </c>
      <c r="C45" s="9" t="s">
        <v>916</v>
      </c>
      <c r="D45" s="6">
        <v>24.17</v>
      </c>
      <c r="E45" s="6" t="s">
        <v>163</v>
      </c>
      <c r="F45" s="6">
        <f>+VLOOKUP(E45,'VI_Legende Reinigungsverz.'!$B$3:$F$22,5,0)</f>
        <v>150.9</v>
      </c>
      <c r="G45" s="6">
        <f t="shared" si="6"/>
        <v>3647.2530000000006</v>
      </c>
      <c r="H45" s="51"/>
      <c r="I45" s="6">
        <f t="shared" si="7"/>
        <v>0</v>
      </c>
      <c r="J45" s="51" t="s">
        <v>42</v>
      </c>
      <c r="K45" s="23">
        <f>I45*HLOOKUP(J45,'Auskunft SVS'!$C$2:$AZ$26,17,0)</f>
        <v>0</v>
      </c>
      <c r="L45" s="23">
        <f t="shared" si="8"/>
        <v>0</v>
      </c>
    </row>
    <row r="46" spans="1:18" s="15" customFormat="1">
      <c r="A46" s="8" t="s">
        <v>771</v>
      </c>
      <c r="B46" s="3" t="s">
        <v>107</v>
      </c>
      <c r="C46" s="3" t="s">
        <v>98</v>
      </c>
      <c r="D46" s="10" t="s">
        <v>98</v>
      </c>
      <c r="E46" s="10"/>
      <c r="F46" s="10"/>
      <c r="G46" s="10"/>
      <c r="H46" s="10"/>
      <c r="I46" s="10"/>
      <c r="J46" s="10"/>
      <c r="K46" s="10"/>
      <c r="L46" s="13"/>
      <c r="M46"/>
      <c r="N46"/>
      <c r="O46"/>
      <c r="P46"/>
      <c r="Q46"/>
      <c r="R46"/>
    </row>
    <row r="47" spans="1:18" ht="101.5">
      <c r="A47" s="2" t="s">
        <v>772</v>
      </c>
      <c r="B47" s="2" t="s">
        <v>109</v>
      </c>
      <c r="C47" s="9" t="s">
        <v>2485</v>
      </c>
      <c r="D47" s="6">
        <v>261.52999999999997</v>
      </c>
      <c r="E47" s="6" t="s">
        <v>163</v>
      </c>
      <c r="F47" s="6">
        <f>+VLOOKUP(E47,'VI_Legende Reinigungsverz.'!$B$3:$F$22,5,0)</f>
        <v>150.9</v>
      </c>
      <c r="G47" s="6">
        <f t="shared" ref="G47:G48" si="9">+F47*D47</f>
        <v>39464.877</v>
      </c>
      <c r="H47" s="51"/>
      <c r="I47" s="6">
        <f t="shared" ref="I47:I48" si="10">IF(ISERROR(G47/H47),0,G47/H47)</f>
        <v>0</v>
      </c>
      <c r="J47" s="51" t="s">
        <v>42</v>
      </c>
      <c r="K47" s="23">
        <f>I47*HLOOKUP(J47,'Auskunft SVS'!$C$2:$AZ$26,17,0)</f>
        <v>0</v>
      </c>
      <c r="L47" s="23">
        <f t="shared" ref="L47:L48" si="11">+K47/D47</f>
        <v>0</v>
      </c>
    </row>
    <row r="48" spans="1:18" ht="101.5">
      <c r="A48" s="2" t="s">
        <v>773</v>
      </c>
      <c r="B48" s="2" t="s">
        <v>549</v>
      </c>
      <c r="C48" s="9" t="s">
        <v>916</v>
      </c>
      <c r="D48" s="6">
        <v>18.64</v>
      </c>
      <c r="E48" s="6" t="s">
        <v>163</v>
      </c>
      <c r="F48" s="6">
        <f>+VLOOKUP(E48,'VI_Legende Reinigungsverz.'!$B$3:$F$22,5,0)</f>
        <v>150.9</v>
      </c>
      <c r="G48" s="6">
        <f t="shared" si="9"/>
        <v>2812.7760000000003</v>
      </c>
      <c r="H48" s="51"/>
      <c r="I48" s="6">
        <f t="shared" si="10"/>
        <v>0</v>
      </c>
      <c r="J48" s="51" t="s">
        <v>42</v>
      </c>
      <c r="K48" s="23">
        <f>I48*HLOOKUP(J48,'Auskunft SVS'!$C$2:$AZ$26,17,0)</f>
        <v>0</v>
      </c>
      <c r="L48" s="23">
        <f t="shared" si="11"/>
        <v>0</v>
      </c>
    </row>
    <row r="49" spans="1:18" s="15" customFormat="1">
      <c r="A49" s="8" t="s">
        <v>774</v>
      </c>
      <c r="B49" s="3" t="s">
        <v>117</v>
      </c>
      <c r="C49" s="3" t="s">
        <v>98</v>
      </c>
      <c r="D49" s="10" t="s">
        <v>98</v>
      </c>
      <c r="E49" s="10"/>
      <c r="F49" s="10"/>
      <c r="G49" s="10"/>
      <c r="H49" s="10"/>
      <c r="I49" s="10"/>
      <c r="J49" s="10"/>
      <c r="K49" s="10"/>
      <c r="L49" s="13"/>
      <c r="M49"/>
      <c r="N49"/>
      <c r="O49"/>
      <c r="P49"/>
      <c r="Q49"/>
      <c r="R49"/>
    </row>
    <row r="50" spans="1:18" ht="101.5">
      <c r="A50" s="2" t="s">
        <v>775</v>
      </c>
      <c r="B50" s="2" t="s">
        <v>920</v>
      </c>
      <c r="C50" s="9" t="s">
        <v>120</v>
      </c>
      <c r="D50" s="6">
        <v>81.900000000000006</v>
      </c>
      <c r="E50" s="6" t="s">
        <v>102</v>
      </c>
      <c r="F50" s="6">
        <f>+VLOOKUP(E50,'VI_Legende Reinigungsverz.'!$B$3:$F$22,5,0)</f>
        <v>251.5</v>
      </c>
      <c r="G50" s="6">
        <f>+F50*D50</f>
        <v>20597.850000000002</v>
      </c>
      <c r="H50" s="51"/>
      <c r="I50" s="6">
        <f>IF(ISERROR(G50/H50),0,G50/H50)</f>
        <v>0</v>
      </c>
      <c r="J50" s="51" t="s">
        <v>42</v>
      </c>
      <c r="K50" s="23">
        <f>I50*HLOOKUP(J50,'Auskunft SVS'!$C$2:$AZ$26,17,0)</f>
        <v>0</v>
      </c>
      <c r="L50" s="23">
        <f>+K50/D50</f>
        <v>0</v>
      </c>
    </row>
    <row r="51" spans="1:18" s="15" customFormat="1">
      <c r="A51" s="8" t="s">
        <v>780</v>
      </c>
      <c r="B51" s="3" t="s">
        <v>127</v>
      </c>
      <c r="C51" s="3" t="s">
        <v>98</v>
      </c>
      <c r="D51" s="10" t="s">
        <v>98</v>
      </c>
      <c r="E51" s="10"/>
      <c r="F51" s="10"/>
      <c r="G51" s="10"/>
      <c r="H51" s="10"/>
      <c r="I51" s="10"/>
      <c r="J51" s="10"/>
      <c r="K51" s="10"/>
      <c r="L51" s="13"/>
      <c r="M51"/>
      <c r="N51"/>
      <c r="O51"/>
      <c r="P51"/>
      <c r="Q51"/>
      <c r="R51"/>
    </row>
    <row r="52" spans="1:18" ht="101.5">
      <c r="A52" s="2" t="s">
        <v>781</v>
      </c>
      <c r="B52" s="2" t="s">
        <v>132</v>
      </c>
      <c r="C52" s="9" t="s">
        <v>2659</v>
      </c>
      <c r="D52" s="6">
        <v>31.75</v>
      </c>
      <c r="E52" s="6" t="s">
        <v>163</v>
      </c>
      <c r="F52" s="6">
        <f>+VLOOKUP(E52,'VI_Legende Reinigungsverz.'!$B$3:$F$22,5,0)</f>
        <v>150.9</v>
      </c>
      <c r="G52" s="6">
        <f t="shared" ref="G52:G54" si="12">+F52*D52</f>
        <v>4791.0749999999998</v>
      </c>
      <c r="H52" s="51"/>
      <c r="I52" s="6">
        <f t="shared" ref="I52:I54" si="13">IF(ISERROR(G52/H52),0,G52/H52)</f>
        <v>0</v>
      </c>
      <c r="J52" s="51" t="s">
        <v>42</v>
      </c>
      <c r="K52" s="23">
        <f>I52*HLOOKUP(J52,'Auskunft SVS'!$C$2:$AZ$26,17,0)</f>
        <v>0</v>
      </c>
      <c r="L52" s="23">
        <f t="shared" ref="L52:L54" si="14">+K52/D52</f>
        <v>0</v>
      </c>
    </row>
    <row r="53" spans="1:18" ht="101.5">
      <c r="A53" s="2" t="s">
        <v>782</v>
      </c>
      <c r="B53" s="2" t="s">
        <v>132</v>
      </c>
      <c r="C53" s="9" t="s">
        <v>932</v>
      </c>
      <c r="D53" s="6">
        <v>146.09</v>
      </c>
      <c r="E53" s="6" t="s">
        <v>163</v>
      </c>
      <c r="F53" s="6">
        <f>+VLOOKUP(E53,'VI_Legende Reinigungsverz.'!$B$3:$F$22,5,0)</f>
        <v>150.9</v>
      </c>
      <c r="G53" s="6">
        <f t="shared" si="12"/>
        <v>22044.981</v>
      </c>
      <c r="H53" s="51"/>
      <c r="I53" s="6">
        <f t="shared" si="13"/>
        <v>0</v>
      </c>
      <c r="J53" s="51" t="s">
        <v>42</v>
      </c>
      <c r="K53" s="23">
        <f>I53*HLOOKUP(J53,'Auskunft SVS'!$C$2:$AZ$26,17,0)</f>
        <v>0</v>
      </c>
      <c r="L53" s="23">
        <f t="shared" si="14"/>
        <v>0</v>
      </c>
    </row>
    <row r="54" spans="1:18" ht="101.5">
      <c r="A54" s="2" t="s">
        <v>2660</v>
      </c>
      <c r="B54" s="2" t="s">
        <v>129</v>
      </c>
      <c r="C54" s="9" t="s">
        <v>2661</v>
      </c>
      <c r="D54" s="6">
        <v>12.89</v>
      </c>
      <c r="E54" s="6" t="s">
        <v>163</v>
      </c>
      <c r="F54" s="6">
        <f>+VLOOKUP(E54,'VI_Legende Reinigungsverz.'!$B$3:$F$22,5,0)</f>
        <v>150.9</v>
      </c>
      <c r="G54" s="6">
        <f t="shared" si="12"/>
        <v>1945.1010000000001</v>
      </c>
      <c r="H54" s="51"/>
      <c r="I54" s="6">
        <f t="shared" si="13"/>
        <v>0</v>
      </c>
      <c r="J54" s="51" t="s">
        <v>42</v>
      </c>
      <c r="K54" s="23">
        <f>I54*HLOOKUP(J54,'Auskunft SVS'!$C$2:$AZ$26,17,0)</f>
        <v>0</v>
      </c>
      <c r="L54" s="23">
        <f t="shared" si="14"/>
        <v>0</v>
      </c>
    </row>
    <row r="55" spans="1:18" s="15" customFormat="1">
      <c r="A55" s="8" t="s">
        <v>783</v>
      </c>
      <c r="B55" s="3" t="s">
        <v>138</v>
      </c>
      <c r="C55" s="3" t="s">
        <v>98</v>
      </c>
      <c r="D55" s="10" t="s">
        <v>98</v>
      </c>
      <c r="E55" s="10"/>
      <c r="F55" s="10"/>
      <c r="G55" s="10"/>
      <c r="H55" s="10"/>
      <c r="I55" s="10"/>
      <c r="J55" s="10"/>
      <c r="K55" s="10"/>
      <c r="L55" s="13"/>
      <c r="M55"/>
      <c r="N55"/>
      <c r="O55"/>
      <c r="P55"/>
      <c r="Q55"/>
      <c r="R55"/>
    </row>
    <row r="56" spans="1:18" ht="101.5">
      <c r="A56" s="2" t="s">
        <v>784</v>
      </c>
      <c r="B56" s="2" t="s">
        <v>140</v>
      </c>
      <c r="C56" s="9" t="s">
        <v>929</v>
      </c>
      <c r="D56" s="6">
        <v>59.08</v>
      </c>
      <c r="E56" s="6" t="s">
        <v>163</v>
      </c>
      <c r="F56" s="6">
        <f>+VLOOKUP(E56,'VI_Legende Reinigungsverz.'!$B$3:$F$22,5,0)</f>
        <v>150.9</v>
      </c>
      <c r="G56" s="6">
        <f>+F56*D56</f>
        <v>8915.1720000000005</v>
      </c>
      <c r="H56" s="51"/>
      <c r="I56" s="6">
        <f>IF(ISERROR(G56/H56),0,G56/H56)</f>
        <v>0</v>
      </c>
      <c r="J56" s="51" t="s">
        <v>42</v>
      </c>
      <c r="K56" s="23">
        <f>I56*HLOOKUP(J56,'Auskunft SVS'!$C$2:$AZ$26,17,0)</f>
        <v>0</v>
      </c>
      <c r="L56" s="23">
        <f>+K56/D56</f>
        <v>0</v>
      </c>
    </row>
    <row r="57" spans="1:18" s="15" customFormat="1">
      <c r="A57" s="8" t="s">
        <v>790</v>
      </c>
      <c r="B57" s="3" t="s">
        <v>278</v>
      </c>
      <c r="C57" s="3" t="s">
        <v>98</v>
      </c>
      <c r="D57" s="10" t="s">
        <v>98</v>
      </c>
      <c r="E57" s="10"/>
      <c r="F57" s="10"/>
      <c r="G57" s="10"/>
      <c r="H57" s="10"/>
      <c r="I57" s="10"/>
      <c r="J57" s="10"/>
      <c r="K57" s="10"/>
      <c r="L57" s="13"/>
      <c r="M57"/>
      <c r="N57"/>
      <c r="O57"/>
      <c r="P57"/>
      <c r="Q57"/>
      <c r="R57"/>
    </row>
    <row r="58" spans="1:18" ht="101.5">
      <c r="A58" s="2" t="s">
        <v>791</v>
      </c>
      <c r="B58" s="2" t="s">
        <v>151</v>
      </c>
      <c r="C58" s="9" t="s">
        <v>2661</v>
      </c>
      <c r="D58" s="6">
        <v>29.38</v>
      </c>
      <c r="E58" s="6" t="s">
        <v>163</v>
      </c>
      <c r="F58" s="6">
        <f>+VLOOKUP(E58,'VI_Legende Reinigungsverz.'!$B$3:$F$22,5,0)</f>
        <v>150.9</v>
      </c>
      <c r="G58" s="6">
        <f>+F58*D58</f>
        <v>4433.442</v>
      </c>
      <c r="H58" s="51"/>
      <c r="I58" s="6">
        <f>IF(ISERROR(G58/H58),0,G58/H58)</f>
        <v>0</v>
      </c>
      <c r="J58" s="51" t="s">
        <v>42</v>
      </c>
      <c r="K58" s="23">
        <f>I58*HLOOKUP(J58,'Auskunft SVS'!$C$2:$AZ$26,17,0)</f>
        <v>0</v>
      </c>
      <c r="L58" s="23">
        <f>+K58/D58</f>
        <v>0</v>
      </c>
    </row>
    <row r="59" spans="1:18" s="15" customFormat="1">
      <c r="A59" s="8" t="s">
        <v>794</v>
      </c>
      <c r="B59" s="3" t="s">
        <v>614</v>
      </c>
      <c r="C59" s="3" t="s">
        <v>98</v>
      </c>
      <c r="D59" s="10" t="s">
        <v>98</v>
      </c>
      <c r="E59" s="10"/>
      <c r="F59" s="10"/>
      <c r="G59" s="10"/>
      <c r="H59" s="10"/>
      <c r="I59" s="10"/>
      <c r="J59" s="10"/>
      <c r="K59" s="10"/>
      <c r="L59" s="13"/>
      <c r="M59"/>
      <c r="N59"/>
      <c r="O59"/>
      <c r="P59"/>
      <c r="Q59"/>
      <c r="R59"/>
    </row>
    <row r="60" spans="1:18" ht="101.5">
      <c r="A60" s="2" t="s">
        <v>795</v>
      </c>
      <c r="B60" s="2" t="s">
        <v>180</v>
      </c>
      <c r="C60" s="9" t="s">
        <v>846</v>
      </c>
      <c r="D60" s="6">
        <v>87.25</v>
      </c>
      <c r="E60" s="6" t="s">
        <v>163</v>
      </c>
      <c r="F60" s="6">
        <f>+VLOOKUP(E60,'VI_Legende Reinigungsverz.'!$B$3:$F$22,5,0)</f>
        <v>150.9</v>
      </c>
      <c r="G60" s="6">
        <f>+F60*D60</f>
        <v>13166.025</v>
      </c>
      <c r="H60" s="51"/>
      <c r="I60" s="6">
        <f>IF(ISERROR(G60/H60),0,G60/H60)</f>
        <v>0</v>
      </c>
      <c r="J60" s="51" t="s">
        <v>42</v>
      </c>
      <c r="K60" s="23">
        <f>I60*HLOOKUP(J60,'Auskunft SVS'!$C$2:$AZ$26,17,0)</f>
        <v>0</v>
      </c>
      <c r="L60" s="23">
        <f>+K60/D60</f>
        <v>0</v>
      </c>
    </row>
    <row r="61" spans="1:18" s="15" customFormat="1">
      <c r="A61" s="8" t="s">
        <v>803</v>
      </c>
      <c r="B61" s="3" t="s">
        <v>848</v>
      </c>
      <c r="C61" s="3" t="s">
        <v>98</v>
      </c>
      <c r="D61" s="10" t="s">
        <v>98</v>
      </c>
      <c r="E61" s="10"/>
      <c r="F61" s="10"/>
      <c r="G61" s="10"/>
      <c r="H61" s="10"/>
      <c r="I61" s="10"/>
      <c r="J61" s="10"/>
      <c r="K61" s="10"/>
      <c r="L61" s="13"/>
      <c r="M61"/>
      <c r="N61"/>
      <c r="O61"/>
      <c r="P61"/>
      <c r="Q61"/>
      <c r="R61"/>
    </row>
    <row r="62" spans="1:18" ht="101.5">
      <c r="A62" s="2" t="s">
        <v>804</v>
      </c>
      <c r="B62" s="2" t="s">
        <v>2198</v>
      </c>
      <c r="C62" s="9" t="s">
        <v>846</v>
      </c>
      <c r="D62" s="6">
        <v>30.63</v>
      </c>
      <c r="E62" s="6" t="s">
        <v>163</v>
      </c>
      <c r="F62" s="6">
        <f>+VLOOKUP(E62,'VI_Legende Reinigungsverz.'!$B$3:$F$22,5,0)</f>
        <v>150.9</v>
      </c>
      <c r="G62" s="6">
        <f>+F62*D62</f>
        <v>4622.067</v>
      </c>
      <c r="H62" s="51"/>
      <c r="I62" s="6">
        <f>IF(ISERROR(G62/H62),0,G62/H62)</f>
        <v>0</v>
      </c>
      <c r="J62" s="51" t="s">
        <v>42</v>
      </c>
      <c r="K62" s="23">
        <f>I62*HLOOKUP(J62,'Auskunft SVS'!$C$2:$AZ$26,17,0)</f>
        <v>0</v>
      </c>
      <c r="L62" s="23">
        <f>+K62/D62</f>
        <v>0</v>
      </c>
    </row>
    <row r="63" spans="1:18" s="15" customFormat="1">
      <c r="A63" s="8" t="s">
        <v>806</v>
      </c>
      <c r="B63" s="3" t="s">
        <v>2662</v>
      </c>
      <c r="C63" s="3" t="s">
        <v>98</v>
      </c>
      <c r="D63" s="10" t="s">
        <v>98</v>
      </c>
      <c r="E63" s="10"/>
      <c r="F63" s="10"/>
      <c r="G63" s="10"/>
      <c r="H63" s="10"/>
      <c r="I63" s="10"/>
      <c r="J63" s="10"/>
      <c r="K63" s="10"/>
      <c r="L63" s="13"/>
      <c r="M63"/>
      <c r="N63"/>
      <c r="O63"/>
      <c r="P63"/>
      <c r="Q63"/>
      <c r="R63"/>
    </row>
    <row r="64" spans="1:18" ht="101.5">
      <c r="A64" s="2" t="s">
        <v>808</v>
      </c>
      <c r="B64" s="2" t="s">
        <v>2663</v>
      </c>
      <c r="C64" s="9" t="s">
        <v>2664</v>
      </c>
      <c r="D64" s="6">
        <v>513.1</v>
      </c>
      <c r="E64" s="6" t="s">
        <v>102</v>
      </c>
      <c r="F64" s="6">
        <f>+VLOOKUP(E64,'VI_Legende Reinigungsverz.'!$B$3:$F$22,5,0)</f>
        <v>251.5</v>
      </c>
      <c r="G64" s="6">
        <f t="shared" ref="G64:G65" si="15">+F64*D64</f>
        <v>129044.65000000001</v>
      </c>
      <c r="H64" s="51"/>
      <c r="I64" s="6">
        <f t="shared" ref="I64:I65" si="16">IF(ISERROR(G64/H64),0,G64/H64)</f>
        <v>0</v>
      </c>
      <c r="J64" s="51" t="s">
        <v>42</v>
      </c>
      <c r="K64" s="23">
        <f>I64*HLOOKUP(J64,'Auskunft SVS'!$C$2:$AZ$26,17,0)</f>
        <v>0</v>
      </c>
      <c r="L64" s="23">
        <f t="shared" ref="L64:L65" si="17">+K64/D64</f>
        <v>0</v>
      </c>
    </row>
    <row r="65" spans="1:18" ht="101.5">
      <c r="A65" s="2" t="s">
        <v>1185</v>
      </c>
      <c r="B65" s="2" t="s">
        <v>2665</v>
      </c>
      <c r="C65" s="9" t="s">
        <v>2666</v>
      </c>
      <c r="D65" s="6">
        <v>9.8699999999999992</v>
      </c>
      <c r="E65" s="6" t="s">
        <v>102</v>
      </c>
      <c r="F65" s="6">
        <f>+VLOOKUP(E65,'VI_Legende Reinigungsverz.'!$B$3:$F$22,5,0)</f>
        <v>251.5</v>
      </c>
      <c r="G65" s="6">
        <f t="shared" si="15"/>
        <v>2482.3049999999998</v>
      </c>
      <c r="H65" s="51"/>
      <c r="I65" s="6">
        <f t="shared" si="16"/>
        <v>0</v>
      </c>
      <c r="J65" s="51" t="s">
        <v>42</v>
      </c>
      <c r="K65" s="23">
        <f>I65*HLOOKUP(J65,'Auskunft SVS'!$C$2:$AZ$26,17,0)</f>
        <v>0</v>
      </c>
      <c r="L65" s="23">
        <f t="shared" si="17"/>
        <v>0</v>
      </c>
    </row>
    <row r="66" spans="1:18" s="15" customFormat="1">
      <c r="A66" s="8" t="s">
        <v>811</v>
      </c>
      <c r="B66" s="3" t="s">
        <v>200</v>
      </c>
      <c r="C66" s="3" t="s">
        <v>98</v>
      </c>
      <c r="D66" s="10" t="s">
        <v>98</v>
      </c>
      <c r="E66" s="10"/>
      <c r="F66" s="10"/>
      <c r="G66" s="10"/>
      <c r="H66" s="10"/>
      <c r="I66" s="10"/>
      <c r="J66" s="10"/>
      <c r="K66" s="10"/>
      <c r="L66" s="13"/>
      <c r="M66"/>
      <c r="N66"/>
      <c r="O66"/>
      <c r="P66"/>
      <c r="Q66"/>
      <c r="R66"/>
    </row>
    <row r="67" spans="1:18" ht="101.5">
      <c r="A67" s="2" t="s">
        <v>813</v>
      </c>
      <c r="B67" s="2" t="s">
        <v>202</v>
      </c>
      <c r="C67" s="9" t="s">
        <v>2667</v>
      </c>
      <c r="D67" s="6">
        <v>155.18</v>
      </c>
      <c r="E67" s="6" t="s">
        <v>102</v>
      </c>
      <c r="F67" s="6">
        <f>+VLOOKUP(E67,'VI_Legende Reinigungsverz.'!$B$3:$F$22,5,0)</f>
        <v>251.5</v>
      </c>
      <c r="G67" s="6">
        <f>+F67*D67</f>
        <v>39027.770000000004</v>
      </c>
      <c r="H67" s="51"/>
      <c r="I67" s="6">
        <f>IF(ISERROR(G67/H67),0,G67/H67)</f>
        <v>0</v>
      </c>
      <c r="J67" s="51" t="s">
        <v>42</v>
      </c>
      <c r="K67" s="23">
        <f>I67*HLOOKUP(J67,'Auskunft SVS'!$C$2:$AZ$26,17,0)</f>
        <v>0</v>
      </c>
      <c r="L67" s="23">
        <f>+K67/D67</f>
        <v>0</v>
      </c>
    </row>
    <row r="68" spans="1:18" s="15" customFormat="1">
      <c r="A68" s="8" t="s">
        <v>815</v>
      </c>
      <c r="B68" s="3" t="s">
        <v>206</v>
      </c>
      <c r="C68" s="3" t="s">
        <v>98</v>
      </c>
      <c r="D68" s="10" t="s">
        <v>98</v>
      </c>
      <c r="E68" s="10"/>
      <c r="F68" s="10"/>
      <c r="G68" s="10"/>
      <c r="H68" s="10"/>
      <c r="I68" s="10"/>
      <c r="J68" s="10"/>
      <c r="K68" s="10"/>
      <c r="L68" s="13"/>
      <c r="M68"/>
      <c r="N68"/>
      <c r="O68"/>
      <c r="P68"/>
      <c r="Q68"/>
      <c r="R68"/>
    </row>
    <row r="69" spans="1:18" ht="101.5">
      <c r="A69" s="2" t="s">
        <v>816</v>
      </c>
      <c r="B69" s="2" t="s">
        <v>208</v>
      </c>
      <c r="C69" s="9" t="s">
        <v>1215</v>
      </c>
      <c r="D69" s="6">
        <v>95.4</v>
      </c>
      <c r="E69" s="6" t="s">
        <v>102</v>
      </c>
      <c r="F69" s="6">
        <f>+VLOOKUP(E69,'VI_Legende Reinigungsverz.'!$B$3:$F$22,5,0)</f>
        <v>251.5</v>
      </c>
      <c r="G69" s="6">
        <f>+F69*D69</f>
        <v>23993.100000000002</v>
      </c>
      <c r="H69" s="51"/>
      <c r="I69" s="6">
        <f>IF(ISERROR(G69/H69),0,G69/H69)</f>
        <v>0</v>
      </c>
      <c r="J69" s="51" t="s">
        <v>42</v>
      </c>
      <c r="K69" s="23">
        <f>I69*HLOOKUP(J69,'Auskunft SVS'!$C$2:$AZ$26,17,0)</f>
        <v>0</v>
      </c>
      <c r="L69" s="23">
        <f>+K69/D69</f>
        <v>0</v>
      </c>
    </row>
    <row r="70" spans="1:18" s="15" customFormat="1">
      <c r="A70" s="8" t="s">
        <v>822</v>
      </c>
      <c r="B70" s="3" t="s">
        <v>224</v>
      </c>
      <c r="C70" s="3" t="s">
        <v>98</v>
      </c>
      <c r="D70" s="10" t="s">
        <v>98</v>
      </c>
      <c r="E70" s="10"/>
      <c r="F70" s="10"/>
      <c r="G70" s="10"/>
      <c r="H70" s="10"/>
      <c r="I70" s="10"/>
      <c r="J70" s="10"/>
      <c r="K70" s="10"/>
      <c r="L70" s="13"/>
      <c r="M70"/>
      <c r="N70"/>
      <c r="O70"/>
      <c r="P70"/>
      <c r="Q70"/>
      <c r="R70"/>
    </row>
    <row r="71" spans="1:18" ht="101.5">
      <c r="A71" s="2" t="s">
        <v>823</v>
      </c>
      <c r="B71" s="2" t="s">
        <v>226</v>
      </c>
      <c r="C71" s="9" t="s">
        <v>2027</v>
      </c>
      <c r="D71" s="6">
        <v>413.59</v>
      </c>
      <c r="E71" s="6" t="s">
        <v>102</v>
      </c>
      <c r="F71" s="6">
        <f>+VLOOKUP(E71,'VI_Legende Reinigungsverz.'!$B$3:$F$22,5,0)</f>
        <v>251.5</v>
      </c>
      <c r="G71" s="6">
        <f t="shared" ref="G71:G72" si="18">+F71*D71</f>
        <v>104017.88499999999</v>
      </c>
      <c r="H71" s="51"/>
      <c r="I71" s="6">
        <f t="shared" ref="I71:I72" si="19">IF(ISERROR(G71/H71),0,G71/H71)</f>
        <v>0</v>
      </c>
      <c r="J71" s="51" t="s">
        <v>42</v>
      </c>
      <c r="K71" s="23">
        <f>I71*HLOOKUP(J71,'Auskunft SVS'!$C$2:$AZ$26,17,0)</f>
        <v>0</v>
      </c>
      <c r="L71" s="23">
        <f t="shared" ref="L71:L72" si="20">+K71/D71</f>
        <v>0</v>
      </c>
    </row>
    <row r="72" spans="1:18" ht="101.5">
      <c r="A72" s="2" t="s">
        <v>825</v>
      </c>
      <c r="B72" s="2" t="s">
        <v>229</v>
      </c>
      <c r="C72" s="9" t="s">
        <v>902</v>
      </c>
      <c r="D72" s="6">
        <v>51.17</v>
      </c>
      <c r="E72" s="6" t="s">
        <v>102</v>
      </c>
      <c r="F72" s="6">
        <f>+VLOOKUP(E72,'VI_Legende Reinigungsverz.'!$B$3:$F$22,5,0)</f>
        <v>251.5</v>
      </c>
      <c r="G72" s="6">
        <f t="shared" si="18"/>
        <v>12869.255000000001</v>
      </c>
      <c r="H72" s="51"/>
      <c r="I72" s="6">
        <f t="shared" si="19"/>
        <v>0</v>
      </c>
      <c r="J72" s="51" t="s">
        <v>42</v>
      </c>
      <c r="K72" s="23">
        <f>I72*HLOOKUP(J72,'Auskunft SVS'!$C$2:$AZ$26,17,0)</f>
        <v>0</v>
      </c>
      <c r="L72" s="23">
        <f t="shared" si="20"/>
        <v>0</v>
      </c>
    </row>
    <row r="73" spans="1:18" s="15" customFormat="1">
      <c r="A73" s="8" t="s">
        <v>828</v>
      </c>
      <c r="B73" s="3" t="s">
        <v>232</v>
      </c>
      <c r="C73" s="3" t="s">
        <v>98</v>
      </c>
      <c r="D73" s="10" t="s">
        <v>98</v>
      </c>
      <c r="E73" s="10"/>
      <c r="F73" s="10"/>
      <c r="G73" s="10"/>
      <c r="H73" s="10"/>
      <c r="I73" s="10"/>
      <c r="J73" s="10"/>
      <c r="K73" s="10"/>
      <c r="L73" s="13"/>
      <c r="M73"/>
      <c r="N73"/>
      <c r="O73"/>
      <c r="P73"/>
      <c r="Q73"/>
      <c r="R73"/>
    </row>
    <row r="74" spans="1:18" ht="101.5">
      <c r="A74" s="2" t="s">
        <v>829</v>
      </c>
      <c r="B74" s="2" t="s">
        <v>234</v>
      </c>
      <c r="C74" s="9" t="s">
        <v>446</v>
      </c>
      <c r="D74" s="6">
        <v>130.11000000000001</v>
      </c>
      <c r="E74" s="6" t="s">
        <v>102</v>
      </c>
      <c r="F74" s="6">
        <f>+VLOOKUP(E74,'VI_Legende Reinigungsverz.'!$B$3:$F$22,5,0)</f>
        <v>251.5</v>
      </c>
      <c r="G74" s="6">
        <f t="shared" ref="G74:G75" si="21">+F74*D74</f>
        <v>32722.665000000005</v>
      </c>
      <c r="H74" s="51"/>
      <c r="I74" s="6">
        <f t="shared" ref="I74:I75" si="22">IF(ISERROR(G74/H74),0,G74/H74)</f>
        <v>0</v>
      </c>
      <c r="J74" s="51" t="s">
        <v>42</v>
      </c>
      <c r="K74" s="23">
        <f>I74*HLOOKUP(J74,'Auskunft SVS'!$C$2:$AZ$26,17,0)</f>
        <v>0</v>
      </c>
      <c r="L74" s="23">
        <f t="shared" ref="L74:L75" si="23">+K74/D74</f>
        <v>0</v>
      </c>
    </row>
    <row r="75" spans="1:18" ht="101.5">
      <c r="A75" s="2" t="s">
        <v>1194</v>
      </c>
      <c r="B75" s="2" t="s">
        <v>466</v>
      </c>
      <c r="C75" s="9" t="s">
        <v>2436</v>
      </c>
      <c r="D75" s="6">
        <v>167.7</v>
      </c>
      <c r="E75" s="6" t="s">
        <v>102</v>
      </c>
      <c r="F75" s="6">
        <f>+VLOOKUP(E75,'VI_Legende Reinigungsverz.'!$B$3:$F$22,5,0)</f>
        <v>251.5</v>
      </c>
      <c r="G75" s="6">
        <f t="shared" si="21"/>
        <v>42176.549999999996</v>
      </c>
      <c r="H75" s="51"/>
      <c r="I75" s="6">
        <f t="shared" si="22"/>
        <v>0</v>
      </c>
      <c r="J75" s="51" t="s">
        <v>42</v>
      </c>
      <c r="K75" s="23">
        <f>I75*HLOOKUP(J75,'Auskunft SVS'!$C$2:$AZ$26,17,0)</f>
        <v>0</v>
      </c>
      <c r="L75" s="23">
        <f t="shared" si="23"/>
        <v>0</v>
      </c>
    </row>
    <row r="76" spans="1:18" s="16" customFormat="1" ht="25.5" customHeight="1">
      <c r="A76" s="7" t="s">
        <v>485</v>
      </c>
      <c r="B76" s="17" t="s">
        <v>2668</v>
      </c>
      <c r="C76" s="11" t="s">
        <v>98</v>
      </c>
      <c r="D76" s="18" t="s">
        <v>98</v>
      </c>
      <c r="E76" s="18"/>
      <c r="F76" s="18"/>
      <c r="G76" s="18"/>
      <c r="H76" s="18"/>
      <c r="I76" s="18"/>
      <c r="J76" s="18"/>
      <c r="K76" s="19"/>
      <c r="L76" s="20"/>
      <c r="M76"/>
      <c r="N76"/>
      <c r="O76"/>
      <c r="P76"/>
      <c r="Q76"/>
      <c r="R76"/>
    </row>
    <row r="77" spans="1:18" s="15" customFormat="1">
      <c r="A77" s="8" t="s">
        <v>487</v>
      </c>
      <c r="B77" s="3" t="s">
        <v>95</v>
      </c>
      <c r="C77" s="3" t="s">
        <v>98</v>
      </c>
      <c r="D77" s="10" t="s">
        <v>98</v>
      </c>
      <c r="E77" s="10"/>
      <c r="F77" s="10"/>
      <c r="G77" s="10"/>
      <c r="H77" s="10"/>
      <c r="I77" s="10"/>
      <c r="J77" s="10"/>
      <c r="K77" s="10"/>
      <c r="L77" s="13"/>
      <c r="M77"/>
      <c r="N77"/>
      <c r="O77"/>
      <c r="P77"/>
      <c r="Q77"/>
      <c r="R77"/>
    </row>
    <row r="78" spans="1:18" s="15" customFormat="1">
      <c r="A78" s="8" t="s">
        <v>488</v>
      </c>
      <c r="B78" s="3" t="s">
        <v>97</v>
      </c>
      <c r="C78" s="3" t="s">
        <v>98</v>
      </c>
      <c r="D78" s="10" t="s">
        <v>98</v>
      </c>
      <c r="E78" s="10"/>
      <c r="F78" s="10"/>
      <c r="G78" s="10"/>
      <c r="H78" s="10"/>
      <c r="I78" s="10"/>
      <c r="J78" s="10"/>
      <c r="K78" s="10"/>
      <c r="L78" s="13"/>
      <c r="M78"/>
      <c r="N78"/>
      <c r="O78"/>
      <c r="P78"/>
      <c r="Q78"/>
      <c r="R78"/>
    </row>
    <row r="79" spans="1:18" ht="101.5">
      <c r="A79" s="2" t="s">
        <v>489</v>
      </c>
      <c r="B79" s="2" t="s">
        <v>104</v>
      </c>
      <c r="C79" s="9" t="s">
        <v>2442</v>
      </c>
      <c r="D79" s="6">
        <v>234.31</v>
      </c>
      <c r="E79" s="6" t="s">
        <v>163</v>
      </c>
      <c r="F79" s="6">
        <f>+VLOOKUP(E79,'VI_Legende Reinigungsverz.'!$B$3:$F$22,5,0)</f>
        <v>150.9</v>
      </c>
      <c r="G79" s="6">
        <f t="shared" ref="G79:G81" si="24">+F79*D79</f>
        <v>35357.379000000001</v>
      </c>
      <c r="H79" s="51"/>
      <c r="I79" s="6">
        <f t="shared" ref="I79:I81" si="25">IF(ISERROR(G79/H79),0,G79/H79)</f>
        <v>0</v>
      </c>
      <c r="J79" s="51" t="s">
        <v>42</v>
      </c>
      <c r="K79" s="23">
        <f>I79*HLOOKUP(J79,'Auskunft SVS'!$C$2:$AZ$26,17,0)</f>
        <v>0</v>
      </c>
      <c r="L79" s="23">
        <f t="shared" ref="L79:L81" si="26">+K79/D79</f>
        <v>0</v>
      </c>
    </row>
    <row r="80" spans="1:18" ht="101.5">
      <c r="A80" s="2" t="s">
        <v>1963</v>
      </c>
      <c r="B80" s="2" t="s">
        <v>100</v>
      </c>
      <c r="C80" s="9" t="s">
        <v>916</v>
      </c>
      <c r="D80" s="6">
        <v>34.92</v>
      </c>
      <c r="E80" s="6" t="s">
        <v>163</v>
      </c>
      <c r="F80" s="6">
        <f>+VLOOKUP(E80,'VI_Legende Reinigungsverz.'!$B$3:$F$22,5,0)</f>
        <v>150.9</v>
      </c>
      <c r="G80" s="6">
        <f t="shared" si="24"/>
        <v>5269.4280000000008</v>
      </c>
      <c r="H80" s="51"/>
      <c r="I80" s="6">
        <f t="shared" si="25"/>
        <v>0</v>
      </c>
      <c r="J80" s="51" t="s">
        <v>42</v>
      </c>
      <c r="K80" s="23">
        <f>I80*HLOOKUP(J80,'Auskunft SVS'!$C$2:$AZ$26,17,0)</f>
        <v>0</v>
      </c>
      <c r="L80" s="23">
        <f t="shared" si="26"/>
        <v>0</v>
      </c>
    </row>
    <row r="81" spans="1:18" ht="101.5">
      <c r="A81" s="2" t="s">
        <v>2669</v>
      </c>
      <c r="B81" s="2" t="s">
        <v>915</v>
      </c>
      <c r="C81" s="9" t="s">
        <v>916</v>
      </c>
      <c r="D81" s="6">
        <v>49.14</v>
      </c>
      <c r="E81" s="6" t="s">
        <v>163</v>
      </c>
      <c r="F81" s="6">
        <f>+VLOOKUP(E81,'VI_Legende Reinigungsverz.'!$B$3:$F$22,5,0)</f>
        <v>150.9</v>
      </c>
      <c r="G81" s="6">
        <f t="shared" si="24"/>
        <v>7415.2260000000006</v>
      </c>
      <c r="H81" s="51"/>
      <c r="I81" s="6">
        <f t="shared" si="25"/>
        <v>0</v>
      </c>
      <c r="J81" s="51" t="s">
        <v>42</v>
      </c>
      <c r="K81" s="23">
        <f>I81*HLOOKUP(J81,'Auskunft SVS'!$C$2:$AZ$26,17,0)</f>
        <v>0</v>
      </c>
      <c r="L81" s="23">
        <f t="shared" si="26"/>
        <v>0</v>
      </c>
    </row>
    <row r="82" spans="1:18" s="15" customFormat="1">
      <c r="A82" s="8" t="s">
        <v>491</v>
      </c>
      <c r="B82" s="3" t="s">
        <v>107</v>
      </c>
      <c r="C82" s="3" t="s">
        <v>98</v>
      </c>
      <c r="D82" s="10" t="s">
        <v>98</v>
      </c>
      <c r="E82" s="10"/>
      <c r="F82" s="10"/>
      <c r="G82" s="10"/>
      <c r="H82" s="10"/>
      <c r="I82" s="10"/>
      <c r="J82" s="10"/>
      <c r="K82" s="10"/>
      <c r="L82" s="13"/>
      <c r="M82"/>
      <c r="N82"/>
      <c r="O82"/>
      <c r="P82"/>
      <c r="Q82"/>
      <c r="R82"/>
    </row>
    <row r="83" spans="1:18" ht="101.5">
      <c r="A83" s="2" t="s">
        <v>492</v>
      </c>
      <c r="B83" s="2" t="s">
        <v>109</v>
      </c>
      <c r="C83" s="9" t="s">
        <v>2485</v>
      </c>
      <c r="D83" s="6">
        <v>291.5</v>
      </c>
      <c r="E83" s="6" t="s">
        <v>163</v>
      </c>
      <c r="F83" s="6">
        <f>+VLOOKUP(E83,'VI_Legende Reinigungsverz.'!$B$3:$F$22,5,0)</f>
        <v>150.9</v>
      </c>
      <c r="G83" s="6">
        <f>+F83*D83</f>
        <v>43987.35</v>
      </c>
      <c r="H83" s="51"/>
      <c r="I83" s="6">
        <f>IF(ISERROR(G83/H83),0,G83/H83)</f>
        <v>0</v>
      </c>
      <c r="J83" s="51" t="s">
        <v>42</v>
      </c>
      <c r="K83" s="23">
        <f>I83*HLOOKUP(J83,'Auskunft SVS'!$C$2:$AZ$26,17,0)</f>
        <v>0</v>
      </c>
      <c r="L83" s="23">
        <f>+K83/D83</f>
        <v>0</v>
      </c>
    </row>
    <row r="84" spans="1:18" s="15" customFormat="1">
      <c r="A84" s="8" t="s">
        <v>495</v>
      </c>
      <c r="B84" s="3" t="s">
        <v>117</v>
      </c>
      <c r="C84" s="3" t="s">
        <v>98</v>
      </c>
      <c r="D84" s="10" t="s">
        <v>98</v>
      </c>
      <c r="E84" s="10"/>
      <c r="F84" s="10"/>
      <c r="G84" s="10"/>
      <c r="H84" s="10"/>
      <c r="I84" s="10"/>
      <c r="J84" s="10"/>
      <c r="K84" s="10"/>
      <c r="L84" s="13"/>
      <c r="M84"/>
      <c r="N84"/>
      <c r="O84"/>
      <c r="P84"/>
      <c r="Q84"/>
      <c r="R84"/>
    </row>
    <row r="85" spans="1:18" ht="101.5">
      <c r="A85" s="2" t="s">
        <v>496</v>
      </c>
      <c r="B85" s="2" t="s">
        <v>920</v>
      </c>
      <c r="C85" s="9" t="s">
        <v>120</v>
      </c>
      <c r="D85" s="6">
        <v>39.229999999999997</v>
      </c>
      <c r="E85" s="6" t="s">
        <v>102</v>
      </c>
      <c r="F85" s="6">
        <f>+VLOOKUP(E85,'VI_Legende Reinigungsverz.'!$B$3:$F$22,5,0)</f>
        <v>251.5</v>
      </c>
      <c r="G85" s="6">
        <f>+F85*D85</f>
        <v>9866.3449999999993</v>
      </c>
      <c r="H85" s="51"/>
      <c r="I85" s="6">
        <f>IF(ISERROR(G85/H85),0,G85/H85)</f>
        <v>0</v>
      </c>
      <c r="J85" s="51" t="s">
        <v>42</v>
      </c>
      <c r="K85" s="23">
        <f>I85*HLOOKUP(J85,'Auskunft SVS'!$C$2:$AZ$26,17,0)</f>
        <v>0</v>
      </c>
      <c r="L85" s="23">
        <f>+K85/D85</f>
        <v>0</v>
      </c>
    </row>
    <row r="86" spans="1:18" s="15" customFormat="1">
      <c r="A86" s="8" t="s">
        <v>499</v>
      </c>
      <c r="B86" s="3" t="s">
        <v>127</v>
      </c>
      <c r="C86" s="3" t="s">
        <v>98</v>
      </c>
      <c r="D86" s="10" t="s">
        <v>98</v>
      </c>
      <c r="E86" s="10"/>
      <c r="F86" s="10"/>
      <c r="G86" s="10"/>
      <c r="H86" s="10"/>
      <c r="I86" s="10"/>
      <c r="J86" s="10"/>
      <c r="K86" s="10"/>
      <c r="L86" s="13"/>
      <c r="M86"/>
      <c r="N86"/>
      <c r="O86"/>
      <c r="P86"/>
      <c r="Q86"/>
      <c r="R86"/>
    </row>
    <row r="87" spans="1:18" ht="101.5">
      <c r="A87" s="2" t="s">
        <v>500</v>
      </c>
      <c r="B87" s="2" t="s">
        <v>132</v>
      </c>
      <c r="C87" s="9" t="s">
        <v>364</v>
      </c>
      <c r="D87" s="6">
        <v>114.83</v>
      </c>
      <c r="E87" s="6" t="s">
        <v>163</v>
      </c>
      <c r="F87" s="6">
        <f>+VLOOKUP(E87,'VI_Legende Reinigungsverz.'!$B$3:$F$22,5,0)</f>
        <v>150.9</v>
      </c>
      <c r="G87" s="6">
        <f>+F87*D87</f>
        <v>17327.847000000002</v>
      </c>
      <c r="H87" s="51"/>
      <c r="I87" s="6">
        <f>IF(ISERROR(G87/H87),0,G87/H87)</f>
        <v>0</v>
      </c>
      <c r="J87" s="51" t="s">
        <v>42</v>
      </c>
      <c r="K87" s="23">
        <f>I87*HLOOKUP(J87,'Auskunft SVS'!$C$2:$AZ$26,17,0)</f>
        <v>0</v>
      </c>
      <c r="L87" s="23">
        <f>+K87/D87</f>
        <v>0</v>
      </c>
    </row>
    <row r="88" spans="1:18" s="15" customFormat="1">
      <c r="A88" s="8" t="s">
        <v>503</v>
      </c>
      <c r="B88" s="3" t="s">
        <v>278</v>
      </c>
      <c r="C88" s="3" t="s">
        <v>98</v>
      </c>
      <c r="D88" s="10" t="s">
        <v>98</v>
      </c>
      <c r="E88" s="10"/>
      <c r="F88" s="10"/>
      <c r="G88" s="10"/>
      <c r="H88" s="10"/>
      <c r="I88" s="10"/>
      <c r="J88" s="10"/>
      <c r="K88" s="10"/>
      <c r="L88" s="13"/>
      <c r="M88"/>
      <c r="N88"/>
      <c r="O88"/>
      <c r="P88"/>
      <c r="Q88"/>
      <c r="R88"/>
    </row>
    <row r="89" spans="1:18" ht="101.5">
      <c r="A89" s="2" t="s">
        <v>504</v>
      </c>
      <c r="B89" s="2" t="s">
        <v>151</v>
      </c>
      <c r="C89" s="9" t="s">
        <v>272</v>
      </c>
      <c r="D89" s="6">
        <v>27.51</v>
      </c>
      <c r="E89" s="6" t="s">
        <v>163</v>
      </c>
      <c r="F89" s="6">
        <f>+VLOOKUP(E89,'VI_Legende Reinigungsverz.'!$B$3:$F$22,5,0)</f>
        <v>150.9</v>
      </c>
      <c r="G89" s="6">
        <f>+F89*D89</f>
        <v>4151.259</v>
      </c>
      <c r="H89" s="51"/>
      <c r="I89" s="6">
        <f>IF(ISERROR(G89/H89),0,G89/H89)</f>
        <v>0</v>
      </c>
      <c r="J89" s="51" t="s">
        <v>42</v>
      </c>
      <c r="K89" s="23">
        <f>I89*HLOOKUP(J89,'Auskunft SVS'!$C$2:$AZ$26,17,0)</f>
        <v>0</v>
      </c>
      <c r="L89" s="23">
        <f>+K89/D89</f>
        <v>0</v>
      </c>
    </row>
    <row r="90" spans="1:18" s="15" customFormat="1">
      <c r="A90" s="8" t="s">
        <v>506</v>
      </c>
      <c r="B90" s="3" t="s">
        <v>159</v>
      </c>
      <c r="C90" s="3" t="s">
        <v>98</v>
      </c>
      <c r="D90" s="10" t="s">
        <v>98</v>
      </c>
      <c r="E90" s="10"/>
      <c r="F90" s="10"/>
      <c r="G90" s="10"/>
      <c r="H90" s="10"/>
      <c r="I90" s="10"/>
      <c r="J90" s="10"/>
      <c r="K90" s="10"/>
      <c r="L90" s="13"/>
      <c r="M90"/>
      <c r="N90"/>
      <c r="O90"/>
      <c r="P90"/>
      <c r="Q90"/>
      <c r="R90"/>
    </row>
    <row r="91" spans="1:18" ht="101.5">
      <c r="A91" s="2" t="s">
        <v>507</v>
      </c>
      <c r="B91" s="2" t="s">
        <v>284</v>
      </c>
      <c r="C91" s="9" t="s">
        <v>584</v>
      </c>
      <c r="D91" s="6">
        <v>13.74</v>
      </c>
      <c r="E91" s="6" t="s">
        <v>102</v>
      </c>
      <c r="F91" s="6">
        <f>+VLOOKUP(E91,'VI_Legende Reinigungsverz.'!$B$3:$F$22,5,0)</f>
        <v>251.5</v>
      </c>
      <c r="G91" s="6">
        <f>+F91*D91</f>
        <v>3455.61</v>
      </c>
      <c r="H91" s="51"/>
      <c r="I91" s="6">
        <f>IF(ISERROR(G91/H91),0,G91/H91)</f>
        <v>0</v>
      </c>
      <c r="J91" s="51" t="s">
        <v>42</v>
      </c>
      <c r="K91" s="23">
        <f>I91*HLOOKUP(J91,'Auskunft SVS'!$C$2:$AZ$26,17,0)</f>
        <v>0</v>
      </c>
      <c r="L91" s="23">
        <f>+K91/D91</f>
        <v>0</v>
      </c>
    </row>
    <row r="92" spans="1:18" s="15" customFormat="1">
      <c r="A92" s="8" t="s">
        <v>509</v>
      </c>
      <c r="B92" s="3" t="s">
        <v>586</v>
      </c>
      <c r="C92" s="3" t="s">
        <v>98</v>
      </c>
      <c r="D92" s="10" t="s">
        <v>98</v>
      </c>
      <c r="E92" s="10"/>
      <c r="F92" s="10"/>
      <c r="G92" s="10"/>
      <c r="H92" s="10"/>
      <c r="I92" s="10"/>
      <c r="J92" s="10"/>
      <c r="K92" s="10"/>
      <c r="L92" s="13"/>
      <c r="M92"/>
      <c r="N92"/>
      <c r="O92"/>
      <c r="P92"/>
      <c r="Q92"/>
      <c r="R92"/>
    </row>
    <row r="93" spans="1:18" ht="101.5">
      <c r="A93" s="2" t="s">
        <v>511</v>
      </c>
      <c r="B93" s="2" t="s">
        <v>588</v>
      </c>
      <c r="C93" s="9" t="s">
        <v>584</v>
      </c>
      <c r="D93" s="6">
        <v>14.23</v>
      </c>
      <c r="E93" s="6" t="s">
        <v>102</v>
      </c>
      <c r="F93" s="6">
        <f>+VLOOKUP(E93,'VI_Legende Reinigungsverz.'!$B$3:$F$22,5,0)</f>
        <v>251.5</v>
      </c>
      <c r="G93" s="6">
        <f>+F93*D93</f>
        <v>3578.8450000000003</v>
      </c>
      <c r="H93" s="51"/>
      <c r="I93" s="6">
        <f>IF(ISERROR(G93/H93),0,G93/H93)</f>
        <v>0</v>
      </c>
      <c r="J93" s="51" t="s">
        <v>42</v>
      </c>
      <c r="K93" s="23">
        <f>I93*HLOOKUP(J93,'Auskunft SVS'!$C$2:$AZ$26,17,0)</f>
        <v>0</v>
      </c>
      <c r="L93" s="23">
        <f>+K93/D93</f>
        <v>0</v>
      </c>
    </row>
    <row r="94" spans="1:18" s="15" customFormat="1">
      <c r="A94" s="8" t="s">
        <v>513</v>
      </c>
      <c r="B94" s="3" t="s">
        <v>167</v>
      </c>
      <c r="C94" s="3" t="s">
        <v>98</v>
      </c>
      <c r="D94" s="10" t="s">
        <v>98</v>
      </c>
      <c r="E94" s="10"/>
      <c r="F94" s="10"/>
      <c r="G94" s="10"/>
      <c r="H94" s="10"/>
      <c r="I94" s="10"/>
      <c r="J94" s="10"/>
      <c r="K94" s="10"/>
      <c r="L94" s="13"/>
      <c r="M94"/>
      <c r="N94"/>
      <c r="O94"/>
      <c r="P94"/>
      <c r="Q94"/>
      <c r="R94"/>
    </row>
    <row r="95" spans="1:18" ht="101.5">
      <c r="A95" s="2" t="s">
        <v>515</v>
      </c>
      <c r="B95" s="2" t="s">
        <v>598</v>
      </c>
      <c r="C95" s="9" t="s">
        <v>411</v>
      </c>
      <c r="D95" s="6">
        <v>48.31</v>
      </c>
      <c r="E95" s="6" t="s">
        <v>163</v>
      </c>
      <c r="F95" s="6">
        <f>+VLOOKUP(E95,'VI_Legende Reinigungsverz.'!$B$3:$F$22,5,0)</f>
        <v>150.9</v>
      </c>
      <c r="G95" s="6">
        <f>+F95*D95</f>
        <v>7289.9790000000003</v>
      </c>
      <c r="H95" s="51"/>
      <c r="I95" s="6">
        <f>IF(ISERROR(G95/H95),0,G95/H95)</f>
        <v>0</v>
      </c>
      <c r="J95" s="51" t="s">
        <v>42</v>
      </c>
      <c r="K95" s="23">
        <f>I95*HLOOKUP(J95,'Auskunft SVS'!$C$2:$AZ$26,17,0)</f>
        <v>0</v>
      </c>
      <c r="L95" s="23">
        <f>+K95/D95</f>
        <v>0</v>
      </c>
    </row>
    <row r="96" spans="1:18" s="15" customFormat="1">
      <c r="A96" s="8" t="s">
        <v>517</v>
      </c>
      <c r="B96" s="3" t="s">
        <v>848</v>
      </c>
      <c r="C96" s="3" t="s">
        <v>98</v>
      </c>
      <c r="D96" s="10" t="s">
        <v>98</v>
      </c>
      <c r="E96" s="10"/>
      <c r="F96" s="10"/>
      <c r="G96" s="10"/>
      <c r="H96" s="10"/>
      <c r="I96" s="10"/>
      <c r="J96" s="10"/>
      <c r="K96" s="10"/>
      <c r="L96" s="13"/>
      <c r="M96"/>
      <c r="N96"/>
      <c r="O96"/>
      <c r="P96"/>
      <c r="Q96"/>
      <c r="R96"/>
    </row>
    <row r="97" spans="1:18" ht="101.5">
      <c r="A97" s="2" t="s">
        <v>518</v>
      </c>
      <c r="B97" s="2" t="s">
        <v>1001</v>
      </c>
      <c r="C97" s="9" t="s">
        <v>2367</v>
      </c>
      <c r="D97" s="6">
        <v>71.06</v>
      </c>
      <c r="E97" s="6" t="s">
        <v>163</v>
      </c>
      <c r="F97" s="6">
        <f>+VLOOKUP(E97,'VI_Legende Reinigungsverz.'!$B$3:$F$22,5,0)</f>
        <v>150.9</v>
      </c>
      <c r="G97" s="6">
        <f>+F97*D97</f>
        <v>10722.954000000002</v>
      </c>
      <c r="H97" s="51"/>
      <c r="I97" s="6">
        <f>IF(ISERROR(G97/H97),0,G97/H97)</f>
        <v>0</v>
      </c>
      <c r="J97" s="51" t="s">
        <v>42</v>
      </c>
      <c r="K97" s="23">
        <f>I97*HLOOKUP(J97,'Auskunft SVS'!$C$2:$AZ$26,17,0)</f>
        <v>0</v>
      </c>
      <c r="L97" s="23">
        <f>+K97/D97</f>
        <v>0</v>
      </c>
    </row>
    <row r="98" spans="1:18" s="15" customFormat="1">
      <c r="A98" s="8" t="s">
        <v>521</v>
      </c>
      <c r="B98" s="3" t="s">
        <v>200</v>
      </c>
      <c r="C98" s="3" t="s">
        <v>98</v>
      </c>
      <c r="D98" s="10" t="s">
        <v>98</v>
      </c>
      <c r="E98" s="10"/>
      <c r="F98" s="10"/>
      <c r="G98" s="10"/>
      <c r="H98" s="10"/>
      <c r="I98" s="10"/>
      <c r="J98" s="10"/>
      <c r="K98" s="10"/>
      <c r="L98" s="13"/>
      <c r="M98"/>
      <c r="N98"/>
      <c r="O98"/>
      <c r="P98"/>
      <c r="Q98"/>
      <c r="R98"/>
    </row>
    <row r="99" spans="1:18" ht="101.5">
      <c r="A99" s="2" t="s">
        <v>522</v>
      </c>
      <c r="B99" s="2" t="s">
        <v>307</v>
      </c>
      <c r="C99" s="9" t="s">
        <v>417</v>
      </c>
      <c r="D99" s="6">
        <v>14.85</v>
      </c>
      <c r="E99" s="6" t="s">
        <v>102</v>
      </c>
      <c r="F99" s="6">
        <f>+VLOOKUP(E99,'VI_Legende Reinigungsverz.'!$B$3:$F$22,5,0)</f>
        <v>251.5</v>
      </c>
      <c r="G99" s="6">
        <f t="shared" ref="G99:G101" si="27">+F99*D99</f>
        <v>3734.7750000000001</v>
      </c>
      <c r="H99" s="51"/>
      <c r="I99" s="6">
        <f t="shared" ref="I99:I101" si="28">IF(ISERROR(G99/H99),0,G99/H99)</f>
        <v>0</v>
      </c>
      <c r="J99" s="51" t="s">
        <v>42</v>
      </c>
      <c r="K99" s="23">
        <f>I99*HLOOKUP(J99,'Auskunft SVS'!$C$2:$AZ$26,17,0)</f>
        <v>0</v>
      </c>
      <c r="L99" s="23">
        <f t="shared" ref="L99:L101" si="29">+K99/D99</f>
        <v>0</v>
      </c>
    </row>
    <row r="100" spans="1:18" ht="101.5">
      <c r="A100" s="2" t="s">
        <v>1218</v>
      </c>
      <c r="B100" s="2" t="s">
        <v>202</v>
      </c>
      <c r="C100" s="9" t="s">
        <v>2328</v>
      </c>
      <c r="D100" s="6">
        <v>96.33</v>
      </c>
      <c r="E100" s="6" t="s">
        <v>102</v>
      </c>
      <c r="F100" s="6">
        <f>+VLOOKUP(E100,'VI_Legende Reinigungsverz.'!$B$3:$F$22,5,0)</f>
        <v>251.5</v>
      </c>
      <c r="G100" s="6">
        <f t="shared" si="27"/>
        <v>24226.994999999999</v>
      </c>
      <c r="H100" s="51"/>
      <c r="I100" s="6">
        <f t="shared" si="28"/>
        <v>0</v>
      </c>
      <c r="J100" s="51" t="s">
        <v>42</v>
      </c>
      <c r="K100" s="23">
        <f>I100*HLOOKUP(J100,'Auskunft SVS'!$C$2:$AZ$26,17,0)</f>
        <v>0</v>
      </c>
      <c r="L100" s="23">
        <f t="shared" si="29"/>
        <v>0</v>
      </c>
    </row>
    <row r="101" spans="1:18" ht="101.5">
      <c r="A101" s="2" t="s">
        <v>2670</v>
      </c>
      <c r="B101" s="2" t="s">
        <v>519</v>
      </c>
      <c r="C101" s="9" t="s">
        <v>308</v>
      </c>
      <c r="D101" s="6">
        <v>1.77</v>
      </c>
      <c r="E101" s="6" t="s">
        <v>163</v>
      </c>
      <c r="F101" s="6">
        <f>+VLOOKUP(E101,'VI_Legende Reinigungsverz.'!$B$3:$F$22,5,0)</f>
        <v>150.9</v>
      </c>
      <c r="G101" s="6">
        <f t="shared" si="27"/>
        <v>267.09300000000002</v>
      </c>
      <c r="H101" s="51"/>
      <c r="I101" s="6">
        <f t="shared" si="28"/>
        <v>0</v>
      </c>
      <c r="J101" s="51" t="s">
        <v>42</v>
      </c>
      <c r="K101" s="23">
        <f>I101*HLOOKUP(J101,'Auskunft SVS'!$C$2:$AZ$26,17,0)</f>
        <v>0</v>
      </c>
      <c r="L101" s="23">
        <f t="shared" si="29"/>
        <v>0</v>
      </c>
    </row>
    <row r="102" spans="1:18" s="15" customFormat="1">
      <c r="A102" s="8" t="s">
        <v>525</v>
      </c>
      <c r="B102" s="3" t="s">
        <v>206</v>
      </c>
      <c r="C102" s="3" t="s">
        <v>98</v>
      </c>
      <c r="D102" s="10" t="s">
        <v>98</v>
      </c>
      <c r="E102" s="10"/>
      <c r="F102" s="10"/>
      <c r="G102" s="10"/>
      <c r="H102" s="10"/>
      <c r="I102" s="10"/>
      <c r="J102" s="10"/>
      <c r="K102" s="10"/>
      <c r="L102" s="13"/>
      <c r="M102"/>
      <c r="N102"/>
      <c r="O102"/>
      <c r="P102"/>
      <c r="Q102"/>
      <c r="R102"/>
    </row>
    <row r="103" spans="1:18" ht="101.5">
      <c r="A103" s="2" t="s">
        <v>526</v>
      </c>
      <c r="B103" s="2" t="s">
        <v>208</v>
      </c>
      <c r="C103" s="9" t="s">
        <v>2060</v>
      </c>
      <c r="D103" s="6">
        <v>73.7</v>
      </c>
      <c r="E103" s="6" t="s">
        <v>163</v>
      </c>
      <c r="F103" s="6">
        <f>+VLOOKUP(E103,'VI_Legende Reinigungsverz.'!$B$3:$F$22,5,0)</f>
        <v>150.9</v>
      </c>
      <c r="G103" s="6">
        <f t="shared" ref="G103:G105" si="30">+F103*D103</f>
        <v>11121.330000000002</v>
      </c>
      <c r="H103" s="51"/>
      <c r="I103" s="6">
        <f t="shared" ref="I103:I105" si="31">IF(ISERROR(G103/H103),0,G103/H103)</f>
        <v>0</v>
      </c>
      <c r="J103" s="51" t="s">
        <v>42</v>
      </c>
      <c r="K103" s="23">
        <f>I103*HLOOKUP(J103,'Auskunft SVS'!$C$2:$AZ$26,17,0)</f>
        <v>0</v>
      </c>
      <c r="L103" s="23">
        <f t="shared" ref="L103:L105" si="32">+K103/D103</f>
        <v>0</v>
      </c>
    </row>
    <row r="104" spans="1:18" ht="101.5">
      <c r="A104" s="2" t="s">
        <v>1970</v>
      </c>
      <c r="B104" s="2" t="s">
        <v>208</v>
      </c>
      <c r="C104" s="9" t="s">
        <v>417</v>
      </c>
      <c r="D104" s="6">
        <v>101.07</v>
      </c>
      <c r="E104" s="6" t="s">
        <v>102</v>
      </c>
      <c r="F104" s="6">
        <f>+VLOOKUP(E104,'VI_Legende Reinigungsverz.'!$B$3:$F$22,5,0)</f>
        <v>251.5</v>
      </c>
      <c r="G104" s="6">
        <f t="shared" si="30"/>
        <v>25419.105</v>
      </c>
      <c r="H104" s="51"/>
      <c r="I104" s="6">
        <f t="shared" si="31"/>
        <v>0</v>
      </c>
      <c r="J104" s="51" t="s">
        <v>42</v>
      </c>
      <c r="K104" s="23">
        <f>I104*HLOOKUP(J104,'Auskunft SVS'!$C$2:$AZ$26,17,0)</f>
        <v>0</v>
      </c>
      <c r="L104" s="23">
        <f t="shared" si="32"/>
        <v>0</v>
      </c>
    </row>
    <row r="105" spans="1:18" ht="101.5">
      <c r="A105" s="2" t="s">
        <v>2671</v>
      </c>
      <c r="B105" s="2" t="s">
        <v>870</v>
      </c>
      <c r="C105" s="9" t="s">
        <v>1016</v>
      </c>
      <c r="D105" s="6">
        <v>49.72</v>
      </c>
      <c r="E105" s="6" t="s">
        <v>163</v>
      </c>
      <c r="F105" s="6">
        <f>+VLOOKUP(E105,'VI_Legende Reinigungsverz.'!$B$3:$F$22,5,0)</f>
        <v>150.9</v>
      </c>
      <c r="G105" s="6">
        <f t="shared" si="30"/>
        <v>7502.7480000000005</v>
      </c>
      <c r="H105" s="51"/>
      <c r="I105" s="6">
        <f t="shared" si="31"/>
        <v>0</v>
      </c>
      <c r="J105" s="51" t="s">
        <v>42</v>
      </c>
      <c r="K105" s="23">
        <f>I105*HLOOKUP(J105,'Auskunft SVS'!$C$2:$AZ$26,17,0)</f>
        <v>0</v>
      </c>
      <c r="L105" s="23">
        <f t="shared" si="32"/>
        <v>0</v>
      </c>
    </row>
    <row r="106" spans="1:18" s="15" customFormat="1">
      <c r="A106" s="8" t="s">
        <v>528</v>
      </c>
      <c r="B106" s="3" t="s">
        <v>224</v>
      </c>
      <c r="C106" s="3" t="s">
        <v>98</v>
      </c>
      <c r="D106" s="10" t="s">
        <v>98</v>
      </c>
      <c r="E106" s="10"/>
      <c r="F106" s="10"/>
      <c r="G106" s="10"/>
      <c r="H106" s="10"/>
      <c r="I106" s="10"/>
      <c r="J106" s="10"/>
      <c r="K106" s="10"/>
      <c r="L106" s="13"/>
      <c r="M106"/>
      <c r="N106"/>
      <c r="O106"/>
      <c r="P106"/>
      <c r="Q106"/>
      <c r="R106"/>
    </row>
    <row r="107" spans="1:18" ht="101.5">
      <c r="A107" s="2" t="s">
        <v>529</v>
      </c>
      <c r="B107" s="2" t="s">
        <v>226</v>
      </c>
      <c r="C107" s="9" t="s">
        <v>530</v>
      </c>
      <c r="D107" s="6">
        <v>213.23</v>
      </c>
      <c r="E107" s="6" t="s">
        <v>102</v>
      </c>
      <c r="F107" s="6">
        <f>+VLOOKUP(E107,'VI_Legende Reinigungsverz.'!$B$3:$F$22,5,0)</f>
        <v>251.5</v>
      </c>
      <c r="G107" s="6">
        <f t="shared" ref="G107:G109" si="33">+F107*D107</f>
        <v>53627.344999999994</v>
      </c>
      <c r="H107" s="51"/>
      <c r="I107" s="6">
        <f t="shared" ref="I107:I109" si="34">IF(ISERROR(G107/H107),0,G107/H107)</f>
        <v>0</v>
      </c>
      <c r="J107" s="51" t="s">
        <v>42</v>
      </c>
      <c r="K107" s="23">
        <f>I107*HLOOKUP(J107,'Auskunft SVS'!$C$2:$AZ$26,17,0)</f>
        <v>0</v>
      </c>
      <c r="L107" s="23">
        <f t="shared" ref="L107:L109" si="35">+K107/D107</f>
        <v>0</v>
      </c>
    </row>
    <row r="108" spans="1:18" ht="101.5">
      <c r="A108" s="2" t="s">
        <v>1430</v>
      </c>
      <c r="B108" s="2" t="s">
        <v>229</v>
      </c>
      <c r="C108" s="9" t="s">
        <v>721</v>
      </c>
      <c r="D108" s="6">
        <v>177.63</v>
      </c>
      <c r="E108" s="6" t="s">
        <v>102</v>
      </c>
      <c r="F108" s="6">
        <f>+VLOOKUP(E108,'VI_Legende Reinigungsverz.'!$B$3:$F$22,5,0)</f>
        <v>251.5</v>
      </c>
      <c r="G108" s="6">
        <f t="shared" si="33"/>
        <v>44673.945</v>
      </c>
      <c r="H108" s="51"/>
      <c r="I108" s="6">
        <f t="shared" si="34"/>
        <v>0</v>
      </c>
      <c r="J108" s="51" t="s">
        <v>42</v>
      </c>
      <c r="K108" s="23">
        <f>I108*HLOOKUP(J108,'Auskunft SVS'!$C$2:$AZ$26,17,0)</f>
        <v>0</v>
      </c>
      <c r="L108" s="23">
        <f t="shared" si="35"/>
        <v>0</v>
      </c>
    </row>
    <row r="109" spans="1:18" ht="101.5">
      <c r="A109" s="2" t="s">
        <v>1432</v>
      </c>
      <c r="B109" s="2" t="s">
        <v>453</v>
      </c>
      <c r="C109" s="9" t="s">
        <v>326</v>
      </c>
      <c r="D109" s="6">
        <v>37.32</v>
      </c>
      <c r="E109" s="6" t="s">
        <v>163</v>
      </c>
      <c r="F109" s="6">
        <f>+VLOOKUP(E109,'VI_Legende Reinigungsverz.'!$B$3:$F$22,5,0)</f>
        <v>150.9</v>
      </c>
      <c r="G109" s="6">
        <f t="shared" si="33"/>
        <v>5631.5880000000006</v>
      </c>
      <c r="H109" s="51"/>
      <c r="I109" s="6">
        <f t="shared" si="34"/>
        <v>0</v>
      </c>
      <c r="J109" s="51" t="s">
        <v>42</v>
      </c>
      <c r="K109" s="23">
        <f>I109*HLOOKUP(J109,'Auskunft SVS'!$C$2:$AZ$26,17,0)</f>
        <v>0</v>
      </c>
      <c r="L109" s="23">
        <f t="shared" si="35"/>
        <v>0</v>
      </c>
    </row>
    <row r="110" spans="1:18" s="16" customFormat="1" ht="25.5" customHeight="1">
      <c r="A110" s="7" t="s">
        <v>531</v>
      </c>
      <c r="B110" s="17" t="s">
        <v>2672</v>
      </c>
      <c r="C110" s="11" t="s">
        <v>98</v>
      </c>
      <c r="D110" s="18" t="s">
        <v>98</v>
      </c>
      <c r="E110" s="18"/>
      <c r="F110" s="18"/>
      <c r="G110" s="18"/>
      <c r="H110" s="18"/>
      <c r="I110" s="18"/>
      <c r="J110" s="18"/>
      <c r="K110" s="19"/>
      <c r="L110" s="20"/>
      <c r="M110"/>
      <c r="N110"/>
      <c r="O110"/>
      <c r="P110"/>
      <c r="Q110"/>
      <c r="R110"/>
    </row>
    <row r="111" spans="1:18" s="15" customFormat="1">
      <c r="A111" s="8" t="s">
        <v>533</v>
      </c>
      <c r="B111" s="3" t="s">
        <v>95</v>
      </c>
      <c r="C111" s="3" t="s">
        <v>98</v>
      </c>
      <c r="D111" s="10" t="s">
        <v>98</v>
      </c>
      <c r="E111" s="10"/>
      <c r="F111" s="10"/>
      <c r="G111" s="10"/>
      <c r="H111" s="10"/>
      <c r="I111" s="10"/>
      <c r="J111" s="10"/>
      <c r="K111" s="10"/>
      <c r="L111" s="13"/>
      <c r="M111"/>
      <c r="N111"/>
      <c r="O111"/>
      <c r="P111"/>
      <c r="Q111"/>
      <c r="R111"/>
    </row>
    <row r="112" spans="1:18" s="15" customFormat="1">
      <c r="A112" s="8" t="s">
        <v>1220</v>
      </c>
      <c r="B112" s="3" t="s">
        <v>97</v>
      </c>
      <c r="C112" s="3" t="s">
        <v>98</v>
      </c>
      <c r="D112" s="10" t="s">
        <v>98</v>
      </c>
      <c r="E112" s="10"/>
      <c r="F112" s="10"/>
      <c r="G112" s="10"/>
      <c r="H112" s="10"/>
      <c r="I112" s="10"/>
      <c r="J112" s="10"/>
      <c r="K112" s="10"/>
      <c r="L112" s="13"/>
      <c r="M112"/>
      <c r="N112"/>
      <c r="O112"/>
      <c r="P112"/>
      <c r="Q112"/>
      <c r="R112"/>
    </row>
    <row r="113" spans="1:18" ht="101.5">
      <c r="A113" s="2" t="s">
        <v>1221</v>
      </c>
      <c r="B113" s="2" t="s">
        <v>104</v>
      </c>
      <c r="C113" s="9" t="s">
        <v>778</v>
      </c>
      <c r="D113" s="6">
        <v>55.49</v>
      </c>
      <c r="E113" s="6" t="s">
        <v>163</v>
      </c>
      <c r="F113" s="6">
        <f>+VLOOKUP(E113,'VI_Legende Reinigungsverz.'!$B$3:$F$22,5,0)</f>
        <v>150.9</v>
      </c>
      <c r="G113" s="6">
        <f>+F113*D113</f>
        <v>8373.4410000000007</v>
      </c>
      <c r="H113" s="51"/>
      <c r="I113" s="6">
        <f>IF(ISERROR(G113/H113),0,G113/H113)</f>
        <v>0</v>
      </c>
      <c r="J113" s="51" t="s">
        <v>42</v>
      </c>
      <c r="K113" s="23">
        <f>I113*HLOOKUP(J113,'Auskunft SVS'!$C$2:$AZ$26,17,0)</f>
        <v>0</v>
      </c>
      <c r="L113" s="23">
        <f>+K113/D113</f>
        <v>0</v>
      </c>
    </row>
    <row r="114" spans="1:18" s="15" customFormat="1">
      <c r="A114" s="8" t="s">
        <v>1223</v>
      </c>
      <c r="B114" s="3" t="s">
        <v>107</v>
      </c>
      <c r="C114" s="3" t="s">
        <v>98</v>
      </c>
      <c r="D114" s="10" t="s">
        <v>98</v>
      </c>
      <c r="E114" s="10"/>
      <c r="F114" s="10"/>
      <c r="G114" s="10"/>
      <c r="H114" s="10"/>
      <c r="I114" s="10"/>
      <c r="J114" s="10"/>
      <c r="K114" s="10"/>
      <c r="L114" s="13"/>
      <c r="M114"/>
      <c r="N114"/>
      <c r="O114"/>
      <c r="P114"/>
      <c r="Q114"/>
      <c r="R114"/>
    </row>
    <row r="115" spans="1:18" ht="101.5">
      <c r="A115" s="2" t="s">
        <v>1224</v>
      </c>
      <c r="B115" s="2" t="s">
        <v>109</v>
      </c>
      <c r="C115" s="9" t="s">
        <v>778</v>
      </c>
      <c r="D115" s="6">
        <v>28.56</v>
      </c>
      <c r="E115" s="6" t="s">
        <v>163</v>
      </c>
      <c r="F115" s="6">
        <f>+VLOOKUP(E115,'VI_Legende Reinigungsverz.'!$B$3:$F$22,5,0)</f>
        <v>150.9</v>
      </c>
      <c r="G115" s="6">
        <f t="shared" ref="G115:G116" si="36">+F115*D115</f>
        <v>4309.7039999999997</v>
      </c>
      <c r="H115" s="51"/>
      <c r="I115" s="6">
        <f t="shared" ref="I115:I116" si="37">IF(ISERROR(G115/H115),0,G115/H115)</f>
        <v>0</v>
      </c>
      <c r="J115" s="51" t="s">
        <v>42</v>
      </c>
      <c r="K115" s="23">
        <f>I115*HLOOKUP(J115,'Auskunft SVS'!$C$2:$AZ$26,17,0)</f>
        <v>0</v>
      </c>
      <c r="L115" s="23">
        <f t="shared" ref="L115:L116" si="38">+K115/D115</f>
        <v>0</v>
      </c>
    </row>
    <row r="116" spans="1:18" ht="101.5">
      <c r="A116" s="2" t="s">
        <v>1225</v>
      </c>
      <c r="B116" s="2" t="s">
        <v>549</v>
      </c>
      <c r="C116" s="9" t="s">
        <v>916</v>
      </c>
      <c r="D116" s="6">
        <v>6.32</v>
      </c>
      <c r="E116" s="6" t="s">
        <v>163</v>
      </c>
      <c r="F116" s="6">
        <f>+VLOOKUP(E116,'VI_Legende Reinigungsverz.'!$B$3:$F$22,5,0)</f>
        <v>150.9</v>
      </c>
      <c r="G116" s="6">
        <f t="shared" si="36"/>
        <v>953.6880000000001</v>
      </c>
      <c r="H116" s="51"/>
      <c r="I116" s="6">
        <f t="shared" si="37"/>
        <v>0</v>
      </c>
      <c r="J116" s="51" t="s">
        <v>42</v>
      </c>
      <c r="K116" s="23">
        <f>I116*HLOOKUP(J116,'Auskunft SVS'!$C$2:$AZ$26,17,0)</f>
        <v>0</v>
      </c>
      <c r="L116" s="23">
        <f t="shared" si="38"/>
        <v>0</v>
      </c>
    </row>
    <row r="117" spans="1:18" s="15" customFormat="1">
      <c r="A117" s="8" t="s">
        <v>1226</v>
      </c>
      <c r="B117" s="3" t="s">
        <v>127</v>
      </c>
      <c r="C117" s="3" t="s">
        <v>98</v>
      </c>
      <c r="D117" s="10" t="s">
        <v>98</v>
      </c>
      <c r="E117" s="10"/>
      <c r="F117" s="10"/>
      <c r="G117" s="10"/>
      <c r="H117" s="10"/>
      <c r="I117" s="10"/>
      <c r="J117" s="10"/>
      <c r="K117" s="10"/>
      <c r="L117" s="13"/>
      <c r="M117"/>
      <c r="N117"/>
      <c r="O117"/>
      <c r="P117"/>
      <c r="Q117"/>
      <c r="R117"/>
    </row>
    <row r="118" spans="1:18" ht="101.5">
      <c r="A118" s="2" t="s">
        <v>1227</v>
      </c>
      <c r="B118" s="2" t="s">
        <v>132</v>
      </c>
      <c r="C118" s="9" t="s">
        <v>272</v>
      </c>
      <c r="D118" s="6">
        <v>16.54</v>
      </c>
      <c r="E118" s="6" t="s">
        <v>163</v>
      </c>
      <c r="F118" s="6">
        <f>+VLOOKUP(E118,'VI_Legende Reinigungsverz.'!$B$3:$F$22,5,0)</f>
        <v>150.9</v>
      </c>
      <c r="G118" s="6">
        <f>+F118*D118</f>
        <v>2495.886</v>
      </c>
      <c r="H118" s="51"/>
      <c r="I118" s="6">
        <f>IF(ISERROR(G118/H118),0,G118/H118)</f>
        <v>0</v>
      </c>
      <c r="J118" s="51" t="s">
        <v>42</v>
      </c>
      <c r="K118" s="23">
        <f>I118*HLOOKUP(J118,'Auskunft SVS'!$C$2:$AZ$26,17,0)</f>
        <v>0</v>
      </c>
      <c r="L118" s="23">
        <f>+K118/D118</f>
        <v>0</v>
      </c>
    </row>
    <row r="119" spans="1:18" s="15" customFormat="1">
      <c r="A119" s="8" t="s">
        <v>1233</v>
      </c>
      <c r="B119" s="3" t="s">
        <v>159</v>
      </c>
      <c r="C119" s="3" t="s">
        <v>98</v>
      </c>
      <c r="D119" s="10" t="s">
        <v>98</v>
      </c>
      <c r="E119" s="10"/>
      <c r="F119" s="10"/>
      <c r="G119" s="10"/>
      <c r="H119" s="10"/>
      <c r="I119" s="10"/>
      <c r="J119" s="10"/>
      <c r="K119" s="10"/>
      <c r="L119" s="13"/>
      <c r="M119"/>
      <c r="N119"/>
      <c r="O119"/>
      <c r="P119"/>
      <c r="Q119"/>
      <c r="R119"/>
    </row>
    <row r="120" spans="1:18" ht="101.5">
      <c r="A120" s="2" t="s">
        <v>1234</v>
      </c>
      <c r="B120" s="2" t="s">
        <v>284</v>
      </c>
      <c r="C120" s="9" t="s">
        <v>821</v>
      </c>
      <c r="D120" s="6">
        <v>5.07</v>
      </c>
      <c r="E120" s="6" t="s">
        <v>163</v>
      </c>
      <c r="F120" s="6">
        <f>+VLOOKUP(E120,'VI_Legende Reinigungsverz.'!$B$3:$F$22,5,0)</f>
        <v>150.9</v>
      </c>
      <c r="G120" s="6">
        <f t="shared" ref="G120:G121" si="39">+F120*D120</f>
        <v>765.0630000000001</v>
      </c>
      <c r="H120" s="51"/>
      <c r="I120" s="6">
        <f t="shared" ref="I120:I121" si="40">IF(ISERROR(G120/H120),0,G120/H120)</f>
        <v>0</v>
      </c>
      <c r="J120" s="51" t="s">
        <v>42</v>
      </c>
      <c r="K120" s="23">
        <f>I120*HLOOKUP(J120,'Auskunft SVS'!$C$2:$AZ$26,17,0)</f>
        <v>0</v>
      </c>
      <c r="L120" s="23">
        <f t="shared" ref="L120:L121" si="41">+K120/D120</f>
        <v>0</v>
      </c>
    </row>
    <row r="121" spans="1:18" ht="101.5">
      <c r="A121" s="2" t="s">
        <v>1236</v>
      </c>
      <c r="B121" s="2" t="s">
        <v>161</v>
      </c>
      <c r="C121" s="9" t="s">
        <v>821</v>
      </c>
      <c r="D121" s="6">
        <v>7.5</v>
      </c>
      <c r="E121" s="6" t="s">
        <v>163</v>
      </c>
      <c r="F121" s="6">
        <f>+VLOOKUP(E121,'VI_Legende Reinigungsverz.'!$B$3:$F$22,5,0)</f>
        <v>150.9</v>
      </c>
      <c r="G121" s="6">
        <f t="shared" si="39"/>
        <v>1131.75</v>
      </c>
      <c r="H121" s="51"/>
      <c r="I121" s="6">
        <f t="shared" si="40"/>
        <v>0</v>
      </c>
      <c r="J121" s="51" t="s">
        <v>42</v>
      </c>
      <c r="K121" s="23">
        <f>I121*HLOOKUP(J121,'Auskunft SVS'!$C$2:$AZ$26,17,0)</f>
        <v>0</v>
      </c>
      <c r="L121" s="23">
        <f t="shared" si="41"/>
        <v>0</v>
      </c>
    </row>
    <row r="122" spans="1:18" s="15" customFormat="1">
      <c r="A122" s="8" t="s">
        <v>1249</v>
      </c>
      <c r="B122" s="3" t="s">
        <v>200</v>
      </c>
      <c r="C122" s="3" t="s">
        <v>98</v>
      </c>
      <c r="D122" s="10" t="s">
        <v>98</v>
      </c>
      <c r="E122" s="10"/>
      <c r="F122" s="10"/>
      <c r="G122" s="10"/>
      <c r="H122" s="10"/>
      <c r="I122" s="10"/>
      <c r="J122" s="10"/>
      <c r="K122" s="10"/>
      <c r="L122" s="13"/>
      <c r="M122"/>
      <c r="N122"/>
      <c r="O122"/>
      <c r="P122"/>
      <c r="Q122"/>
      <c r="R122"/>
    </row>
    <row r="123" spans="1:18" ht="101.5">
      <c r="A123" s="2" t="s">
        <v>1250</v>
      </c>
      <c r="B123" s="2" t="s">
        <v>202</v>
      </c>
      <c r="C123" s="9" t="s">
        <v>2376</v>
      </c>
      <c r="D123" s="6">
        <v>23.78</v>
      </c>
      <c r="E123" s="6" t="s">
        <v>163</v>
      </c>
      <c r="F123" s="6">
        <f>+VLOOKUP(E123,'VI_Legende Reinigungsverz.'!$B$3:$F$22,5,0)</f>
        <v>150.9</v>
      </c>
      <c r="G123" s="6">
        <f>+F123*D123</f>
        <v>3588.4020000000005</v>
      </c>
      <c r="H123" s="51"/>
      <c r="I123" s="6">
        <f>IF(ISERROR(G123/H123),0,G123/H123)</f>
        <v>0</v>
      </c>
      <c r="J123" s="51" t="s">
        <v>42</v>
      </c>
      <c r="K123" s="23">
        <f>I123*HLOOKUP(J123,'Auskunft SVS'!$C$2:$AZ$26,17,0)</f>
        <v>0</v>
      </c>
      <c r="L123" s="23">
        <f>+K123/D123</f>
        <v>0</v>
      </c>
    </row>
    <row r="124" spans="1:18" s="15" customFormat="1">
      <c r="A124" s="8" t="s">
        <v>1255</v>
      </c>
      <c r="B124" s="3" t="s">
        <v>206</v>
      </c>
      <c r="C124" s="3" t="s">
        <v>98</v>
      </c>
      <c r="D124" s="10" t="s">
        <v>98</v>
      </c>
      <c r="E124" s="10"/>
      <c r="F124" s="10"/>
      <c r="G124" s="10"/>
      <c r="H124" s="10"/>
      <c r="I124" s="10"/>
      <c r="J124" s="10"/>
      <c r="K124" s="10"/>
      <c r="L124" s="13"/>
      <c r="M124"/>
      <c r="N124"/>
      <c r="O124"/>
      <c r="P124"/>
      <c r="Q124"/>
      <c r="R124"/>
    </row>
    <row r="125" spans="1:18" ht="101.5">
      <c r="A125" s="2" t="s">
        <v>1256</v>
      </c>
      <c r="B125" s="2" t="s">
        <v>208</v>
      </c>
      <c r="C125" s="9" t="s">
        <v>308</v>
      </c>
      <c r="D125" s="6">
        <v>20.149999999999999</v>
      </c>
      <c r="E125" s="6" t="s">
        <v>163</v>
      </c>
      <c r="F125" s="6">
        <f>+VLOOKUP(E125,'VI_Legende Reinigungsverz.'!$B$3:$F$22,5,0)</f>
        <v>150.9</v>
      </c>
      <c r="G125" s="6">
        <f>+F125*D125</f>
        <v>3040.6349999999998</v>
      </c>
      <c r="H125" s="51"/>
      <c r="I125" s="6">
        <f>IF(ISERROR(G125/H125),0,G125/H125)</f>
        <v>0</v>
      </c>
      <c r="J125" s="51" t="s">
        <v>42</v>
      </c>
      <c r="K125" s="23">
        <f>I125*HLOOKUP(J125,'Auskunft SVS'!$C$2:$AZ$26,17,0)</f>
        <v>0</v>
      </c>
      <c r="L125" s="23">
        <f>+K125/D125</f>
        <v>0</v>
      </c>
    </row>
    <row r="126" spans="1:18" s="15" customFormat="1">
      <c r="A126" s="8" t="s">
        <v>1257</v>
      </c>
      <c r="B126" s="3" t="s">
        <v>224</v>
      </c>
      <c r="C126" s="3" t="s">
        <v>98</v>
      </c>
      <c r="D126" s="10" t="s">
        <v>98</v>
      </c>
      <c r="E126" s="10"/>
      <c r="F126" s="10"/>
      <c r="G126" s="10"/>
      <c r="H126" s="10"/>
      <c r="I126" s="10"/>
      <c r="J126" s="10"/>
      <c r="K126" s="10"/>
      <c r="L126" s="13"/>
      <c r="M126"/>
      <c r="N126"/>
      <c r="O126"/>
      <c r="P126"/>
      <c r="Q126"/>
      <c r="R126"/>
    </row>
    <row r="127" spans="1:18" ht="101.5">
      <c r="A127" s="2" t="s">
        <v>1259</v>
      </c>
      <c r="B127" s="2" t="s">
        <v>226</v>
      </c>
      <c r="C127" s="9" t="s">
        <v>326</v>
      </c>
      <c r="D127" s="6">
        <v>4.8499999999999996</v>
      </c>
      <c r="E127" s="6" t="s">
        <v>163</v>
      </c>
      <c r="F127" s="6">
        <f>+VLOOKUP(E127,'VI_Legende Reinigungsverz.'!$B$3:$F$22,5,0)</f>
        <v>150.9</v>
      </c>
      <c r="G127" s="6">
        <f t="shared" ref="G127:G128" si="42">+F127*D127</f>
        <v>731.86500000000001</v>
      </c>
      <c r="H127" s="51"/>
      <c r="I127" s="6">
        <f t="shared" ref="I127:I128" si="43">IF(ISERROR(G127/H127),0,G127/H127)</f>
        <v>0</v>
      </c>
      <c r="J127" s="51" t="s">
        <v>42</v>
      </c>
      <c r="K127" s="23">
        <f>I127*HLOOKUP(J127,'Auskunft SVS'!$C$2:$AZ$26,17,0)</f>
        <v>0</v>
      </c>
      <c r="L127" s="23">
        <f t="shared" ref="L127:L128" si="44">+K127/D127</f>
        <v>0</v>
      </c>
    </row>
    <row r="128" spans="1:18" ht="101.5">
      <c r="A128" s="2" t="s">
        <v>2481</v>
      </c>
      <c r="B128" s="2" t="s">
        <v>453</v>
      </c>
      <c r="C128" s="9" t="s">
        <v>326</v>
      </c>
      <c r="D128" s="6">
        <v>1.1000000000000001</v>
      </c>
      <c r="E128" s="6" t="s">
        <v>163</v>
      </c>
      <c r="F128" s="6">
        <f>+VLOOKUP(E128,'VI_Legende Reinigungsverz.'!$B$3:$F$22,5,0)</f>
        <v>150.9</v>
      </c>
      <c r="G128" s="6">
        <f t="shared" si="42"/>
        <v>165.99</v>
      </c>
      <c r="H128" s="51"/>
      <c r="I128" s="6">
        <f t="shared" si="43"/>
        <v>0</v>
      </c>
      <c r="J128" s="51" t="s">
        <v>42</v>
      </c>
      <c r="K128" s="23">
        <f>I128*HLOOKUP(J128,'Auskunft SVS'!$C$2:$AZ$26,17,0)</f>
        <v>0</v>
      </c>
      <c r="L128" s="23">
        <f t="shared" si="44"/>
        <v>0</v>
      </c>
    </row>
    <row r="129" spans="1:18" s="16" customFormat="1" ht="25.5" customHeight="1">
      <c r="A129" s="7" t="s">
        <v>534</v>
      </c>
      <c r="B129" s="17" t="s">
        <v>2673</v>
      </c>
      <c r="C129" s="11" t="s">
        <v>98</v>
      </c>
      <c r="D129" s="18" t="s">
        <v>98</v>
      </c>
      <c r="E129" s="18"/>
      <c r="F129" s="18"/>
      <c r="G129" s="18"/>
      <c r="H129" s="18"/>
      <c r="I129" s="18"/>
      <c r="J129" s="18"/>
      <c r="K129" s="19"/>
      <c r="L129" s="20"/>
      <c r="M129"/>
      <c r="N129"/>
      <c r="O129"/>
      <c r="P129"/>
      <c r="Q129"/>
      <c r="R129"/>
    </row>
    <row r="130" spans="1:18" s="15" customFormat="1">
      <c r="A130" s="8" t="s">
        <v>536</v>
      </c>
      <c r="B130" s="3" t="s">
        <v>95</v>
      </c>
      <c r="C130" s="3" t="s">
        <v>98</v>
      </c>
      <c r="D130" s="10" t="s">
        <v>98</v>
      </c>
      <c r="E130" s="10"/>
      <c r="F130" s="10"/>
      <c r="G130" s="10"/>
      <c r="H130" s="10"/>
      <c r="I130" s="10"/>
      <c r="J130" s="10"/>
      <c r="K130" s="10"/>
      <c r="L130" s="13"/>
      <c r="M130"/>
      <c r="N130"/>
      <c r="O130"/>
      <c r="P130"/>
      <c r="Q130"/>
      <c r="R130"/>
    </row>
    <row r="131" spans="1:18" s="15" customFormat="1">
      <c r="A131" s="8" t="s">
        <v>537</v>
      </c>
      <c r="B131" s="3" t="s">
        <v>97</v>
      </c>
      <c r="C131" s="3" t="s">
        <v>98</v>
      </c>
      <c r="D131" s="10" t="s">
        <v>98</v>
      </c>
      <c r="E131" s="10"/>
      <c r="F131" s="10"/>
      <c r="G131" s="10"/>
      <c r="H131" s="10"/>
      <c r="I131" s="10"/>
      <c r="J131" s="10"/>
      <c r="K131" s="10"/>
      <c r="L131" s="13"/>
      <c r="M131"/>
      <c r="N131"/>
      <c r="O131"/>
      <c r="P131"/>
      <c r="Q131"/>
      <c r="R131"/>
    </row>
    <row r="132" spans="1:18" ht="101.5">
      <c r="A132" s="2" t="s">
        <v>539</v>
      </c>
      <c r="B132" s="2" t="s">
        <v>104</v>
      </c>
      <c r="C132" s="9" t="s">
        <v>778</v>
      </c>
      <c r="D132" s="6">
        <v>87.24</v>
      </c>
      <c r="E132" s="6" t="s">
        <v>163</v>
      </c>
      <c r="F132" s="6">
        <f>+VLOOKUP(E132,'VI_Legende Reinigungsverz.'!$B$3:$F$22,5,0)</f>
        <v>150.9</v>
      </c>
      <c r="G132" s="6">
        <f>+F132*D132</f>
        <v>13164.516</v>
      </c>
      <c r="H132" s="51"/>
      <c r="I132" s="6">
        <f>IF(ISERROR(G132/H132),0,G132/H132)</f>
        <v>0</v>
      </c>
      <c r="J132" s="51" t="s">
        <v>42</v>
      </c>
      <c r="K132" s="23">
        <f>I132*HLOOKUP(J132,'Auskunft SVS'!$C$2:$AZ$26,17,0)</f>
        <v>0</v>
      </c>
      <c r="L132" s="23">
        <f>+K132/D132</f>
        <v>0</v>
      </c>
    </row>
    <row r="133" spans="1:18" s="15" customFormat="1">
      <c r="A133" s="8" t="s">
        <v>1470</v>
      </c>
      <c r="B133" s="3" t="s">
        <v>107</v>
      </c>
      <c r="C133" s="3" t="s">
        <v>98</v>
      </c>
      <c r="D133" s="10" t="s">
        <v>98</v>
      </c>
      <c r="E133" s="10"/>
      <c r="F133" s="10"/>
      <c r="G133" s="10"/>
      <c r="H133" s="10"/>
      <c r="I133" s="10"/>
      <c r="J133" s="10"/>
      <c r="K133" s="10"/>
      <c r="L133" s="13"/>
      <c r="M133"/>
      <c r="N133"/>
      <c r="O133"/>
      <c r="P133"/>
      <c r="Q133"/>
      <c r="R133"/>
    </row>
    <row r="134" spans="1:18" ht="101.5">
      <c r="A134" s="2" t="s">
        <v>1471</v>
      </c>
      <c r="B134" s="2" t="s">
        <v>109</v>
      </c>
      <c r="C134" s="9" t="s">
        <v>778</v>
      </c>
      <c r="D134" s="6">
        <v>15.63</v>
      </c>
      <c r="E134" s="6" t="s">
        <v>163</v>
      </c>
      <c r="F134" s="6">
        <f>+VLOOKUP(E134,'VI_Legende Reinigungsverz.'!$B$3:$F$22,5,0)</f>
        <v>150.9</v>
      </c>
      <c r="G134" s="6">
        <f>+F134*D134</f>
        <v>2358.567</v>
      </c>
      <c r="H134" s="51"/>
      <c r="I134" s="6">
        <f>IF(ISERROR(G134/H134),0,G134/H134)</f>
        <v>0</v>
      </c>
      <c r="J134" s="51" t="s">
        <v>42</v>
      </c>
      <c r="K134" s="23">
        <f>I134*HLOOKUP(J134,'Auskunft SVS'!$C$2:$AZ$26,17,0)</f>
        <v>0</v>
      </c>
      <c r="L134" s="23">
        <f>+K134/D134</f>
        <v>0</v>
      </c>
    </row>
    <row r="135" spans="1:18" s="15" customFormat="1">
      <c r="A135" s="8" t="s">
        <v>1484</v>
      </c>
      <c r="B135" s="3" t="s">
        <v>159</v>
      </c>
      <c r="C135" s="3" t="s">
        <v>98</v>
      </c>
      <c r="D135" s="10" t="s">
        <v>98</v>
      </c>
      <c r="E135" s="10"/>
      <c r="F135" s="10"/>
      <c r="G135" s="10"/>
      <c r="H135" s="10"/>
      <c r="I135" s="10"/>
      <c r="J135" s="10"/>
      <c r="K135" s="10"/>
      <c r="L135" s="13"/>
      <c r="M135"/>
      <c r="N135"/>
      <c r="O135"/>
      <c r="P135"/>
      <c r="Q135"/>
      <c r="R135"/>
    </row>
    <row r="136" spans="1:18" ht="101.5">
      <c r="A136" s="2" t="s">
        <v>1485</v>
      </c>
      <c r="B136" s="2" t="s">
        <v>161</v>
      </c>
      <c r="C136" s="9" t="s">
        <v>821</v>
      </c>
      <c r="D136" s="6">
        <v>14.46</v>
      </c>
      <c r="E136" s="6" t="s">
        <v>163</v>
      </c>
      <c r="F136" s="6">
        <f>+VLOOKUP(E136,'VI_Legende Reinigungsverz.'!$B$3:$F$22,5,0)</f>
        <v>150.9</v>
      </c>
      <c r="G136" s="6">
        <f>+F136*D136</f>
        <v>2182.0140000000001</v>
      </c>
      <c r="H136" s="51"/>
      <c r="I136" s="6">
        <f>IF(ISERROR(G136/H136),0,G136/H136)</f>
        <v>0</v>
      </c>
      <c r="J136" s="51" t="s">
        <v>42</v>
      </c>
      <c r="K136" s="23">
        <f>I136*HLOOKUP(J136,'Auskunft SVS'!$C$2:$AZ$26,17,0)</f>
        <v>0</v>
      </c>
      <c r="L136" s="23">
        <f>+K136/D136</f>
        <v>0</v>
      </c>
    </row>
    <row r="137" spans="1:18" s="15" customFormat="1">
      <c r="A137" s="8" t="s">
        <v>1492</v>
      </c>
      <c r="B137" s="3" t="s">
        <v>586</v>
      </c>
      <c r="C137" s="3" t="s">
        <v>98</v>
      </c>
      <c r="D137" s="10" t="s">
        <v>98</v>
      </c>
      <c r="E137" s="10"/>
      <c r="F137" s="10"/>
      <c r="G137" s="10"/>
      <c r="H137" s="10"/>
      <c r="I137" s="10"/>
      <c r="J137" s="10"/>
      <c r="K137" s="10"/>
      <c r="L137" s="13"/>
      <c r="M137"/>
      <c r="N137"/>
      <c r="O137"/>
      <c r="P137"/>
      <c r="Q137"/>
      <c r="R137"/>
    </row>
    <row r="138" spans="1:18" ht="101.5">
      <c r="A138" s="2" t="s">
        <v>1493</v>
      </c>
      <c r="B138" s="2" t="s">
        <v>2363</v>
      </c>
      <c r="C138" s="9" t="s">
        <v>821</v>
      </c>
      <c r="D138" s="6">
        <v>4.5199999999999996</v>
      </c>
      <c r="E138" s="6" t="s">
        <v>163</v>
      </c>
      <c r="F138" s="6">
        <f>+VLOOKUP(E138,'VI_Legende Reinigungsverz.'!$B$3:$F$22,5,0)</f>
        <v>150.9</v>
      </c>
      <c r="G138" s="6">
        <f>+F138*D138</f>
        <v>682.06799999999998</v>
      </c>
      <c r="H138" s="51"/>
      <c r="I138" s="6">
        <f>IF(ISERROR(G138/H138),0,G138/H138)</f>
        <v>0</v>
      </c>
      <c r="J138" s="51" t="s">
        <v>42</v>
      </c>
      <c r="K138" s="23">
        <f>I138*HLOOKUP(J138,'Auskunft SVS'!$C$2:$AZ$26,17,0)</f>
        <v>0</v>
      </c>
      <c r="L138" s="23">
        <f>+K138/D138</f>
        <v>0</v>
      </c>
    </row>
    <row r="139" spans="1:18" s="15" customFormat="1">
      <c r="A139" s="8" t="s">
        <v>1502</v>
      </c>
      <c r="B139" s="3" t="s">
        <v>200</v>
      </c>
      <c r="C139" s="3" t="s">
        <v>98</v>
      </c>
      <c r="D139" s="10" t="s">
        <v>98</v>
      </c>
      <c r="E139" s="10"/>
      <c r="F139" s="10"/>
      <c r="G139" s="10"/>
      <c r="H139" s="10"/>
      <c r="I139" s="10"/>
      <c r="J139" s="10"/>
      <c r="K139" s="10"/>
      <c r="L139" s="13"/>
      <c r="M139"/>
      <c r="N139"/>
      <c r="O139"/>
      <c r="P139"/>
      <c r="Q139"/>
      <c r="R139"/>
    </row>
    <row r="140" spans="1:18" ht="101.5">
      <c r="A140" s="2" t="s">
        <v>1503</v>
      </c>
      <c r="B140" s="2" t="s">
        <v>202</v>
      </c>
      <c r="C140" s="9" t="s">
        <v>1037</v>
      </c>
      <c r="D140" s="6">
        <v>49.79</v>
      </c>
      <c r="E140" s="6" t="s">
        <v>163</v>
      </c>
      <c r="F140" s="6">
        <f>+VLOOKUP(E140,'VI_Legende Reinigungsverz.'!$B$3:$F$22,5,0)</f>
        <v>150.9</v>
      </c>
      <c r="G140" s="6">
        <f>+F140*D140</f>
        <v>7513.3110000000006</v>
      </c>
      <c r="H140" s="51"/>
      <c r="I140" s="6">
        <f>IF(ISERROR(G140/H140),0,G140/H140)</f>
        <v>0</v>
      </c>
      <c r="J140" s="51" t="s">
        <v>42</v>
      </c>
      <c r="K140" s="23">
        <f>I140*HLOOKUP(J140,'Auskunft SVS'!$C$2:$AZ$26,17,0)</f>
        <v>0</v>
      </c>
      <c r="L140" s="23">
        <f>+K140/D140</f>
        <v>0</v>
      </c>
    </row>
    <row r="141" spans="1:18" s="15" customFormat="1">
      <c r="A141" s="8" t="s">
        <v>1506</v>
      </c>
      <c r="B141" s="3" t="s">
        <v>206</v>
      </c>
      <c r="C141" s="3" t="s">
        <v>98</v>
      </c>
      <c r="D141" s="10" t="s">
        <v>98</v>
      </c>
      <c r="E141" s="10"/>
      <c r="F141" s="10"/>
      <c r="G141" s="10"/>
      <c r="H141" s="10"/>
      <c r="I141" s="10"/>
      <c r="J141" s="10"/>
      <c r="K141" s="10"/>
      <c r="L141" s="13"/>
      <c r="M141"/>
      <c r="N141"/>
      <c r="O141"/>
      <c r="P141"/>
      <c r="Q141"/>
      <c r="R141"/>
    </row>
    <row r="142" spans="1:18" ht="101.5">
      <c r="A142" s="2" t="s">
        <v>1507</v>
      </c>
      <c r="B142" s="2" t="s">
        <v>208</v>
      </c>
      <c r="C142" s="9" t="s">
        <v>2674</v>
      </c>
      <c r="D142" s="6">
        <v>62.52</v>
      </c>
      <c r="E142" s="6" t="s">
        <v>163</v>
      </c>
      <c r="F142" s="6">
        <f>+VLOOKUP(E142,'VI_Legende Reinigungsverz.'!$B$3:$F$22,5,0)</f>
        <v>150.9</v>
      </c>
      <c r="G142" s="6">
        <f>+F142*D142</f>
        <v>9434.268</v>
      </c>
      <c r="H142" s="51"/>
      <c r="I142" s="6">
        <f>IF(ISERROR(G142/H142),0,G142/H142)</f>
        <v>0</v>
      </c>
      <c r="J142" s="51" t="s">
        <v>42</v>
      </c>
      <c r="K142" s="23">
        <f>I142*HLOOKUP(J142,'Auskunft SVS'!$C$2:$AZ$26,17,0)</f>
        <v>0</v>
      </c>
      <c r="L142" s="23">
        <f>+K142/D142</f>
        <v>0</v>
      </c>
    </row>
    <row r="143" spans="1:18" s="15" customFormat="1">
      <c r="A143" s="8" t="s">
        <v>1513</v>
      </c>
      <c r="B143" s="3" t="s">
        <v>753</v>
      </c>
      <c r="C143" s="3" t="s">
        <v>98</v>
      </c>
      <c r="D143" s="10" t="s">
        <v>98</v>
      </c>
      <c r="E143" s="10"/>
      <c r="F143" s="10"/>
      <c r="G143" s="10"/>
      <c r="H143" s="10"/>
      <c r="I143" s="10"/>
      <c r="J143" s="10"/>
      <c r="K143" s="10"/>
      <c r="L143" s="13"/>
      <c r="M143"/>
      <c r="N143"/>
      <c r="O143"/>
      <c r="P143"/>
      <c r="Q143"/>
      <c r="R143"/>
    </row>
    <row r="144" spans="1:18" ht="101.5">
      <c r="A144" s="2" t="s">
        <v>1515</v>
      </c>
      <c r="B144" s="2" t="s">
        <v>754</v>
      </c>
      <c r="C144" s="9" t="s">
        <v>1076</v>
      </c>
      <c r="D144" s="6">
        <v>13.72</v>
      </c>
      <c r="E144" s="6" t="s">
        <v>163</v>
      </c>
      <c r="F144" s="6">
        <f>+VLOOKUP(E144,'VI_Legende Reinigungsverz.'!$B$3:$F$22,5,0)</f>
        <v>150.9</v>
      </c>
      <c r="G144" s="6">
        <f>+F144*D144</f>
        <v>2070.348</v>
      </c>
      <c r="H144" s="51"/>
      <c r="I144" s="6">
        <f>IF(ISERROR(G144/H144),0,G144/H144)</f>
        <v>0</v>
      </c>
      <c r="J144" s="51" t="s">
        <v>42</v>
      </c>
      <c r="K144" s="23">
        <f>I144*HLOOKUP(J144,'Auskunft SVS'!$C$2:$AZ$26,17,0)</f>
        <v>0</v>
      </c>
      <c r="L144" s="23">
        <f>+K144/D144</f>
        <v>0</v>
      </c>
    </row>
    <row r="145" spans="1:18" s="15" customFormat="1">
      <c r="A145" s="8" t="s">
        <v>1520</v>
      </c>
      <c r="B145" s="3" t="s">
        <v>224</v>
      </c>
      <c r="C145" s="3" t="s">
        <v>98</v>
      </c>
      <c r="D145" s="10" t="s">
        <v>98</v>
      </c>
      <c r="E145" s="10"/>
      <c r="F145" s="10"/>
      <c r="G145" s="10"/>
      <c r="H145" s="10"/>
      <c r="I145" s="10"/>
      <c r="J145" s="10"/>
      <c r="K145" s="10"/>
      <c r="L145" s="13"/>
      <c r="M145"/>
      <c r="N145"/>
      <c r="O145"/>
      <c r="P145"/>
      <c r="Q145"/>
      <c r="R145"/>
    </row>
    <row r="146" spans="1:18" ht="101.5">
      <c r="A146" s="2" t="s">
        <v>1521</v>
      </c>
      <c r="B146" s="2" t="s">
        <v>226</v>
      </c>
      <c r="C146" s="9" t="s">
        <v>469</v>
      </c>
      <c r="D146" s="6">
        <v>98.33</v>
      </c>
      <c r="E146" s="6" t="s">
        <v>163</v>
      </c>
      <c r="F146" s="6">
        <f>+VLOOKUP(E146,'VI_Legende Reinigungsverz.'!$B$3:$F$22,5,0)</f>
        <v>150.9</v>
      </c>
      <c r="G146" s="6">
        <f t="shared" ref="G146:G147" si="45">+F146*D146</f>
        <v>14837.997000000001</v>
      </c>
      <c r="H146" s="51"/>
      <c r="I146" s="6">
        <f t="shared" ref="I146:I147" si="46">IF(ISERROR(G146/H146),0,G146/H146)</f>
        <v>0</v>
      </c>
      <c r="J146" s="51" t="s">
        <v>42</v>
      </c>
      <c r="K146" s="23">
        <f>I146*HLOOKUP(J146,'Auskunft SVS'!$C$2:$AZ$26,17,0)</f>
        <v>0</v>
      </c>
      <c r="L146" s="23">
        <f t="shared" ref="L146:L147" si="47">+K146/D146</f>
        <v>0</v>
      </c>
    </row>
    <row r="147" spans="1:18" ht="101.5">
      <c r="A147" s="2" t="s">
        <v>2357</v>
      </c>
      <c r="B147" s="2" t="s">
        <v>667</v>
      </c>
      <c r="C147" s="9" t="s">
        <v>326</v>
      </c>
      <c r="D147" s="6">
        <v>2.19</v>
      </c>
      <c r="E147" s="6" t="s">
        <v>163</v>
      </c>
      <c r="F147" s="6">
        <f>+VLOOKUP(E147,'VI_Legende Reinigungsverz.'!$B$3:$F$22,5,0)</f>
        <v>150.9</v>
      </c>
      <c r="G147" s="6">
        <f t="shared" si="45"/>
        <v>330.471</v>
      </c>
      <c r="H147" s="51"/>
      <c r="I147" s="6">
        <f t="shared" si="46"/>
        <v>0</v>
      </c>
      <c r="J147" s="51" t="s">
        <v>42</v>
      </c>
      <c r="K147" s="23">
        <f>I147*HLOOKUP(J147,'Auskunft SVS'!$C$2:$AZ$26,17,0)</f>
        <v>0</v>
      </c>
      <c r="L147" s="23">
        <f t="shared" si="47"/>
        <v>0</v>
      </c>
    </row>
    <row r="148" spans="1:18" s="15" customFormat="1">
      <c r="A148" s="8" t="s">
        <v>1523</v>
      </c>
      <c r="B148" s="3" t="s">
        <v>232</v>
      </c>
      <c r="C148" s="3" t="s">
        <v>98</v>
      </c>
      <c r="D148" s="10" t="s">
        <v>98</v>
      </c>
      <c r="E148" s="10"/>
      <c r="F148" s="10"/>
      <c r="G148" s="10"/>
      <c r="H148" s="10"/>
      <c r="I148" s="10"/>
      <c r="J148" s="10"/>
      <c r="K148" s="10"/>
      <c r="L148" s="13"/>
      <c r="M148"/>
      <c r="N148"/>
      <c r="O148"/>
      <c r="P148"/>
      <c r="Q148"/>
      <c r="R148"/>
    </row>
    <row r="149" spans="1:18" ht="101.5">
      <c r="A149" s="2" t="s">
        <v>1524</v>
      </c>
      <c r="B149" s="2" t="s">
        <v>1119</v>
      </c>
      <c r="C149" s="9" t="s">
        <v>326</v>
      </c>
      <c r="D149" s="6">
        <v>4.3600000000000003</v>
      </c>
      <c r="E149" s="6" t="s">
        <v>163</v>
      </c>
      <c r="F149" s="6">
        <f>+VLOOKUP(E149,'VI_Legende Reinigungsverz.'!$B$3:$F$22,5,0)</f>
        <v>150.9</v>
      </c>
      <c r="G149" s="6">
        <f t="shared" ref="G149:G150" si="48">+F149*D149</f>
        <v>657.92400000000009</v>
      </c>
      <c r="H149" s="51"/>
      <c r="I149" s="6">
        <f t="shared" ref="I149:I150" si="49">IF(ISERROR(G149/H149),0,G149/H149)</f>
        <v>0</v>
      </c>
      <c r="J149" s="51" t="s">
        <v>42</v>
      </c>
      <c r="K149" s="23">
        <f>I149*HLOOKUP(J149,'Auskunft SVS'!$C$2:$AZ$26,17,0)</f>
        <v>0</v>
      </c>
      <c r="L149" s="23">
        <f t="shared" ref="L149:L150" si="50">+K149/D149</f>
        <v>0</v>
      </c>
    </row>
    <row r="150" spans="1:18" ht="101.5">
      <c r="A150" s="2" t="s">
        <v>1526</v>
      </c>
      <c r="B150" s="2" t="s">
        <v>472</v>
      </c>
      <c r="C150" s="9" t="s">
        <v>326</v>
      </c>
      <c r="D150" s="6">
        <v>11.11</v>
      </c>
      <c r="E150" s="6" t="s">
        <v>163</v>
      </c>
      <c r="F150" s="6">
        <f>+VLOOKUP(E150,'VI_Legende Reinigungsverz.'!$B$3:$F$22,5,0)</f>
        <v>150.9</v>
      </c>
      <c r="G150" s="6">
        <f t="shared" si="48"/>
        <v>1676.499</v>
      </c>
      <c r="H150" s="51"/>
      <c r="I150" s="6">
        <f t="shared" si="49"/>
        <v>0</v>
      </c>
      <c r="J150" s="51" t="s">
        <v>42</v>
      </c>
      <c r="K150" s="23">
        <f>I150*HLOOKUP(J150,'Auskunft SVS'!$C$2:$AZ$26,17,0)</f>
        <v>0</v>
      </c>
      <c r="L150" s="23">
        <f t="shared" si="50"/>
        <v>0</v>
      </c>
    </row>
    <row r="151" spans="1:18" s="16" customFormat="1" ht="25.5" customHeight="1">
      <c r="A151" s="7" t="s">
        <v>542</v>
      </c>
      <c r="B151" s="17" t="s">
        <v>2675</v>
      </c>
      <c r="C151" s="11" t="s">
        <v>98</v>
      </c>
      <c r="D151" s="18" t="s">
        <v>98</v>
      </c>
      <c r="E151" s="18"/>
      <c r="F151" s="18"/>
      <c r="G151" s="18"/>
      <c r="H151" s="18"/>
      <c r="I151" s="18"/>
      <c r="J151" s="18"/>
      <c r="K151" s="19"/>
      <c r="L151" s="20"/>
      <c r="M151"/>
      <c r="N151"/>
      <c r="O151"/>
      <c r="P151"/>
      <c r="Q151"/>
      <c r="R151"/>
    </row>
    <row r="152" spans="1:18" s="15" customFormat="1">
      <c r="A152" s="8" t="s">
        <v>544</v>
      </c>
      <c r="B152" s="3" t="s">
        <v>95</v>
      </c>
      <c r="C152" s="3" t="s">
        <v>98</v>
      </c>
      <c r="D152" s="10" t="s">
        <v>98</v>
      </c>
      <c r="E152" s="10"/>
      <c r="F152" s="10"/>
      <c r="G152" s="10"/>
      <c r="H152" s="10"/>
      <c r="I152" s="10"/>
      <c r="J152" s="10"/>
      <c r="K152" s="10"/>
      <c r="L152" s="13"/>
      <c r="M152"/>
      <c r="N152"/>
      <c r="O152"/>
      <c r="P152"/>
      <c r="Q152"/>
      <c r="R152"/>
    </row>
    <row r="153" spans="1:18" s="15" customFormat="1">
      <c r="A153" s="8" t="s">
        <v>545</v>
      </c>
      <c r="B153" s="3" t="s">
        <v>97</v>
      </c>
      <c r="C153" s="3" t="s">
        <v>98</v>
      </c>
      <c r="D153" s="10" t="s">
        <v>98</v>
      </c>
      <c r="E153" s="10"/>
      <c r="F153" s="10"/>
      <c r="G153" s="10"/>
      <c r="H153" s="10"/>
      <c r="I153" s="10"/>
      <c r="J153" s="10"/>
      <c r="K153" s="10"/>
      <c r="L153" s="13"/>
      <c r="M153"/>
      <c r="N153"/>
      <c r="O153"/>
      <c r="P153"/>
      <c r="Q153"/>
      <c r="R153"/>
    </row>
    <row r="154" spans="1:18" ht="101.5">
      <c r="A154" s="2" t="s">
        <v>546</v>
      </c>
      <c r="B154" s="2" t="s">
        <v>100</v>
      </c>
      <c r="C154" s="9" t="s">
        <v>554</v>
      </c>
      <c r="D154" s="6">
        <v>33.68</v>
      </c>
      <c r="E154" s="6" t="s">
        <v>136</v>
      </c>
      <c r="F154" s="6">
        <f>+VLOOKUP(E154,'VI_Legende Reinigungsverz.'!$B$3:$F$22,5,0)</f>
        <v>52</v>
      </c>
      <c r="G154" s="6">
        <f t="shared" ref="G154:G155" si="51">+F154*D154</f>
        <v>1751.36</v>
      </c>
      <c r="H154" s="51"/>
      <c r="I154" s="6">
        <f t="shared" ref="I154:I155" si="52">IF(ISERROR(G154/H154),0,G154/H154)</f>
        <v>0</v>
      </c>
      <c r="J154" s="51" t="s">
        <v>42</v>
      </c>
      <c r="K154" s="23">
        <f>I154*HLOOKUP(J154,'Auskunft SVS'!$C$2:$AZ$26,17,0)</f>
        <v>0</v>
      </c>
      <c r="L154" s="23">
        <f t="shared" ref="L154:L155" si="53">+K154/D154</f>
        <v>0</v>
      </c>
    </row>
    <row r="155" spans="1:18" ht="101.5">
      <c r="A155" s="2" t="s">
        <v>548</v>
      </c>
      <c r="B155" s="2" t="s">
        <v>1156</v>
      </c>
      <c r="C155" s="9" t="s">
        <v>916</v>
      </c>
      <c r="D155" s="6">
        <v>50.32</v>
      </c>
      <c r="E155" s="6" t="s">
        <v>163</v>
      </c>
      <c r="F155" s="6">
        <f>+VLOOKUP(E155,'VI_Legende Reinigungsverz.'!$B$3:$F$22,5,0)</f>
        <v>150.9</v>
      </c>
      <c r="G155" s="6">
        <f t="shared" si="51"/>
        <v>7593.2880000000005</v>
      </c>
      <c r="H155" s="51"/>
      <c r="I155" s="6">
        <f t="shared" si="52"/>
        <v>0</v>
      </c>
      <c r="J155" s="51" t="s">
        <v>42</v>
      </c>
      <c r="K155" s="23">
        <f>I155*HLOOKUP(J155,'Auskunft SVS'!$C$2:$AZ$26,17,0)</f>
        <v>0</v>
      </c>
      <c r="L155" s="23">
        <f t="shared" si="53"/>
        <v>0</v>
      </c>
    </row>
    <row r="156" spans="1:18" s="15" customFormat="1">
      <c r="A156" s="8" t="s">
        <v>552</v>
      </c>
      <c r="B156" s="3" t="s">
        <v>107</v>
      </c>
      <c r="C156" s="3" t="s">
        <v>98</v>
      </c>
      <c r="D156" s="10" t="s">
        <v>98</v>
      </c>
      <c r="E156" s="10"/>
      <c r="F156" s="10"/>
      <c r="G156" s="10"/>
      <c r="H156" s="10"/>
      <c r="I156" s="10"/>
      <c r="J156" s="10"/>
      <c r="K156" s="10"/>
      <c r="L156" s="13"/>
      <c r="M156"/>
      <c r="N156"/>
      <c r="O156"/>
      <c r="P156"/>
      <c r="Q156"/>
      <c r="R156"/>
    </row>
    <row r="157" spans="1:18" ht="101.5">
      <c r="A157" s="2" t="s">
        <v>553</v>
      </c>
      <c r="B157" s="2" t="s">
        <v>109</v>
      </c>
      <c r="C157" s="9" t="s">
        <v>778</v>
      </c>
      <c r="D157" s="6">
        <v>40.94</v>
      </c>
      <c r="E157" s="6" t="s">
        <v>163</v>
      </c>
      <c r="F157" s="6">
        <f>+VLOOKUP(E157,'VI_Legende Reinigungsverz.'!$B$3:$F$22,5,0)</f>
        <v>150.9</v>
      </c>
      <c r="G157" s="6">
        <f>+F157*D157</f>
        <v>6177.8459999999995</v>
      </c>
      <c r="H157" s="51"/>
      <c r="I157" s="6">
        <f>IF(ISERROR(G157/H157),0,G157/H157)</f>
        <v>0</v>
      </c>
      <c r="J157" s="51" t="s">
        <v>42</v>
      </c>
      <c r="K157" s="23">
        <f>I157*HLOOKUP(J157,'Auskunft SVS'!$C$2:$AZ$26,17,0)</f>
        <v>0</v>
      </c>
      <c r="L157" s="23">
        <f>+K157/D157</f>
        <v>0</v>
      </c>
    </row>
    <row r="158" spans="1:18" s="15" customFormat="1">
      <c r="A158" s="8" t="s">
        <v>555</v>
      </c>
      <c r="B158" s="3" t="s">
        <v>127</v>
      </c>
      <c r="C158" s="3" t="s">
        <v>98</v>
      </c>
      <c r="D158" s="10" t="s">
        <v>98</v>
      </c>
      <c r="E158" s="10"/>
      <c r="F158" s="10"/>
      <c r="G158" s="10"/>
      <c r="H158" s="10"/>
      <c r="I158" s="10"/>
      <c r="J158" s="10"/>
      <c r="K158" s="10"/>
      <c r="L158" s="13"/>
      <c r="M158"/>
      <c r="N158"/>
      <c r="O158"/>
      <c r="P158"/>
      <c r="Q158"/>
      <c r="R158"/>
    </row>
    <row r="159" spans="1:18" ht="101.5">
      <c r="A159" s="2" t="s">
        <v>556</v>
      </c>
      <c r="B159" s="2" t="s">
        <v>132</v>
      </c>
      <c r="C159" s="9" t="s">
        <v>272</v>
      </c>
      <c r="D159" s="6">
        <v>18.600000000000001</v>
      </c>
      <c r="E159" s="6" t="s">
        <v>163</v>
      </c>
      <c r="F159" s="6">
        <f>+VLOOKUP(E159,'VI_Legende Reinigungsverz.'!$B$3:$F$22,5,0)</f>
        <v>150.9</v>
      </c>
      <c r="G159" s="6">
        <f>+F159*D159</f>
        <v>2806.7400000000002</v>
      </c>
      <c r="H159" s="51"/>
      <c r="I159" s="6">
        <f>IF(ISERROR(G159/H159),0,G159/H159)</f>
        <v>0</v>
      </c>
      <c r="J159" s="51" t="s">
        <v>42</v>
      </c>
      <c r="K159" s="23">
        <f>I159*HLOOKUP(J159,'Auskunft SVS'!$C$2:$AZ$26,17,0)</f>
        <v>0</v>
      </c>
      <c r="L159" s="23">
        <f>+K159/D159</f>
        <v>0</v>
      </c>
    </row>
    <row r="160" spans="1:18" s="15" customFormat="1">
      <c r="A160" s="8" t="s">
        <v>559</v>
      </c>
      <c r="B160" s="3" t="s">
        <v>278</v>
      </c>
      <c r="C160" s="3" t="s">
        <v>98</v>
      </c>
      <c r="D160" s="10" t="s">
        <v>98</v>
      </c>
      <c r="E160" s="10"/>
      <c r="F160" s="10"/>
      <c r="G160" s="10"/>
      <c r="H160" s="10"/>
      <c r="I160" s="10"/>
      <c r="J160" s="10"/>
      <c r="K160" s="10"/>
      <c r="L160" s="13"/>
      <c r="M160"/>
      <c r="N160"/>
      <c r="O160"/>
      <c r="P160"/>
      <c r="Q160"/>
      <c r="R160"/>
    </row>
    <row r="161" spans="1:18" ht="101.5">
      <c r="A161" s="2" t="s">
        <v>560</v>
      </c>
      <c r="B161" s="2" t="s">
        <v>151</v>
      </c>
      <c r="C161" s="9" t="s">
        <v>272</v>
      </c>
      <c r="D161" s="6">
        <v>31</v>
      </c>
      <c r="E161" s="6" t="s">
        <v>163</v>
      </c>
      <c r="F161" s="6">
        <f>+VLOOKUP(E161,'VI_Legende Reinigungsverz.'!$B$3:$F$22,5,0)</f>
        <v>150.9</v>
      </c>
      <c r="G161" s="6">
        <f>+F161*D161</f>
        <v>4677.9000000000005</v>
      </c>
      <c r="H161" s="51"/>
      <c r="I161" s="6">
        <f>IF(ISERROR(G161/H161),0,G161/H161)</f>
        <v>0</v>
      </c>
      <c r="J161" s="51" t="s">
        <v>42</v>
      </c>
      <c r="K161" s="23">
        <f>I161*HLOOKUP(J161,'Auskunft SVS'!$C$2:$AZ$26,17,0)</f>
        <v>0</v>
      </c>
      <c r="L161" s="23">
        <f>+K161/D161</f>
        <v>0</v>
      </c>
    </row>
    <row r="162" spans="1:18" s="15" customFormat="1">
      <c r="A162" s="8" t="s">
        <v>564</v>
      </c>
      <c r="B162" s="3" t="s">
        <v>159</v>
      </c>
      <c r="C162" s="3" t="s">
        <v>98</v>
      </c>
      <c r="D162" s="10" t="s">
        <v>98</v>
      </c>
      <c r="E162" s="10"/>
      <c r="F162" s="10"/>
      <c r="G162" s="10"/>
      <c r="H162" s="10"/>
      <c r="I162" s="10"/>
      <c r="J162" s="10"/>
      <c r="K162" s="10"/>
      <c r="L162" s="13"/>
      <c r="M162"/>
      <c r="N162"/>
      <c r="O162"/>
      <c r="P162"/>
      <c r="Q162"/>
      <c r="R162"/>
    </row>
    <row r="163" spans="1:18" ht="101.5">
      <c r="A163" s="2" t="s">
        <v>566</v>
      </c>
      <c r="B163" s="2" t="s">
        <v>284</v>
      </c>
      <c r="C163" s="9" t="s">
        <v>821</v>
      </c>
      <c r="D163" s="6">
        <v>14.21</v>
      </c>
      <c r="E163" s="6" t="s">
        <v>163</v>
      </c>
      <c r="F163" s="6">
        <f>+VLOOKUP(E163,'VI_Legende Reinigungsverz.'!$B$3:$F$22,5,0)</f>
        <v>150.9</v>
      </c>
      <c r="G163" s="6">
        <f>+F163*D163</f>
        <v>2144.2890000000002</v>
      </c>
      <c r="H163" s="51"/>
      <c r="I163" s="6">
        <f>IF(ISERROR(G163/H163),0,G163/H163)</f>
        <v>0</v>
      </c>
      <c r="J163" s="51" t="s">
        <v>42</v>
      </c>
      <c r="K163" s="23">
        <f>I163*HLOOKUP(J163,'Auskunft SVS'!$C$2:$AZ$26,17,0)</f>
        <v>0</v>
      </c>
      <c r="L163" s="23">
        <f>+K163/D163</f>
        <v>0</v>
      </c>
    </row>
    <row r="164" spans="1:18" s="15" customFormat="1">
      <c r="A164" s="8" t="s">
        <v>568</v>
      </c>
      <c r="B164" s="3" t="s">
        <v>984</v>
      </c>
      <c r="C164" s="3" t="s">
        <v>98</v>
      </c>
      <c r="D164" s="10" t="s">
        <v>98</v>
      </c>
      <c r="E164" s="10"/>
      <c r="F164" s="10"/>
      <c r="G164" s="10"/>
      <c r="H164" s="10"/>
      <c r="I164" s="10"/>
      <c r="J164" s="10"/>
      <c r="K164" s="10"/>
      <c r="L164" s="13"/>
      <c r="M164"/>
      <c r="N164"/>
      <c r="O164"/>
      <c r="P164"/>
      <c r="Q164"/>
      <c r="R164"/>
    </row>
    <row r="165" spans="1:18" ht="101.5">
      <c r="A165" s="2" t="s">
        <v>569</v>
      </c>
      <c r="B165" s="2" t="s">
        <v>985</v>
      </c>
      <c r="C165" s="9" t="s">
        <v>846</v>
      </c>
      <c r="D165" s="6">
        <v>66.11</v>
      </c>
      <c r="E165" s="6" t="s">
        <v>163</v>
      </c>
      <c r="F165" s="6">
        <f>+VLOOKUP(E165,'VI_Legende Reinigungsverz.'!$B$3:$F$22,5,0)</f>
        <v>150.9</v>
      </c>
      <c r="G165" s="6">
        <f>+F165*D165</f>
        <v>9975.9989999999998</v>
      </c>
      <c r="H165" s="51"/>
      <c r="I165" s="6">
        <f>IF(ISERROR(G165/H165),0,G165/H165)</f>
        <v>0</v>
      </c>
      <c r="J165" s="51" t="s">
        <v>42</v>
      </c>
      <c r="K165" s="23">
        <f>I165*HLOOKUP(J165,'Auskunft SVS'!$C$2:$AZ$26,17,0)</f>
        <v>0</v>
      </c>
      <c r="L165" s="23">
        <f>+K165/D165</f>
        <v>0</v>
      </c>
    </row>
    <row r="166" spans="1:18" s="15" customFormat="1">
      <c r="A166" s="8" t="s">
        <v>571</v>
      </c>
      <c r="B166" s="3" t="s">
        <v>200</v>
      </c>
      <c r="C166" s="3" t="s">
        <v>98</v>
      </c>
      <c r="D166" s="10" t="s">
        <v>98</v>
      </c>
      <c r="E166" s="10"/>
      <c r="F166" s="10"/>
      <c r="G166" s="10"/>
      <c r="H166" s="10"/>
      <c r="I166" s="10"/>
      <c r="J166" s="10"/>
      <c r="K166" s="10"/>
      <c r="L166" s="13"/>
      <c r="M166"/>
      <c r="N166"/>
      <c r="O166"/>
      <c r="P166"/>
      <c r="Q166"/>
      <c r="R166"/>
    </row>
    <row r="167" spans="1:18" ht="101.5">
      <c r="A167" s="2" t="s">
        <v>572</v>
      </c>
      <c r="B167" s="2" t="s">
        <v>202</v>
      </c>
      <c r="C167" s="9" t="s">
        <v>2376</v>
      </c>
      <c r="D167" s="6">
        <v>38.36</v>
      </c>
      <c r="E167" s="6" t="s">
        <v>163</v>
      </c>
      <c r="F167" s="6">
        <f>+VLOOKUP(E167,'VI_Legende Reinigungsverz.'!$B$3:$F$22,5,0)</f>
        <v>150.9</v>
      </c>
      <c r="G167" s="6">
        <f>+F167*D167</f>
        <v>5788.5240000000003</v>
      </c>
      <c r="H167" s="51"/>
      <c r="I167" s="6">
        <f>IF(ISERROR(G167/H167),0,G167/H167)</f>
        <v>0</v>
      </c>
      <c r="J167" s="51" t="s">
        <v>42</v>
      </c>
      <c r="K167" s="23">
        <f>I167*HLOOKUP(J167,'Auskunft SVS'!$C$2:$AZ$26,17,0)</f>
        <v>0</v>
      </c>
      <c r="L167" s="23">
        <f>+K167/D167</f>
        <v>0</v>
      </c>
    </row>
    <row r="168" spans="1:18" s="15" customFormat="1">
      <c r="A168" s="8" t="s">
        <v>575</v>
      </c>
      <c r="B168" s="3" t="s">
        <v>206</v>
      </c>
      <c r="C168" s="3" t="s">
        <v>98</v>
      </c>
      <c r="D168" s="10" t="s">
        <v>98</v>
      </c>
      <c r="E168" s="10"/>
      <c r="F168" s="10"/>
      <c r="G168" s="10"/>
      <c r="H168" s="10"/>
      <c r="I168" s="10"/>
      <c r="J168" s="10"/>
      <c r="K168" s="10"/>
      <c r="L168" s="13"/>
      <c r="M168"/>
      <c r="N168"/>
      <c r="O168"/>
      <c r="P168"/>
      <c r="Q168"/>
      <c r="R168"/>
    </row>
    <row r="169" spans="1:18" ht="101.5">
      <c r="A169" s="2" t="s">
        <v>576</v>
      </c>
      <c r="B169" s="2" t="s">
        <v>208</v>
      </c>
      <c r="C169" s="9" t="s">
        <v>1016</v>
      </c>
      <c r="D169" s="6">
        <v>36.94</v>
      </c>
      <c r="E169" s="6" t="s">
        <v>163</v>
      </c>
      <c r="F169" s="6">
        <f>+VLOOKUP(E169,'VI_Legende Reinigungsverz.'!$B$3:$F$22,5,0)</f>
        <v>150.9</v>
      </c>
      <c r="G169" s="6">
        <f>+F169*D169</f>
        <v>5574.2460000000001</v>
      </c>
      <c r="H169" s="51"/>
      <c r="I169" s="6">
        <f>IF(ISERROR(G169/H169),0,G169/H169)</f>
        <v>0</v>
      </c>
      <c r="J169" s="51" t="s">
        <v>42</v>
      </c>
      <c r="K169" s="23">
        <f>I169*HLOOKUP(J169,'Auskunft SVS'!$C$2:$AZ$26,17,0)</f>
        <v>0</v>
      </c>
      <c r="L169" s="23">
        <f>+K169/D169</f>
        <v>0</v>
      </c>
    </row>
    <row r="170" spans="1:18" s="15" customFormat="1">
      <c r="A170" s="8" t="s">
        <v>579</v>
      </c>
      <c r="B170" s="3" t="s">
        <v>224</v>
      </c>
      <c r="C170" s="3" t="s">
        <v>98</v>
      </c>
      <c r="D170" s="10" t="s">
        <v>98</v>
      </c>
      <c r="E170" s="10"/>
      <c r="F170" s="10"/>
      <c r="G170" s="10"/>
      <c r="H170" s="10"/>
      <c r="I170" s="10"/>
      <c r="J170" s="10"/>
      <c r="K170" s="10"/>
      <c r="L170" s="13"/>
      <c r="M170"/>
      <c r="N170"/>
      <c r="O170"/>
      <c r="P170"/>
      <c r="Q170"/>
      <c r="R170"/>
    </row>
    <row r="171" spans="1:18" ht="101.5">
      <c r="A171" s="2" t="s">
        <v>580</v>
      </c>
      <c r="B171" s="2" t="s">
        <v>226</v>
      </c>
      <c r="C171" s="9" t="s">
        <v>1098</v>
      </c>
      <c r="D171" s="6">
        <v>72.680000000000007</v>
      </c>
      <c r="E171" s="6" t="s">
        <v>163</v>
      </c>
      <c r="F171" s="6">
        <f>+VLOOKUP(E171,'VI_Legende Reinigungsverz.'!$B$3:$F$22,5,0)</f>
        <v>150.9</v>
      </c>
      <c r="G171" s="6">
        <f t="shared" ref="G171:G172" si="54">+F171*D171</f>
        <v>10967.412000000002</v>
      </c>
      <c r="H171" s="51"/>
      <c r="I171" s="6">
        <f t="shared" ref="I171:I172" si="55">IF(ISERROR(G171/H171),0,G171/H171)</f>
        <v>0</v>
      </c>
      <c r="J171" s="51" t="s">
        <v>42</v>
      </c>
      <c r="K171" s="23">
        <f>I171*HLOOKUP(J171,'Auskunft SVS'!$C$2:$AZ$26,17,0)</f>
        <v>0</v>
      </c>
      <c r="L171" s="23">
        <f t="shared" ref="L171:L172" si="56">+K171/D171</f>
        <v>0</v>
      </c>
    </row>
    <row r="172" spans="1:18" ht="101.5">
      <c r="A172" s="2" t="s">
        <v>582</v>
      </c>
      <c r="B172" s="2" t="s">
        <v>229</v>
      </c>
      <c r="C172" s="9" t="s">
        <v>671</v>
      </c>
      <c r="D172" s="6">
        <v>10.15</v>
      </c>
      <c r="E172" s="6" t="s">
        <v>163</v>
      </c>
      <c r="F172" s="6">
        <f>+VLOOKUP(E172,'VI_Legende Reinigungsverz.'!$B$3:$F$22,5,0)</f>
        <v>150.9</v>
      </c>
      <c r="G172" s="6">
        <f t="shared" si="54"/>
        <v>1531.6350000000002</v>
      </c>
      <c r="H172" s="51"/>
      <c r="I172" s="6">
        <f t="shared" si="55"/>
        <v>0</v>
      </c>
      <c r="J172" s="51" t="s">
        <v>42</v>
      </c>
      <c r="K172" s="23">
        <f>I172*HLOOKUP(J172,'Auskunft SVS'!$C$2:$AZ$26,17,0)</f>
        <v>0</v>
      </c>
      <c r="L172" s="23">
        <f t="shared" si="56"/>
        <v>0</v>
      </c>
    </row>
    <row r="173" spans="1:18" s="15" customFormat="1">
      <c r="A173" s="8" t="s">
        <v>585</v>
      </c>
      <c r="B173" s="3" t="s">
        <v>232</v>
      </c>
      <c r="C173" s="3" t="s">
        <v>98</v>
      </c>
      <c r="D173" s="10" t="s">
        <v>98</v>
      </c>
      <c r="E173" s="10"/>
      <c r="F173" s="10"/>
      <c r="G173" s="10"/>
      <c r="H173" s="10"/>
      <c r="I173" s="10"/>
      <c r="J173" s="10"/>
      <c r="K173" s="10"/>
      <c r="L173" s="13"/>
      <c r="M173"/>
      <c r="N173"/>
      <c r="O173"/>
      <c r="P173"/>
      <c r="Q173"/>
      <c r="R173"/>
    </row>
    <row r="174" spans="1:18" ht="101.5">
      <c r="A174" s="2" t="s">
        <v>587</v>
      </c>
      <c r="B174" s="2" t="s">
        <v>466</v>
      </c>
      <c r="C174" s="9" t="s">
        <v>671</v>
      </c>
      <c r="D174" s="6">
        <v>35.57</v>
      </c>
      <c r="E174" s="6" t="s">
        <v>163</v>
      </c>
      <c r="F174" s="6">
        <f>+VLOOKUP(E174,'VI_Legende Reinigungsverz.'!$B$3:$F$22,5,0)</f>
        <v>150.9</v>
      </c>
      <c r="G174" s="6">
        <f t="shared" ref="G174" si="57">+F174*D174</f>
        <v>5367.5129999999999</v>
      </c>
      <c r="H174" s="51"/>
      <c r="I174" s="6">
        <f t="shared" ref="I174" si="58">IF(ISERROR(G174/H174),0,G174/H174)</f>
        <v>0</v>
      </c>
      <c r="J174" s="51" t="s">
        <v>42</v>
      </c>
      <c r="K174" s="23">
        <f>I174*HLOOKUP(J174,'Auskunft SVS'!$C$2:$AZ$26,17,0)</f>
        <v>0</v>
      </c>
      <c r="L174" s="23">
        <f t="shared" ref="L174" si="59">+K174/D174</f>
        <v>0</v>
      </c>
    </row>
    <row r="175" spans="1:18" s="16" customFormat="1" ht="25.5" customHeight="1">
      <c r="A175" s="7" t="s">
        <v>680</v>
      </c>
      <c r="B175" s="17" t="s">
        <v>2676</v>
      </c>
      <c r="C175" s="11" t="s">
        <v>98</v>
      </c>
      <c r="D175" s="18" t="s">
        <v>98</v>
      </c>
      <c r="E175" s="18"/>
      <c r="F175" s="18"/>
      <c r="G175" s="18"/>
      <c r="H175" s="18"/>
      <c r="I175" s="18"/>
      <c r="J175" s="18"/>
      <c r="K175" s="19"/>
      <c r="L175" s="20"/>
      <c r="M175"/>
      <c r="N175"/>
      <c r="O175"/>
      <c r="P175"/>
      <c r="Q175"/>
      <c r="R175"/>
    </row>
    <row r="176" spans="1:18" s="15" customFormat="1">
      <c r="A176" s="8" t="s">
        <v>682</v>
      </c>
      <c r="B176" s="3" t="s">
        <v>95</v>
      </c>
      <c r="C176" s="3" t="s">
        <v>98</v>
      </c>
      <c r="D176" s="10" t="s">
        <v>98</v>
      </c>
      <c r="E176" s="10"/>
      <c r="F176" s="10"/>
      <c r="G176" s="10"/>
      <c r="H176" s="10"/>
      <c r="I176" s="10"/>
      <c r="J176" s="10"/>
      <c r="K176" s="10"/>
      <c r="L176" s="13"/>
      <c r="M176"/>
      <c r="N176"/>
      <c r="O176"/>
      <c r="P176"/>
      <c r="Q176"/>
      <c r="R176"/>
    </row>
    <row r="177" spans="1:18" s="15" customFormat="1">
      <c r="A177" s="8" t="s">
        <v>1366</v>
      </c>
      <c r="B177" s="3" t="s">
        <v>97</v>
      </c>
      <c r="C177" s="3" t="s">
        <v>98</v>
      </c>
      <c r="D177" s="10" t="s">
        <v>98</v>
      </c>
      <c r="E177" s="10"/>
      <c r="F177" s="10"/>
      <c r="G177" s="10"/>
      <c r="H177" s="10"/>
      <c r="I177" s="10"/>
      <c r="J177" s="10"/>
      <c r="K177" s="10"/>
      <c r="L177" s="13"/>
      <c r="M177"/>
      <c r="N177"/>
      <c r="O177"/>
      <c r="P177"/>
      <c r="Q177"/>
      <c r="R177"/>
    </row>
    <row r="178" spans="1:18" ht="101.5">
      <c r="A178" s="2" t="s">
        <v>1367</v>
      </c>
      <c r="B178" s="2" t="s">
        <v>104</v>
      </c>
      <c r="C178" s="9" t="s">
        <v>2442</v>
      </c>
      <c r="D178" s="6">
        <v>113.83</v>
      </c>
      <c r="E178" s="6" t="s">
        <v>163</v>
      </c>
      <c r="F178" s="6">
        <f>+VLOOKUP(E178,'VI_Legende Reinigungsverz.'!$B$3:$F$22,5,0)</f>
        <v>150.9</v>
      </c>
      <c r="G178" s="6">
        <f>+F178*D178</f>
        <v>17176.947</v>
      </c>
      <c r="H178" s="51"/>
      <c r="I178" s="6">
        <f>IF(ISERROR(G178/H178),0,G178/H178)</f>
        <v>0</v>
      </c>
      <c r="J178" s="51" t="s">
        <v>42</v>
      </c>
      <c r="K178" s="23">
        <f>I178*HLOOKUP(J178,'Auskunft SVS'!$C$2:$AZ$26,17,0)</f>
        <v>0</v>
      </c>
      <c r="L178" s="23">
        <f>+K178/D178</f>
        <v>0</v>
      </c>
    </row>
    <row r="179" spans="1:18" s="15" customFormat="1">
      <c r="A179" s="8" t="s">
        <v>2068</v>
      </c>
      <c r="B179" s="3" t="s">
        <v>107</v>
      </c>
      <c r="C179" s="3" t="s">
        <v>98</v>
      </c>
      <c r="D179" s="10" t="s">
        <v>98</v>
      </c>
      <c r="E179" s="10"/>
      <c r="F179" s="10"/>
      <c r="G179" s="10"/>
      <c r="H179" s="10"/>
      <c r="I179" s="10"/>
      <c r="J179" s="10"/>
      <c r="K179" s="10"/>
      <c r="L179" s="13"/>
      <c r="M179"/>
      <c r="N179"/>
      <c r="O179"/>
      <c r="P179"/>
      <c r="Q179"/>
      <c r="R179"/>
    </row>
    <row r="180" spans="1:18" ht="101.5">
      <c r="A180" s="2" t="s">
        <v>2069</v>
      </c>
      <c r="B180" s="2" t="s">
        <v>109</v>
      </c>
      <c r="C180" s="9" t="s">
        <v>2677</v>
      </c>
      <c r="D180" s="6">
        <v>186.96</v>
      </c>
      <c r="E180" s="6" t="s">
        <v>163</v>
      </c>
      <c r="F180" s="6">
        <f>+VLOOKUP(E180,'VI_Legende Reinigungsverz.'!$B$3:$F$22,5,0)</f>
        <v>150.9</v>
      </c>
      <c r="G180" s="6">
        <f>+F180*D180</f>
        <v>28212.264000000003</v>
      </c>
      <c r="H180" s="51"/>
      <c r="I180" s="6">
        <f>IF(ISERROR(G180/H180),0,G180/H180)</f>
        <v>0</v>
      </c>
      <c r="J180" s="51" t="s">
        <v>42</v>
      </c>
      <c r="K180" s="23">
        <f>I180*HLOOKUP(J180,'Auskunft SVS'!$C$2:$AZ$26,17,0)</f>
        <v>0</v>
      </c>
      <c r="L180" s="23">
        <f>+K180/D180</f>
        <v>0</v>
      </c>
    </row>
    <row r="181" spans="1:18" s="15" customFormat="1">
      <c r="A181" s="8" t="s">
        <v>2071</v>
      </c>
      <c r="B181" s="3" t="s">
        <v>127</v>
      </c>
      <c r="C181" s="3" t="s">
        <v>98</v>
      </c>
      <c r="D181" s="10" t="s">
        <v>98</v>
      </c>
      <c r="E181" s="10"/>
      <c r="F181" s="10"/>
      <c r="G181" s="10"/>
      <c r="H181" s="10"/>
      <c r="I181" s="10"/>
      <c r="J181" s="10"/>
      <c r="K181" s="10"/>
      <c r="L181" s="13"/>
      <c r="M181"/>
      <c r="N181"/>
      <c r="O181"/>
      <c r="P181"/>
      <c r="Q181"/>
      <c r="R181"/>
    </row>
    <row r="182" spans="1:18" ht="101.5">
      <c r="A182" s="2" t="s">
        <v>2072</v>
      </c>
      <c r="B182" s="2" t="s">
        <v>132</v>
      </c>
      <c r="C182" s="9" t="s">
        <v>364</v>
      </c>
      <c r="D182" s="6">
        <v>77.040000000000006</v>
      </c>
      <c r="E182" s="6" t="s">
        <v>163</v>
      </c>
      <c r="F182" s="6">
        <f>+VLOOKUP(E182,'VI_Legende Reinigungsverz.'!$B$3:$F$22,5,0)</f>
        <v>150.9</v>
      </c>
      <c r="G182" s="6">
        <f>+F182*D182</f>
        <v>11625.336000000001</v>
      </c>
      <c r="H182" s="51"/>
      <c r="I182" s="6">
        <f>IF(ISERROR(G182/H182),0,G182/H182)</f>
        <v>0</v>
      </c>
      <c r="J182" s="51" t="s">
        <v>42</v>
      </c>
      <c r="K182" s="23">
        <f>I182*HLOOKUP(J182,'Auskunft SVS'!$C$2:$AZ$26,17,0)</f>
        <v>0</v>
      </c>
      <c r="L182" s="23">
        <f>+K182/D182</f>
        <v>0</v>
      </c>
    </row>
    <row r="183" spans="1:18" s="15" customFormat="1">
      <c r="A183" s="8" t="s">
        <v>2073</v>
      </c>
      <c r="B183" s="3" t="s">
        <v>278</v>
      </c>
      <c r="C183" s="3" t="s">
        <v>98</v>
      </c>
      <c r="D183" s="10" t="s">
        <v>98</v>
      </c>
      <c r="E183" s="10"/>
      <c r="F183" s="10"/>
      <c r="G183" s="10"/>
      <c r="H183" s="10"/>
      <c r="I183" s="10"/>
      <c r="J183" s="10"/>
      <c r="K183" s="10"/>
      <c r="L183" s="13"/>
      <c r="M183"/>
      <c r="N183"/>
      <c r="O183"/>
      <c r="P183"/>
      <c r="Q183"/>
      <c r="R183"/>
    </row>
    <row r="184" spans="1:18" ht="101.5">
      <c r="A184" s="2" t="s">
        <v>2074</v>
      </c>
      <c r="B184" s="2" t="s">
        <v>151</v>
      </c>
      <c r="C184" s="9" t="s">
        <v>272</v>
      </c>
      <c r="D184" s="6">
        <v>15.48</v>
      </c>
      <c r="E184" s="6" t="s">
        <v>163</v>
      </c>
      <c r="F184" s="6">
        <f>+VLOOKUP(E184,'VI_Legende Reinigungsverz.'!$B$3:$F$22,5,0)</f>
        <v>150.9</v>
      </c>
      <c r="G184" s="6">
        <f>+F184*D184</f>
        <v>2335.9320000000002</v>
      </c>
      <c r="H184" s="51"/>
      <c r="I184" s="6">
        <f>IF(ISERROR(G184/H184),0,G184/H184)</f>
        <v>0</v>
      </c>
      <c r="J184" s="51" t="s">
        <v>42</v>
      </c>
      <c r="K184" s="23">
        <f>I184*HLOOKUP(J184,'Auskunft SVS'!$C$2:$AZ$26,17,0)</f>
        <v>0</v>
      </c>
      <c r="L184" s="23">
        <f>+K184/D184</f>
        <v>0</v>
      </c>
    </row>
    <row r="185" spans="1:18" s="15" customFormat="1">
      <c r="A185" s="8" t="s">
        <v>2079</v>
      </c>
      <c r="B185" s="3" t="s">
        <v>159</v>
      </c>
      <c r="C185" s="3" t="s">
        <v>98</v>
      </c>
      <c r="D185" s="10" t="s">
        <v>98</v>
      </c>
      <c r="E185" s="10"/>
      <c r="F185" s="10"/>
      <c r="G185" s="10"/>
      <c r="H185" s="10"/>
      <c r="I185" s="10"/>
      <c r="J185" s="10"/>
      <c r="K185" s="10"/>
      <c r="L185" s="13"/>
      <c r="M185"/>
      <c r="N185"/>
      <c r="O185"/>
      <c r="P185"/>
      <c r="Q185"/>
      <c r="R185"/>
    </row>
    <row r="186" spans="1:18" ht="101.5">
      <c r="A186" s="2" t="s">
        <v>2080</v>
      </c>
      <c r="B186" s="2" t="s">
        <v>161</v>
      </c>
      <c r="C186" s="9" t="s">
        <v>584</v>
      </c>
      <c r="D186" s="6">
        <v>14.39</v>
      </c>
      <c r="E186" s="6" t="s">
        <v>102</v>
      </c>
      <c r="F186" s="6">
        <f>+VLOOKUP(E186,'VI_Legende Reinigungsverz.'!$B$3:$F$22,5,0)</f>
        <v>251.5</v>
      </c>
      <c r="G186" s="6">
        <f>+F186*D186</f>
        <v>3619.085</v>
      </c>
      <c r="H186" s="51"/>
      <c r="I186" s="6">
        <f>IF(ISERROR(G186/H186),0,G186/H186)</f>
        <v>0</v>
      </c>
      <c r="J186" s="51" t="s">
        <v>42</v>
      </c>
      <c r="K186" s="23">
        <f>I186*HLOOKUP(J186,'Auskunft SVS'!$C$2:$AZ$26,17,0)</f>
        <v>0</v>
      </c>
      <c r="L186" s="23">
        <f>+K186/D186</f>
        <v>0</v>
      </c>
    </row>
    <row r="187" spans="1:18" s="15" customFormat="1">
      <c r="A187" s="8" t="s">
        <v>2081</v>
      </c>
      <c r="B187" s="3" t="s">
        <v>614</v>
      </c>
      <c r="C187" s="3" t="s">
        <v>98</v>
      </c>
      <c r="D187" s="10" t="s">
        <v>98</v>
      </c>
      <c r="E187" s="10"/>
      <c r="F187" s="10"/>
      <c r="G187" s="10"/>
      <c r="H187" s="10"/>
      <c r="I187" s="10"/>
      <c r="J187" s="10"/>
      <c r="K187" s="10"/>
      <c r="L187" s="13"/>
      <c r="M187"/>
      <c r="N187"/>
      <c r="O187"/>
      <c r="P187"/>
      <c r="Q187"/>
      <c r="R187"/>
    </row>
    <row r="188" spans="1:18" ht="101.5">
      <c r="A188" s="2" t="s">
        <v>2082</v>
      </c>
      <c r="B188" s="2" t="s">
        <v>180</v>
      </c>
      <c r="C188" s="9" t="s">
        <v>846</v>
      </c>
      <c r="D188" s="6">
        <v>41.32</v>
      </c>
      <c r="E188" s="6" t="s">
        <v>163</v>
      </c>
      <c r="F188" s="6">
        <f>+VLOOKUP(E188,'VI_Legende Reinigungsverz.'!$B$3:$F$22,5,0)</f>
        <v>150.9</v>
      </c>
      <c r="G188" s="6">
        <f>+F188*D188</f>
        <v>6235.1880000000001</v>
      </c>
      <c r="H188" s="51"/>
      <c r="I188" s="6">
        <f>IF(ISERROR(G188/H188),0,G188/H188)</f>
        <v>0</v>
      </c>
      <c r="J188" s="51" t="s">
        <v>42</v>
      </c>
      <c r="K188" s="23">
        <f>I188*HLOOKUP(J188,'Auskunft SVS'!$C$2:$AZ$26,17,0)</f>
        <v>0</v>
      </c>
      <c r="L188" s="23">
        <f>+K188/D188</f>
        <v>0</v>
      </c>
    </row>
    <row r="189" spans="1:18" s="15" customFormat="1">
      <c r="A189" s="8" t="s">
        <v>2083</v>
      </c>
      <c r="B189" s="3" t="s">
        <v>848</v>
      </c>
      <c r="C189" s="3" t="s">
        <v>98</v>
      </c>
      <c r="D189" s="10" t="s">
        <v>98</v>
      </c>
      <c r="E189" s="10"/>
      <c r="F189" s="10"/>
      <c r="G189" s="10"/>
      <c r="H189" s="10"/>
      <c r="I189" s="10"/>
      <c r="J189" s="10"/>
      <c r="K189" s="10"/>
      <c r="L189" s="13"/>
      <c r="M189"/>
      <c r="N189"/>
      <c r="O189"/>
      <c r="P189"/>
      <c r="Q189"/>
      <c r="R189"/>
    </row>
    <row r="190" spans="1:18" ht="101.5">
      <c r="A190" s="2" t="s">
        <v>2084</v>
      </c>
      <c r="B190" s="2" t="s">
        <v>1001</v>
      </c>
      <c r="C190" s="9" t="s">
        <v>846</v>
      </c>
      <c r="D190" s="6">
        <v>46.67</v>
      </c>
      <c r="E190" s="6" t="s">
        <v>163</v>
      </c>
      <c r="F190" s="6">
        <f>+VLOOKUP(E190,'VI_Legende Reinigungsverz.'!$B$3:$F$22,5,0)</f>
        <v>150.9</v>
      </c>
      <c r="G190" s="6">
        <f>+F190*D190</f>
        <v>7042.5030000000006</v>
      </c>
      <c r="H190" s="51"/>
      <c r="I190" s="6">
        <f>IF(ISERROR(G190/H190),0,G190/H190)</f>
        <v>0</v>
      </c>
      <c r="J190" s="51" t="s">
        <v>42</v>
      </c>
      <c r="K190" s="23">
        <f>I190*HLOOKUP(J190,'Auskunft SVS'!$C$2:$AZ$26,17,0)</f>
        <v>0</v>
      </c>
      <c r="L190" s="23">
        <f>+K190/D190</f>
        <v>0</v>
      </c>
    </row>
    <row r="191" spans="1:18" s="15" customFormat="1">
      <c r="A191" s="8" t="s">
        <v>2085</v>
      </c>
      <c r="B191" s="3" t="s">
        <v>200</v>
      </c>
      <c r="C191" s="3" t="s">
        <v>98</v>
      </c>
      <c r="D191" s="10" t="s">
        <v>98</v>
      </c>
      <c r="E191" s="10"/>
      <c r="F191" s="10"/>
      <c r="G191" s="10"/>
      <c r="H191" s="10"/>
      <c r="I191" s="10"/>
      <c r="J191" s="10"/>
      <c r="K191" s="10"/>
      <c r="L191" s="13"/>
      <c r="M191"/>
      <c r="N191"/>
      <c r="O191"/>
      <c r="P191"/>
      <c r="Q191"/>
      <c r="R191"/>
    </row>
    <row r="192" spans="1:18" ht="101.5">
      <c r="A192" s="2" t="s">
        <v>2086</v>
      </c>
      <c r="B192" s="2" t="s">
        <v>307</v>
      </c>
      <c r="C192" s="9" t="s">
        <v>421</v>
      </c>
      <c r="D192" s="6">
        <v>2.87</v>
      </c>
      <c r="E192" s="6" t="s">
        <v>102</v>
      </c>
      <c r="F192" s="6">
        <f>+VLOOKUP(E192,'VI_Legende Reinigungsverz.'!$B$3:$F$22,5,0)</f>
        <v>251.5</v>
      </c>
      <c r="G192" s="6">
        <f t="shared" ref="G192:G194" si="60">+F192*D192</f>
        <v>721.80500000000006</v>
      </c>
      <c r="H192" s="51"/>
      <c r="I192" s="6">
        <f t="shared" ref="I192:I194" si="61">IF(ISERROR(G192/H192),0,G192/H192)</f>
        <v>0</v>
      </c>
      <c r="J192" s="51" t="s">
        <v>42</v>
      </c>
      <c r="K192" s="23">
        <f>I192*HLOOKUP(J192,'Auskunft SVS'!$C$2:$AZ$26,17,0)</f>
        <v>0</v>
      </c>
      <c r="L192" s="23">
        <f t="shared" ref="L192:L194" si="62">+K192/D192</f>
        <v>0</v>
      </c>
    </row>
    <row r="193" spans="1:18" ht="101.5">
      <c r="A193" s="2" t="s">
        <v>2379</v>
      </c>
      <c r="B193" s="2" t="s">
        <v>202</v>
      </c>
      <c r="C193" s="9" t="s">
        <v>308</v>
      </c>
      <c r="D193" s="6">
        <v>16.12</v>
      </c>
      <c r="E193" s="6" t="s">
        <v>163</v>
      </c>
      <c r="F193" s="6">
        <f>+VLOOKUP(E193,'VI_Legende Reinigungsverz.'!$B$3:$F$22,5,0)</f>
        <v>150.9</v>
      </c>
      <c r="G193" s="6">
        <f t="shared" si="60"/>
        <v>2432.5080000000003</v>
      </c>
      <c r="H193" s="51"/>
      <c r="I193" s="6">
        <f t="shared" si="61"/>
        <v>0</v>
      </c>
      <c r="J193" s="51" t="s">
        <v>42</v>
      </c>
      <c r="K193" s="23">
        <f>I193*HLOOKUP(J193,'Auskunft SVS'!$C$2:$AZ$26,17,0)</f>
        <v>0</v>
      </c>
      <c r="L193" s="23">
        <f t="shared" si="62"/>
        <v>0</v>
      </c>
    </row>
    <row r="194" spans="1:18" ht="101.5">
      <c r="A194" s="2" t="s">
        <v>2380</v>
      </c>
      <c r="B194" s="2" t="s">
        <v>202</v>
      </c>
      <c r="C194" s="9" t="s">
        <v>734</v>
      </c>
      <c r="D194" s="6">
        <v>78.72</v>
      </c>
      <c r="E194" s="6" t="s">
        <v>102</v>
      </c>
      <c r="F194" s="6">
        <f>+VLOOKUP(E194,'VI_Legende Reinigungsverz.'!$B$3:$F$22,5,0)</f>
        <v>251.5</v>
      </c>
      <c r="G194" s="6">
        <f t="shared" si="60"/>
        <v>19798.079999999998</v>
      </c>
      <c r="H194" s="51"/>
      <c r="I194" s="6">
        <f t="shared" si="61"/>
        <v>0</v>
      </c>
      <c r="J194" s="51" t="s">
        <v>42</v>
      </c>
      <c r="K194" s="23">
        <f>I194*HLOOKUP(J194,'Auskunft SVS'!$C$2:$AZ$26,17,0)</f>
        <v>0</v>
      </c>
      <c r="L194" s="23">
        <f t="shared" si="62"/>
        <v>0</v>
      </c>
    </row>
    <row r="195" spans="1:18" s="15" customFormat="1">
      <c r="A195" s="8" t="s">
        <v>2087</v>
      </c>
      <c r="B195" s="3" t="s">
        <v>206</v>
      </c>
      <c r="C195" s="3" t="s">
        <v>98</v>
      </c>
      <c r="D195" s="10" t="s">
        <v>98</v>
      </c>
      <c r="E195" s="10"/>
      <c r="F195" s="10"/>
      <c r="G195" s="10"/>
      <c r="H195" s="10"/>
      <c r="I195" s="10"/>
      <c r="J195" s="10"/>
      <c r="K195" s="10"/>
      <c r="L195" s="13"/>
      <c r="M195"/>
      <c r="N195"/>
      <c r="O195"/>
      <c r="P195"/>
      <c r="Q195"/>
      <c r="R195"/>
    </row>
    <row r="196" spans="1:18" ht="101.5">
      <c r="A196" s="2" t="s">
        <v>2088</v>
      </c>
      <c r="B196" s="2" t="s">
        <v>208</v>
      </c>
      <c r="C196" s="9" t="s">
        <v>2060</v>
      </c>
      <c r="D196" s="6">
        <v>130.02000000000001</v>
      </c>
      <c r="E196" s="6" t="s">
        <v>163</v>
      </c>
      <c r="F196" s="6">
        <f>+VLOOKUP(E196,'VI_Legende Reinigungsverz.'!$B$3:$F$22,5,0)</f>
        <v>150.9</v>
      </c>
      <c r="G196" s="6">
        <f>+F196*D196</f>
        <v>19620.018000000004</v>
      </c>
      <c r="H196" s="51"/>
      <c r="I196" s="6">
        <f>IF(ISERROR(G196/H196),0,G196/H196)</f>
        <v>0</v>
      </c>
      <c r="J196" s="51" t="s">
        <v>42</v>
      </c>
      <c r="K196" s="23">
        <f>I196*HLOOKUP(J196,'Auskunft SVS'!$C$2:$AZ$26,17,0)</f>
        <v>0</v>
      </c>
      <c r="L196" s="23">
        <f>+K196/D196</f>
        <v>0</v>
      </c>
    </row>
    <row r="197" spans="1:18" s="15" customFormat="1">
      <c r="A197" s="8" t="s">
        <v>2091</v>
      </c>
      <c r="B197" s="3" t="s">
        <v>224</v>
      </c>
      <c r="C197" s="3" t="s">
        <v>98</v>
      </c>
      <c r="D197" s="10" t="s">
        <v>98</v>
      </c>
      <c r="E197" s="10"/>
      <c r="F197" s="10"/>
      <c r="G197" s="10"/>
      <c r="H197" s="10"/>
      <c r="I197" s="10"/>
      <c r="J197" s="10"/>
      <c r="K197" s="10"/>
      <c r="L197" s="13"/>
      <c r="M197"/>
      <c r="N197"/>
      <c r="O197"/>
      <c r="P197"/>
      <c r="Q197"/>
      <c r="R197"/>
    </row>
    <row r="198" spans="1:18" ht="101.5">
      <c r="A198" s="2" t="s">
        <v>2092</v>
      </c>
      <c r="B198" s="2" t="s">
        <v>226</v>
      </c>
      <c r="C198" s="9" t="s">
        <v>326</v>
      </c>
      <c r="D198" s="6">
        <v>9.18</v>
      </c>
      <c r="E198" s="6" t="s">
        <v>163</v>
      </c>
      <c r="F198" s="6">
        <f>+VLOOKUP(E198,'VI_Legende Reinigungsverz.'!$B$3:$F$22,5,0)</f>
        <v>150.9</v>
      </c>
      <c r="G198" s="6">
        <f t="shared" ref="G198:G200" si="63">+F198*D198</f>
        <v>1385.2619999999999</v>
      </c>
      <c r="H198" s="51"/>
      <c r="I198" s="6">
        <f t="shared" ref="I198:I200" si="64">IF(ISERROR(G198/H198),0,G198/H198)</f>
        <v>0</v>
      </c>
      <c r="J198" s="51" t="s">
        <v>42</v>
      </c>
      <c r="K198" s="23">
        <f>I198*HLOOKUP(J198,'Auskunft SVS'!$C$2:$AZ$26,17,0)</f>
        <v>0</v>
      </c>
      <c r="L198" s="23">
        <f t="shared" ref="L198:L200" si="65">+K198/D198</f>
        <v>0</v>
      </c>
    </row>
    <row r="199" spans="1:18" ht="101.5">
      <c r="A199" s="2" t="s">
        <v>2501</v>
      </c>
      <c r="B199" s="2" t="s">
        <v>226</v>
      </c>
      <c r="C199" s="9" t="s">
        <v>1449</v>
      </c>
      <c r="D199" s="6">
        <v>165.62</v>
      </c>
      <c r="E199" s="6" t="s">
        <v>102</v>
      </c>
      <c r="F199" s="6">
        <f>+VLOOKUP(E199,'VI_Legende Reinigungsverz.'!$B$3:$F$22,5,0)</f>
        <v>251.5</v>
      </c>
      <c r="G199" s="6">
        <f t="shared" si="63"/>
        <v>41653.43</v>
      </c>
      <c r="H199" s="51"/>
      <c r="I199" s="6">
        <f t="shared" si="64"/>
        <v>0</v>
      </c>
      <c r="J199" s="51" t="s">
        <v>42</v>
      </c>
      <c r="K199" s="23">
        <f>I199*HLOOKUP(J199,'Auskunft SVS'!$C$2:$AZ$26,17,0)</f>
        <v>0</v>
      </c>
      <c r="L199" s="23">
        <f t="shared" si="65"/>
        <v>0</v>
      </c>
    </row>
    <row r="200" spans="1:18" ht="101.5">
      <c r="A200" s="2" t="s">
        <v>2678</v>
      </c>
      <c r="B200" s="2" t="s">
        <v>453</v>
      </c>
      <c r="C200" s="9" t="s">
        <v>451</v>
      </c>
      <c r="D200" s="6">
        <v>1.75</v>
      </c>
      <c r="E200" s="6" t="s">
        <v>102</v>
      </c>
      <c r="F200" s="6">
        <f>+VLOOKUP(E200,'VI_Legende Reinigungsverz.'!$B$3:$F$22,5,0)</f>
        <v>251.5</v>
      </c>
      <c r="G200" s="6">
        <f t="shared" si="63"/>
        <v>440.125</v>
      </c>
      <c r="H200" s="51"/>
      <c r="I200" s="6">
        <f t="shared" si="64"/>
        <v>0</v>
      </c>
      <c r="J200" s="51" t="s">
        <v>42</v>
      </c>
      <c r="K200" s="23">
        <f>I200*HLOOKUP(J200,'Auskunft SVS'!$C$2:$AZ$26,17,0)</f>
        <v>0</v>
      </c>
      <c r="L200" s="23">
        <f t="shared" si="65"/>
        <v>0</v>
      </c>
    </row>
    <row r="201" spans="1:18" s="15" customFormat="1">
      <c r="A201" s="8" t="s">
        <v>2093</v>
      </c>
      <c r="B201" s="3" t="s">
        <v>232</v>
      </c>
      <c r="C201" s="3" t="s">
        <v>98</v>
      </c>
      <c r="D201" s="10" t="s">
        <v>98</v>
      </c>
      <c r="E201" s="10"/>
      <c r="F201" s="10"/>
      <c r="G201" s="10"/>
      <c r="H201" s="10"/>
      <c r="I201" s="10"/>
      <c r="J201" s="10"/>
      <c r="K201" s="10"/>
      <c r="L201" s="13"/>
      <c r="M201"/>
      <c r="N201"/>
      <c r="O201"/>
      <c r="P201"/>
      <c r="Q201"/>
      <c r="R201"/>
    </row>
    <row r="202" spans="1:18" ht="101.5">
      <c r="A202" s="2" t="s">
        <v>2094</v>
      </c>
      <c r="B202" s="2" t="s">
        <v>234</v>
      </c>
      <c r="C202" s="9" t="s">
        <v>671</v>
      </c>
      <c r="D202" s="6">
        <v>27.89</v>
      </c>
      <c r="E202" s="6" t="s">
        <v>163</v>
      </c>
      <c r="F202" s="6">
        <f>+VLOOKUP(E202,'VI_Legende Reinigungsverz.'!$B$3:$F$22,5,0)</f>
        <v>150.9</v>
      </c>
      <c r="G202" s="6">
        <f t="shared" ref="G202:G204" si="66">+F202*D202</f>
        <v>4208.6010000000006</v>
      </c>
      <c r="H202" s="51"/>
      <c r="I202" s="6">
        <f t="shared" ref="I202:I204" si="67">IF(ISERROR(G202/H202),0,G202/H202)</f>
        <v>0</v>
      </c>
      <c r="J202" s="51" t="s">
        <v>42</v>
      </c>
      <c r="K202" s="23">
        <f>I202*HLOOKUP(J202,'Auskunft SVS'!$C$2:$AZ$26,17,0)</f>
        <v>0</v>
      </c>
      <c r="L202" s="23">
        <f t="shared" ref="L202:L204" si="68">+K202/D202</f>
        <v>0</v>
      </c>
    </row>
    <row r="203" spans="1:18" ht="101.5">
      <c r="A203" s="2" t="s">
        <v>2503</v>
      </c>
      <c r="B203" s="2" t="s">
        <v>234</v>
      </c>
      <c r="C203" s="9" t="s">
        <v>721</v>
      </c>
      <c r="D203" s="6">
        <v>44.39</v>
      </c>
      <c r="E203" s="6" t="s">
        <v>102</v>
      </c>
      <c r="F203" s="6">
        <f>+VLOOKUP(E203,'VI_Legende Reinigungsverz.'!$B$3:$F$22,5,0)</f>
        <v>251.5</v>
      </c>
      <c r="G203" s="6">
        <f t="shared" si="66"/>
        <v>11164.085000000001</v>
      </c>
      <c r="H203" s="51"/>
      <c r="I203" s="6">
        <f t="shared" si="67"/>
        <v>0</v>
      </c>
      <c r="J203" s="51" t="s">
        <v>42</v>
      </c>
      <c r="K203" s="23">
        <f>I203*HLOOKUP(J203,'Auskunft SVS'!$C$2:$AZ$26,17,0)</f>
        <v>0</v>
      </c>
      <c r="L203" s="23">
        <f t="shared" si="68"/>
        <v>0</v>
      </c>
    </row>
    <row r="204" spans="1:18" ht="101.5">
      <c r="A204" s="2" t="s">
        <v>2504</v>
      </c>
      <c r="B204" s="2" t="s">
        <v>466</v>
      </c>
      <c r="C204" s="9" t="s">
        <v>721</v>
      </c>
      <c r="D204" s="6">
        <v>42.19</v>
      </c>
      <c r="E204" s="6" t="s">
        <v>102</v>
      </c>
      <c r="F204" s="6">
        <f>+VLOOKUP(E204,'VI_Legende Reinigungsverz.'!$B$3:$F$22,5,0)</f>
        <v>251.5</v>
      </c>
      <c r="G204" s="6">
        <f t="shared" si="66"/>
        <v>10610.785</v>
      </c>
      <c r="H204" s="51"/>
      <c r="I204" s="6">
        <f t="shared" si="67"/>
        <v>0</v>
      </c>
      <c r="J204" s="51" t="s">
        <v>42</v>
      </c>
      <c r="K204" s="23">
        <f>I204*HLOOKUP(J204,'Auskunft SVS'!$C$2:$AZ$26,17,0)</f>
        <v>0</v>
      </c>
      <c r="L204" s="23">
        <f t="shared" si="68"/>
        <v>0</v>
      </c>
    </row>
    <row r="205" spans="1:18" s="16" customFormat="1" ht="25.5" customHeight="1">
      <c r="A205" s="7" t="s">
        <v>683</v>
      </c>
      <c r="B205" s="17" t="s">
        <v>2679</v>
      </c>
      <c r="C205" s="11" t="s">
        <v>98</v>
      </c>
      <c r="D205" s="18" t="s">
        <v>98</v>
      </c>
      <c r="E205" s="18"/>
      <c r="F205" s="18"/>
      <c r="G205" s="18"/>
      <c r="H205" s="18"/>
      <c r="I205" s="18"/>
      <c r="J205" s="18"/>
      <c r="K205" s="19"/>
      <c r="L205" s="20"/>
      <c r="M205"/>
      <c r="N205"/>
      <c r="O205"/>
      <c r="P205"/>
      <c r="Q205"/>
      <c r="R205"/>
    </row>
    <row r="206" spans="1:18" s="15" customFormat="1">
      <c r="A206" s="8" t="s">
        <v>685</v>
      </c>
      <c r="B206" s="3" t="s">
        <v>95</v>
      </c>
      <c r="C206" s="3" t="s">
        <v>98</v>
      </c>
      <c r="D206" s="10" t="s">
        <v>98</v>
      </c>
      <c r="E206" s="10"/>
      <c r="F206" s="10"/>
      <c r="G206" s="10"/>
      <c r="H206" s="10"/>
      <c r="I206" s="10"/>
      <c r="J206" s="10"/>
      <c r="K206" s="10"/>
      <c r="L206" s="13"/>
      <c r="M206"/>
      <c r="N206"/>
      <c r="O206"/>
      <c r="P206"/>
      <c r="Q206"/>
      <c r="R206"/>
    </row>
    <row r="207" spans="1:18" s="15" customFormat="1">
      <c r="A207" s="8" t="s">
        <v>1369</v>
      </c>
      <c r="B207" s="3" t="s">
        <v>344</v>
      </c>
      <c r="C207" s="3" t="s">
        <v>98</v>
      </c>
      <c r="D207" s="10" t="s">
        <v>98</v>
      </c>
      <c r="E207" s="10"/>
      <c r="F207" s="10"/>
      <c r="G207" s="10"/>
      <c r="H207" s="10"/>
      <c r="I207" s="10"/>
      <c r="J207" s="10"/>
      <c r="K207" s="10"/>
      <c r="L207" s="13"/>
      <c r="M207"/>
      <c r="N207"/>
      <c r="O207"/>
      <c r="P207"/>
      <c r="Q207"/>
      <c r="R207"/>
    </row>
    <row r="208" spans="1:18" ht="101.5">
      <c r="A208" s="2" t="s">
        <v>1370</v>
      </c>
      <c r="B208" s="2" t="s">
        <v>913</v>
      </c>
      <c r="C208" s="9" t="s">
        <v>2127</v>
      </c>
      <c r="D208" s="6">
        <v>45.51</v>
      </c>
      <c r="E208" s="6" t="s">
        <v>136</v>
      </c>
      <c r="F208" s="6">
        <f>+VLOOKUP(E208,'VI_Legende Reinigungsverz.'!$B$3:$F$22,5,0)</f>
        <v>52</v>
      </c>
      <c r="G208" s="6">
        <f>+F208*D208</f>
        <v>2366.52</v>
      </c>
      <c r="H208" s="51"/>
      <c r="I208" s="6">
        <f>IF(ISERROR(G208/H208),0,G208/H208)</f>
        <v>0</v>
      </c>
      <c r="J208" s="51" t="s">
        <v>42</v>
      </c>
      <c r="K208" s="23">
        <f>I208*HLOOKUP(J208,'Auskunft SVS'!$C$2:$AZ$26,17,0)</f>
        <v>0</v>
      </c>
      <c r="L208" s="23">
        <f>+K208/D208</f>
        <v>0</v>
      </c>
    </row>
    <row r="209" spans="1:18" s="15" customFormat="1">
      <c r="A209" s="8" t="s">
        <v>2386</v>
      </c>
      <c r="B209" s="3" t="s">
        <v>97</v>
      </c>
      <c r="C209" s="3" t="s">
        <v>98</v>
      </c>
      <c r="D209" s="10" t="s">
        <v>98</v>
      </c>
      <c r="E209" s="10"/>
      <c r="F209" s="10"/>
      <c r="G209" s="10"/>
      <c r="H209" s="10"/>
      <c r="I209" s="10"/>
      <c r="J209" s="10"/>
      <c r="K209" s="10"/>
      <c r="L209" s="13"/>
      <c r="M209"/>
      <c r="N209"/>
      <c r="O209"/>
      <c r="P209"/>
      <c r="Q209"/>
      <c r="R209"/>
    </row>
    <row r="210" spans="1:18" ht="101.5">
      <c r="A210" s="2" t="s">
        <v>2387</v>
      </c>
      <c r="B210" s="2" t="s">
        <v>104</v>
      </c>
      <c r="C210" s="9" t="s">
        <v>2442</v>
      </c>
      <c r="D210" s="6">
        <v>202.04</v>
      </c>
      <c r="E210" s="6" t="s">
        <v>163</v>
      </c>
      <c r="F210" s="6">
        <f>+VLOOKUP(E210,'VI_Legende Reinigungsverz.'!$B$3:$F$22,5,0)</f>
        <v>150.9</v>
      </c>
      <c r="G210" s="6">
        <f t="shared" ref="G210:G211" si="69">+F210*D210</f>
        <v>30487.835999999999</v>
      </c>
      <c r="H210" s="51"/>
      <c r="I210" s="6">
        <f t="shared" ref="I210:I211" si="70">IF(ISERROR(G210/H210),0,G210/H210)</f>
        <v>0</v>
      </c>
      <c r="J210" s="51" t="s">
        <v>42</v>
      </c>
      <c r="K210" s="23">
        <f>I210*HLOOKUP(J210,'Auskunft SVS'!$C$2:$AZ$26,17,0)</f>
        <v>0</v>
      </c>
      <c r="L210" s="23">
        <f t="shared" ref="L210:L211" si="71">+K210/D210</f>
        <v>0</v>
      </c>
    </row>
    <row r="211" spans="1:18" ht="101.5">
      <c r="A211" s="2" t="s">
        <v>2622</v>
      </c>
      <c r="B211" s="2" t="s">
        <v>1156</v>
      </c>
      <c r="C211" s="9" t="s">
        <v>916</v>
      </c>
      <c r="D211" s="6">
        <v>33.24</v>
      </c>
      <c r="E211" s="6" t="s">
        <v>163</v>
      </c>
      <c r="F211" s="6">
        <f>+VLOOKUP(E211,'VI_Legende Reinigungsverz.'!$B$3:$F$22,5,0)</f>
        <v>150.9</v>
      </c>
      <c r="G211" s="6">
        <f t="shared" si="69"/>
        <v>5015.9160000000002</v>
      </c>
      <c r="H211" s="51"/>
      <c r="I211" s="6">
        <f t="shared" si="70"/>
        <v>0</v>
      </c>
      <c r="J211" s="51" t="s">
        <v>42</v>
      </c>
      <c r="K211" s="23">
        <f>I211*HLOOKUP(J211,'Auskunft SVS'!$C$2:$AZ$26,17,0)</f>
        <v>0</v>
      </c>
      <c r="L211" s="23">
        <f t="shared" si="71"/>
        <v>0</v>
      </c>
    </row>
    <row r="212" spans="1:18" s="15" customFormat="1">
      <c r="A212" s="8" t="s">
        <v>2388</v>
      </c>
      <c r="B212" s="3" t="s">
        <v>107</v>
      </c>
      <c r="C212" s="3" t="s">
        <v>98</v>
      </c>
      <c r="D212" s="10" t="s">
        <v>98</v>
      </c>
      <c r="E212" s="10"/>
      <c r="F212" s="10"/>
      <c r="G212" s="10"/>
      <c r="H212" s="10"/>
      <c r="I212" s="10"/>
      <c r="J212" s="10"/>
      <c r="K212" s="10"/>
      <c r="L212" s="13"/>
      <c r="M212"/>
      <c r="N212"/>
      <c r="O212"/>
      <c r="P212"/>
      <c r="Q212"/>
      <c r="R212"/>
    </row>
    <row r="213" spans="1:18" ht="101.5">
      <c r="A213" s="2" t="s">
        <v>2389</v>
      </c>
      <c r="B213" s="2" t="s">
        <v>109</v>
      </c>
      <c r="C213" s="9" t="s">
        <v>2598</v>
      </c>
      <c r="D213" s="6">
        <v>189.46</v>
      </c>
      <c r="E213" s="6" t="s">
        <v>163</v>
      </c>
      <c r="F213" s="6">
        <f>+VLOOKUP(E213,'VI_Legende Reinigungsverz.'!$B$3:$F$22,5,0)</f>
        <v>150.9</v>
      </c>
      <c r="G213" s="6">
        <f t="shared" ref="G213:G214" si="72">+F213*D213</f>
        <v>28589.514000000003</v>
      </c>
      <c r="H213" s="51"/>
      <c r="I213" s="6">
        <f t="shared" ref="I213:I214" si="73">IF(ISERROR(G213/H213),0,G213/H213)</f>
        <v>0</v>
      </c>
      <c r="J213" s="51" t="s">
        <v>42</v>
      </c>
      <c r="K213" s="23">
        <f>I213*HLOOKUP(J213,'Auskunft SVS'!$C$2:$AZ$26,17,0)</f>
        <v>0</v>
      </c>
      <c r="L213" s="23">
        <f t="shared" ref="L213:L214" si="74">+K213/D213</f>
        <v>0</v>
      </c>
    </row>
    <row r="214" spans="1:18" ht="101.5">
      <c r="A214" s="2" t="s">
        <v>2680</v>
      </c>
      <c r="B214" s="2" t="s">
        <v>549</v>
      </c>
      <c r="C214" s="9" t="s">
        <v>916</v>
      </c>
      <c r="D214" s="6">
        <v>19.14</v>
      </c>
      <c r="E214" s="6" t="s">
        <v>163</v>
      </c>
      <c r="F214" s="6">
        <f>+VLOOKUP(E214,'VI_Legende Reinigungsverz.'!$B$3:$F$22,5,0)</f>
        <v>150.9</v>
      </c>
      <c r="G214" s="6">
        <f t="shared" si="72"/>
        <v>2888.2260000000001</v>
      </c>
      <c r="H214" s="51"/>
      <c r="I214" s="6">
        <f t="shared" si="73"/>
        <v>0</v>
      </c>
      <c r="J214" s="51" t="s">
        <v>42</v>
      </c>
      <c r="K214" s="23">
        <f>I214*HLOOKUP(J214,'Auskunft SVS'!$C$2:$AZ$26,17,0)</f>
        <v>0</v>
      </c>
      <c r="L214" s="23">
        <f t="shared" si="74"/>
        <v>0</v>
      </c>
    </row>
    <row r="215" spans="1:18" s="15" customFormat="1">
      <c r="A215" s="8" t="s">
        <v>2391</v>
      </c>
      <c r="B215" s="3" t="s">
        <v>127</v>
      </c>
      <c r="C215" s="3" t="s">
        <v>98</v>
      </c>
      <c r="D215" s="10" t="s">
        <v>98</v>
      </c>
      <c r="E215" s="10"/>
      <c r="F215" s="10"/>
      <c r="G215" s="10"/>
      <c r="H215" s="10"/>
      <c r="I215" s="10"/>
      <c r="J215" s="10"/>
      <c r="K215" s="10"/>
      <c r="L215" s="13"/>
      <c r="M215"/>
      <c r="N215"/>
      <c r="O215"/>
      <c r="P215"/>
      <c r="Q215"/>
      <c r="R215"/>
    </row>
    <row r="216" spans="1:18" ht="101.5">
      <c r="A216" s="2" t="s">
        <v>2392</v>
      </c>
      <c r="B216" s="2" t="s">
        <v>132</v>
      </c>
      <c r="C216" s="9" t="s">
        <v>2547</v>
      </c>
      <c r="D216" s="6">
        <v>147.46</v>
      </c>
      <c r="E216" s="6" t="s">
        <v>163</v>
      </c>
      <c r="F216" s="6">
        <f>+VLOOKUP(E216,'VI_Legende Reinigungsverz.'!$B$3:$F$22,5,0)</f>
        <v>150.9</v>
      </c>
      <c r="G216" s="6">
        <f t="shared" ref="G216:G217" si="75">+F216*D216</f>
        <v>22251.714000000004</v>
      </c>
      <c r="H216" s="51"/>
      <c r="I216" s="6">
        <f t="shared" ref="I216:I217" si="76">IF(ISERROR(G216/H216),0,G216/H216)</f>
        <v>0</v>
      </c>
      <c r="J216" s="51" t="s">
        <v>42</v>
      </c>
      <c r="K216" s="23">
        <f>I216*HLOOKUP(J216,'Auskunft SVS'!$C$2:$AZ$26,17,0)</f>
        <v>0</v>
      </c>
      <c r="L216" s="23">
        <f t="shared" ref="L216:L217" si="77">+K216/D216</f>
        <v>0</v>
      </c>
    </row>
    <row r="217" spans="1:18" ht="101.5">
      <c r="A217" s="2" t="s">
        <v>2511</v>
      </c>
      <c r="B217" s="2" t="s">
        <v>928</v>
      </c>
      <c r="C217" s="9" t="s">
        <v>272</v>
      </c>
      <c r="D217" s="6">
        <v>10.09</v>
      </c>
      <c r="E217" s="6" t="s">
        <v>163</v>
      </c>
      <c r="F217" s="6">
        <f>+VLOOKUP(E217,'VI_Legende Reinigungsverz.'!$B$3:$F$22,5,0)</f>
        <v>150.9</v>
      </c>
      <c r="G217" s="6">
        <f t="shared" si="75"/>
        <v>1522.5810000000001</v>
      </c>
      <c r="H217" s="51"/>
      <c r="I217" s="6">
        <f t="shared" si="76"/>
        <v>0</v>
      </c>
      <c r="J217" s="51" t="s">
        <v>42</v>
      </c>
      <c r="K217" s="23">
        <f>I217*HLOOKUP(J217,'Auskunft SVS'!$C$2:$AZ$26,17,0)</f>
        <v>0</v>
      </c>
      <c r="L217" s="23">
        <f t="shared" si="77"/>
        <v>0</v>
      </c>
    </row>
    <row r="218" spans="1:18" s="15" customFormat="1">
      <c r="A218" s="8" t="s">
        <v>2393</v>
      </c>
      <c r="B218" s="3" t="s">
        <v>138</v>
      </c>
      <c r="C218" s="3" t="s">
        <v>98</v>
      </c>
      <c r="D218" s="10" t="s">
        <v>98</v>
      </c>
      <c r="E218" s="10"/>
      <c r="F218" s="10"/>
      <c r="G218" s="10"/>
      <c r="H218" s="10"/>
      <c r="I218" s="10"/>
      <c r="J218" s="10"/>
      <c r="K218" s="10"/>
      <c r="L218" s="13"/>
      <c r="M218"/>
      <c r="N218"/>
      <c r="O218"/>
      <c r="P218"/>
      <c r="Q218"/>
      <c r="R218"/>
    </row>
    <row r="219" spans="1:18" ht="101.5">
      <c r="A219" s="2" t="s">
        <v>2394</v>
      </c>
      <c r="B219" s="2" t="s">
        <v>140</v>
      </c>
      <c r="C219" s="9" t="s">
        <v>272</v>
      </c>
      <c r="D219" s="6">
        <v>32.53</v>
      </c>
      <c r="E219" s="6" t="s">
        <v>163</v>
      </c>
      <c r="F219" s="6">
        <f>+VLOOKUP(E219,'VI_Legende Reinigungsverz.'!$B$3:$F$22,5,0)</f>
        <v>150.9</v>
      </c>
      <c r="G219" s="6">
        <f>+F219*D219</f>
        <v>4908.777</v>
      </c>
      <c r="H219" s="51"/>
      <c r="I219" s="6">
        <f>IF(ISERROR(G219/H219),0,G219/H219)</f>
        <v>0</v>
      </c>
      <c r="J219" s="51" t="s">
        <v>42</v>
      </c>
      <c r="K219" s="23">
        <f>I219*HLOOKUP(J219,'Auskunft SVS'!$C$2:$AZ$26,17,0)</f>
        <v>0</v>
      </c>
      <c r="L219" s="23">
        <f>+K219/D219</f>
        <v>0</v>
      </c>
    </row>
    <row r="220" spans="1:18" s="15" customFormat="1">
      <c r="A220" s="8" t="s">
        <v>2397</v>
      </c>
      <c r="B220" s="3" t="s">
        <v>278</v>
      </c>
      <c r="C220" s="3" t="s">
        <v>98</v>
      </c>
      <c r="D220" s="10" t="s">
        <v>98</v>
      </c>
      <c r="E220" s="10"/>
      <c r="F220" s="10"/>
      <c r="G220" s="10"/>
      <c r="H220" s="10"/>
      <c r="I220" s="10"/>
      <c r="J220" s="10"/>
      <c r="K220" s="10"/>
      <c r="L220" s="13"/>
      <c r="M220"/>
      <c r="N220"/>
      <c r="O220"/>
      <c r="P220"/>
      <c r="Q220"/>
      <c r="R220"/>
    </row>
    <row r="221" spans="1:18" ht="101.5">
      <c r="A221" s="2" t="s">
        <v>2398</v>
      </c>
      <c r="B221" s="2" t="s">
        <v>151</v>
      </c>
      <c r="C221" s="9" t="s">
        <v>272</v>
      </c>
      <c r="D221" s="6">
        <v>42.12</v>
      </c>
      <c r="E221" s="6" t="s">
        <v>163</v>
      </c>
      <c r="F221" s="6">
        <f>+VLOOKUP(E221,'VI_Legende Reinigungsverz.'!$B$3:$F$22,5,0)</f>
        <v>150.9</v>
      </c>
      <c r="G221" s="6">
        <f>+F221*D221</f>
        <v>6355.9079999999994</v>
      </c>
      <c r="H221" s="51"/>
      <c r="I221" s="6">
        <f>IF(ISERROR(G221/H221),0,G221/H221)</f>
        <v>0</v>
      </c>
      <c r="J221" s="51" t="s">
        <v>42</v>
      </c>
      <c r="K221" s="23">
        <f>I221*HLOOKUP(J221,'Auskunft SVS'!$C$2:$AZ$26,17,0)</f>
        <v>0</v>
      </c>
      <c r="L221" s="23">
        <f>+K221/D221</f>
        <v>0</v>
      </c>
    </row>
    <row r="222" spans="1:18" s="15" customFormat="1">
      <c r="A222" s="8" t="s">
        <v>2399</v>
      </c>
      <c r="B222" s="3" t="s">
        <v>154</v>
      </c>
      <c r="C222" s="3" t="s">
        <v>98</v>
      </c>
      <c r="D222" s="10" t="s">
        <v>98</v>
      </c>
      <c r="E222" s="10"/>
      <c r="F222" s="10"/>
      <c r="G222" s="10"/>
      <c r="H222" s="10"/>
      <c r="I222" s="10"/>
      <c r="J222" s="10"/>
      <c r="K222" s="10"/>
      <c r="L222" s="13"/>
      <c r="M222"/>
      <c r="N222"/>
      <c r="O222"/>
      <c r="P222"/>
      <c r="Q222"/>
      <c r="R222"/>
    </row>
    <row r="223" spans="1:18" ht="101.5">
      <c r="A223" s="2" t="s">
        <v>2400</v>
      </c>
      <c r="B223" s="2" t="s">
        <v>156</v>
      </c>
      <c r="C223" s="9" t="s">
        <v>272</v>
      </c>
      <c r="D223" s="6">
        <v>12.69</v>
      </c>
      <c r="E223" s="6" t="s">
        <v>163</v>
      </c>
      <c r="F223" s="6">
        <f>+VLOOKUP(E223,'VI_Legende Reinigungsverz.'!$B$3:$F$22,5,0)</f>
        <v>150.9</v>
      </c>
      <c r="G223" s="6">
        <f>+F223*D223</f>
        <v>1914.921</v>
      </c>
      <c r="H223" s="51"/>
      <c r="I223" s="6">
        <f>IF(ISERROR(G223/H223),0,G223/H223)</f>
        <v>0</v>
      </c>
      <c r="J223" s="51" t="s">
        <v>42</v>
      </c>
      <c r="K223" s="23">
        <f>I223*HLOOKUP(J223,'Auskunft SVS'!$C$2:$AZ$26,17,0)</f>
        <v>0</v>
      </c>
      <c r="L223" s="23">
        <f>+K223/D223</f>
        <v>0</v>
      </c>
    </row>
    <row r="224" spans="1:18" s="15" customFormat="1">
      <c r="A224" s="8" t="s">
        <v>2402</v>
      </c>
      <c r="B224" s="3" t="s">
        <v>586</v>
      </c>
      <c r="C224" s="3" t="s">
        <v>98</v>
      </c>
      <c r="D224" s="10" t="s">
        <v>98</v>
      </c>
      <c r="E224" s="10"/>
      <c r="F224" s="10"/>
      <c r="G224" s="10"/>
      <c r="H224" s="10"/>
      <c r="I224" s="10"/>
      <c r="J224" s="10"/>
      <c r="K224" s="10"/>
      <c r="L224" s="13"/>
      <c r="M224"/>
      <c r="N224"/>
      <c r="O224"/>
      <c r="P224"/>
      <c r="Q224"/>
      <c r="R224"/>
    </row>
    <row r="225" spans="1:18" ht="101.5">
      <c r="A225" s="2" t="s">
        <v>2403</v>
      </c>
      <c r="B225" s="2" t="s">
        <v>588</v>
      </c>
      <c r="C225" s="9" t="s">
        <v>584</v>
      </c>
      <c r="D225" s="6">
        <v>41.73</v>
      </c>
      <c r="E225" s="6" t="s">
        <v>102</v>
      </c>
      <c r="F225" s="6">
        <f>+VLOOKUP(E225,'VI_Legende Reinigungsverz.'!$B$3:$F$22,5,0)</f>
        <v>251.5</v>
      </c>
      <c r="G225" s="6">
        <f t="shared" ref="G225:G226" si="78">+F225*D225</f>
        <v>10495.094999999999</v>
      </c>
      <c r="H225" s="51"/>
      <c r="I225" s="6">
        <f t="shared" ref="I225:I226" si="79">IF(ISERROR(G225/H225),0,G225/H225)</f>
        <v>0</v>
      </c>
      <c r="J225" s="51" t="s">
        <v>42</v>
      </c>
      <c r="K225" s="23">
        <f>I225*HLOOKUP(J225,'Auskunft SVS'!$C$2:$AZ$26,17,0)</f>
        <v>0</v>
      </c>
      <c r="L225" s="23">
        <f t="shared" ref="L225:L226" si="80">+K225/D225</f>
        <v>0</v>
      </c>
    </row>
    <row r="226" spans="1:18" ht="101.5">
      <c r="A226" s="2" t="s">
        <v>2405</v>
      </c>
      <c r="B226" s="2" t="s">
        <v>2363</v>
      </c>
      <c r="C226" s="9" t="s">
        <v>584</v>
      </c>
      <c r="D226" s="6">
        <v>4.6900000000000004</v>
      </c>
      <c r="E226" s="6" t="s">
        <v>102</v>
      </c>
      <c r="F226" s="6">
        <f>+VLOOKUP(E226,'VI_Legende Reinigungsverz.'!$B$3:$F$22,5,0)</f>
        <v>251.5</v>
      </c>
      <c r="G226" s="6">
        <f t="shared" si="78"/>
        <v>1179.5350000000001</v>
      </c>
      <c r="H226" s="51"/>
      <c r="I226" s="6">
        <f t="shared" si="79"/>
        <v>0</v>
      </c>
      <c r="J226" s="51" t="s">
        <v>42</v>
      </c>
      <c r="K226" s="23">
        <f>I226*HLOOKUP(J226,'Auskunft SVS'!$C$2:$AZ$26,17,0)</f>
        <v>0</v>
      </c>
      <c r="L226" s="23">
        <f t="shared" si="80"/>
        <v>0</v>
      </c>
    </row>
    <row r="227" spans="1:18" s="15" customFormat="1">
      <c r="A227" s="8" t="s">
        <v>2515</v>
      </c>
      <c r="B227" s="3" t="s">
        <v>614</v>
      </c>
      <c r="C227" s="3" t="s">
        <v>98</v>
      </c>
      <c r="D227" s="10" t="s">
        <v>98</v>
      </c>
      <c r="E227" s="10"/>
      <c r="F227" s="10"/>
      <c r="G227" s="10"/>
      <c r="H227" s="10"/>
      <c r="I227" s="10"/>
      <c r="J227" s="10"/>
      <c r="K227" s="10"/>
      <c r="L227" s="13"/>
      <c r="M227"/>
      <c r="N227"/>
      <c r="O227"/>
      <c r="P227"/>
      <c r="Q227"/>
      <c r="R227"/>
    </row>
    <row r="228" spans="1:18" ht="101.5">
      <c r="A228" s="2" t="s">
        <v>2516</v>
      </c>
      <c r="B228" s="2" t="s">
        <v>180</v>
      </c>
      <c r="C228" s="9" t="s">
        <v>2681</v>
      </c>
      <c r="D228" s="6">
        <v>120.73</v>
      </c>
      <c r="E228" s="6" t="s">
        <v>163</v>
      </c>
      <c r="F228" s="6">
        <f>+VLOOKUP(E228,'VI_Legende Reinigungsverz.'!$B$3:$F$22,5,0)</f>
        <v>150.9</v>
      </c>
      <c r="G228" s="6">
        <f>+F228*D228</f>
        <v>18218.157000000003</v>
      </c>
      <c r="H228" s="51"/>
      <c r="I228" s="6">
        <f>IF(ISERROR(G228/H228),0,G228/H228)</f>
        <v>0</v>
      </c>
      <c r="J228" s="51" t="s">
        <v>42</v>
      </c>
      <c r="K228" s="23">
        <f>I228*HLOOKUP(J228,'Auskunft SVS'!$C$2:$AZ$26,17,0)</f>
        <v>0</v>
      </c>
      <c r="L228" s="23">
        <f>+K228/D228</f>
        <v>0</v>
      </c>
    </row>
    <row r="229" spans="1:18" s="15" customFormat="1">
      <c r="A229" s="8" t="s">
        <v>2623</v>
      </c>
      <c r="B229" s="3" t="s">
        <v>848</v>
      </c>
      <c r="C229" s="3" t="s">
        <v>98</v>
      </c>
      <c r="D229" s="10" t="s">
        <v>98</v>
      </c>
      <c r="E229" s="10"/>
      <c r="F229" s="10"/>
      <c r="G229" s="10"/>
      <c r="H229" s="10"/>
      <c r="I229" s="10"/>
      <c r="J229" s="10"/>
      <c r="K229" s="10"/>
      <c r="L229" s="13"/>
      <c r="M229"/>
      <c r="N229"/>
      <c r="O229"/>
      <c r="P229"/>
      <c r="Q229"/>
      <c r="R229"/>
    </row>
    <row r="230" spans="1:18" ht="101.5">
      <c r="A230" s="2" t="s">
        <v>2624</v>
      </c>
      <c r="B230" s="2" t="s">
        <v>1001</v>
      </c>
      <c r="C230" s="9" t="s">
        <v>2548</v>
      </c>
      <c r="D230" s="6">
        <v>80.84</v>
      </c>
      <c r="E230" s="6" t="s">
        <v>163</v>
      </c>
      <c r="F230" s="6">
        <f>+VLOOKUP(E230,'VI_Legende Reinigungsverz.'!$B$3:$F$22,5,0)</f>
        <v>150.9</v>
      </c>
      <c r="G230" s="6">
        <f t="shared" ref="G230:G231" si="81">+F230*D230</f>
        <v>12198.756000000001</v>
      </c>
      <c r="H230" s="51"/>
      <c r="I230" s="6">
        <f t="shared" ref="I230:I231" si="82">IF(ISERROR(G230/H230),0,G230/H230)</f>
        <v>0</v>
      </c>
      <c r="J230" s="51" t="s">
        <v>42</v>
      </c>
      <c r="K230" s="23">
        <f>I230*HLOOKUP(J230,'Auskunft SVS'!$C$2:$AZ$26,17,0)</f>
        <v>0</v>
      </c>
      <c r="L230" s="23">
        <f t="shared" ref="L230:L231" si="83">+K230/D230</f>
        <v>0</v>
      </c>
    </row>
    <row r="231" spans="1:18" ht="101.5">
      <c r="A231" s="2" t="s">
        <v>2682</v>
      </c>
      <c r="B231" s="2" t="s">
        <v>2198</v>
      </c>
      <c r="C231" s="9" t="s">
        <v>846</v>
      </c>
      <c r="D231" s="6">
        <v>26.78</v>
      </c>
      <c r="E231" s="6" t="s">
        <v>163</v>
      </c>
      <c r="F231" s="6">
        <f>+VLOOKUP(E231,'VI_Legende Reinigungsverz.'!$B$3:$F$22,5,0)</f>
        <v>150.9</v>
      </c>
      <c r="G231" s="6">
        <f t="shared" si="81"/>
        <v>4041.1020000000003</v>
      </c>
      <c r="H231" s="51"/>
      <c r="I231" s="6">
        <f t="shared" si="82"/>
        <v>0</v>
      </c>
      <c r="J231" s="51" t="s">
        <v>42</v>
      </c>
      <c r="K231" s="23">
        <f>I231*HLOOKUP(J231,'Auskunft SVS'!$C$2:$AZ$26,17,0)</f>
        <v>0</v>
      </c>
      <c r="L231" s="23">
        <f t="shared" si="83"/>
        <v>0</v>
      </c>
    </row>
    <row r="232" spans="1:18" s="15" customFormat="1">
      <c r="A232" s="8" t="s">
        <v>2683</v>
      </c>
      <c r="B232" s="3" t="s">
        <v>200</v>
      </c>
      <c r="C232" s="3" t="s">
        <v>98</v>
      </c>
      <c r="D232" s="10" t="s">
        <v>98</v>
      </c>
      <c r="E232" s="10"/>
      <c r="F232" s="10"/>
      <c r="G232" s="10"/>
      <c r="H232" s="10"/>
      <c r="I232" s="10"/>
      <c r="J232" s="10"/>
      <c r="K232" s="10"/>
      <c r="L232" s="13"/>
      <c r="M232"/>
      <c r="N232"/>
      <c r="O232"/>
      <c r="P232"/>
      <c r="Q232"/>
      <c r="R232"/>
    </row>
    <row r="233" spans="1:18" ht="101.5">
      <c r="A233" s="2" t="s">
        <v>2684</v>
      </c>
      <c r="B233" s="2" t="s">
        <v>202</v>
      </c>
      <c r="C233" s="9" t="s">
        <v>308</v>
      </c>
      <c r="D233" s="6">
        <v>10.96</v>
      </c>
      <c r="E233" s="6" t="s">
        <v>163</v>
      </c>
      <c r="F233" s="6">
        <f>+VLOOKUP(E233,'VI_Legende Reinigungsverz.'!$B$3:$F$22,5,0)</f>
        <v>150.9</v>
      </c>
      <c r="G233" s="6">
        <f t="shared" ref="G233:G234" si="84">+F233*D233</f>
        <v>1653.8640000000003</v>
      </c>
      <c r="H233" s="51"/>
      <c r="I233" s="6">
        <f t="shared" ref="I233:I234" si="85">IF(ISERROR(G233/H233),0,G233/H233)</f>
        <v>0</v>
      </c>
      <c r="J233" s="51" t="s">
        <v>42</v>
      </c>
      <c r="K233" s="23">
        <f>I233*HLOOKUP(J233,'Auskunft SVS'!$C$2:$AZ$26,17,0)</f>
        <v>0</v>
      </c>
      <c r="L233" s="23">
        <f t="shared" ref="L233:L234" si="86">+K233/D233</f>
        <v>0</v>
      </c>
    </row>
    <row r="234" spans="1:18" ht="101.5">
      <c r="A234" s="2" t="s">
        <v>2685</v>
      </c>
      <c r="B234" s="2" t="s">
        <v>202</v>
      </c>
      <c r="C234" s="9" t="s">
        <v>2686</v>
      </c>
      <c r="D234" s="6">
        <v>83.42</v>
      </c>
      <c r="E234" s="6" t="s">
        <v>102</v>
      </c>
      <c r="F234" s="6">
        <f>+VLOOKUP(E234,'VI_Legende Reinigungsverz.'!$B$3:$F$22,5,0)</f>
        <v>251.5</v>
      </c>
      <c r="G234" s="6">
        <f t="shared" si="84"/>
        <v>20980.13</v>
      </c>
      <c r="H234" s="51"/>
      <c r="I234" s="6">
        <f t="shared" si="85"/>
        <v>0</v>
      </c>
      <c r="J234" s="51" t="s">
        <v>42</v>
      </c>
      <c r="K234" s="23">
        <f>I234*HLOOKUP(J234,'Auskunft SVS'!$C$2:$AZ$26,17,0)</f>
        <v>0</v>
      </c>
      <c r="L234" s="23">
        <f t="shared" si="86"/>
        <v>0</v>
      </c>
    </row>
    <row r="235" spans="1:18" s="15" customFormat="1">
      <c r="A235" s="8" t="s">
        <v>2687</v>
      </c>
      <c r="B235" s="3" t="s">
        <v>206</v>
      </c>
      <c r="C235" s="3" t="s">
        <v>98</v>
      </c>
      <c r="D235" s="10" t="s">
        <v>98</v>
      </c>
      <c r="E235" s="10"/>
      <c r="F235" s="10"/>
      <c r="G235" s="10"/>
      <c r="H235" s="10"/>
      <c r="I235" s="10"/>
      <c r="J235" s="10"/>
      <c r="K235" s="10"/>
      <c r="L235" s="13"/>
      <c r="M235"/>
      <c r="N235"/>
      <c r="O235"/>
      <c r="P235"/>
      <c r="Q235"/>
      <c r="R235"/>
    </row>
    <row r="236" spans="1:18" ht="101.5">
      <c r="A236" s="2" t="s">
        <v>2688</v>
      </c>
      <c r="B236" s="2" t="s">
        <v>208</v>
      </c>
      <c r="C236" s="9" t="s">
        <v>1016</v>
      </c>
      <c r="D236" s="6">
        <v>35.78</v>
      </c>
      <c r="E236" s="6" t="s">
        <v>163</v>
      </c>
      <c r="F236" s="6">
        <f>+VLOOKUP(E236,'VI_Legende Reinigungsverz.'!$B$3:$F$22,5,0)</f>
        <v>150.9</v>
      </c>
      <c r="G236" s="6">
        <f t="shared" ref="G236:G238" si="87">+F236*D236</f>
        <v>5399.2020000000002</v>
      </c>
      <c r="H236" s="51"/>
      <c r="I236" s="6">
        <f t="shared" ref="I236:I238" si="88">IF(ISERROR(G236/H236),0,G236/H236)</f>
        <v>0</v>
      </c>
      <c r="J236" s="51" t="s">
        <v>42</v>
      </c>
      <c r="K236" s="23">
        <f>I236*HLOOKUP(J236,'Auskunft SVS'!$C$2:$AZ$26,17,0)</f>
        <v>0</v>
      </c>
      <c r="L236" s="23">
        <f t="shared" ref="L236:L238" si="89">+K236/D236</f>
        <v>0</v>
      </c>
    </row>
    <row r="237" spans="1:18" ht="101.5">
      <c r="A237" s="2" t="s">
        <v>2689</v>
      </c>
      <c r="B237" s="2" t="s">
        <v>208</v>
      </c>
      <c r="C237" s="9" t="s">
        <v>1215</v>
      </c>
      <c r="D237" s="6">
        <v>229.84</v>
      </c>
      <c r="E237" s="6" t="s">
        <v>102</v>
      </c>
      <c r="F237" s="6">
        <f>+VLOOKUP(E237,'VI_Legende Reinigungsverz.'!$B$3:$F$22,5,0)</f>
        <v>251.5</v>
      </c>
      <c r="G237" s="6">
        <f t="shared" si="87"/>
        <v>57804.76</v>
      </c>
      <c r="H237" s="51"/>
      <c r="I237" s="6">
        <f t="shared" si="88"/>
        <v>0</v>
      </c>
      <c r="J237" s="51" t="s">
        <v>42</v>
      </c>
      <c r="K237" s="23">
        <f>I237*HLOOKUP(J237,'Auskunft SVS'!$C$2:$AZ$26,17,0)</f>
        <v>0</v>
      </c>
      <c r="L237" s="23">
        <f t="shared" si="89"/>
        <v>0</v>
      </c>
    </row>
    <row r="238" spans="1:18" ht="101.5">
      <c r="A238" s="2" t="s">
        <v>2690</v>
      </c>
      <c r="B238" s="2" t="s">
        <v>423</v>
      </c>
      <c r="C238" s="9" t="s">
        <v>417</v>
      </c>
      <c r="D238" s="6">
        <v>21.16</v>
      </c>
      <c r="E238" s="6" t="s">
        <v>102</v>
      </c>
      <c r="F238" s="6">
        <f>+VLOOKUP(E238,'VI_Legende Reinigungsverz.'!$B$3:$F$22,5,0)</f>
        <v>251.5</v>
      </c>
      <c r="G238" s="6">
        <f t="shared" si="87"/>
        <v>5321.74</v>
      </c>
      <c r="H238" s="51"/>
      <c r="I238" s="6">
        <f t="shared" si="88"/>
        <v>0</v>
      </c>
      <c r="J238" s="51" t="s">
        <v>42</v>
      </c>
      <c r="K238" s="23">
        <f>I238*HLOOKUP(J238,'Auskunft SVS'!$C$2:$AZ$26,17,0)</f>
        <v>0</v>
      </c>
      <c r="L238" s="23">
        <f t="shared" si="89"/>
        <v>0</v>
      </c>
    </row>
    <row r="239" spans="1:18" s="15" customFormat="1">
      <c r="A239" s="8" t="s">
        <v>2691</v>
      </c>
      <c r="B239" s="3" t="s">
        <v>224</v>
      </c>
      <c r="C239" s="3" t="s">
        <v>98</v>
      </c>
      <c r="D239" s="10" t="s">
        <v>98</v>
      </c>
      <c r="E239" s="10"/>
      <c r="F239" s="10"/>
      <c r="G239" s="10"/>
      <c r="H239" s="10"/>
      <c r="I239" s="10"/>
      <c r="J239" s="10"/>
      <c r="K239" s="10"/>
      <c r="L239" s="13"/>
      <c r="M239"/>
      <c r="N239"/>
      <c r="O239"/>
      <c r="P239"/>
      <c r="Q239"/>
      <c r="R239"/>
    </row>
    <row r="240" spans="1:18" ht="101.5">
      <c r="A240" s="2" t="s">
        <v>2692</v>
      </c>
      <c r="B240" s="2" t="s">
        <v>226</v>
      </c>
      <c r="C240" s="9" t="s">
        <v>2681</v>
      </c>
      <c r="D240" s="6">
        <v>31.39</v>
      </c>
      <c r="E240" s="6" t="s">
        <v>163</v>
      </c>
      <c r="F240" s="6">
        <f>+VLOOKUP(E240,'VI_Legende Reinigungsverz.'!$B$3:$F$22,5,0)</f>
        <v>150.9</v>
      </c>
      <c r="G240" s="6">
        <f t="shared" ref="G240:G242" si="90">+F240*D240</f>
        <v>4736.7510000000002</v>
      </c>
      <c r="H240" s="51"/>
      <c r="I240" s="6">
        <f t="shared" ref="I240:I242" si="91">IF(ISERROR(G240/H240),0,G240/H240)</f>
        <v>0</v>
      </c>
      <c r="J240" s="51" t="s">
        <v>42</v>
      </c>
      <c r="K240" s="23">
        <f>I240*HLOOKUP(J240,'Auskunft SVS'!$C$2:$AZ$26,17,0)</f>
        <v>0</v>
      </c>
      <c r="L240" s="23">
        <f t="shared" ref="L240:L242" si="92">+K240/D240</f>
        <v>0</v>
      </c>
    </row>
    <row r="241" spans="1:18" ht="101.5">
      <c r="A241" s="2" t="s">
        <v>2693</v>
      </c>
      <c r="B241" s="2" t="s">
        <v>226</v>
      </c>
      <c r="C241" s="9" t="s">
        <v>2436</v>
      </c>
      <c r="D241" s="6">
        <v>427.17</v>
      </c>
      <c r="E241" s="6" t="s">
        <v>102</v>
      </c>
      <c r="F241" s="6">
        <f>+VLOOKUP(E241,'VI_Legende Reinigungsverz.'!$B$3:$F$22,5,0)</f>
        <v>251.5</v>
      </c>
      <c r="G241" s="6">
        <f t="shared" si="90"/>
        <v>107433.255</v>
      </c>
      <c r="H241" s="51"/>
      <c r="I241" s="6">
        <f t="shared" si="91"/>
        <v>0</v>
      </c>
      <c r="J241" s="51" t="s">
        <v>42</v>
      </c>
      <c r="K241" s="23">
        <f>I241*HLOOKUP(J241,'Auskunft SVS'!$C$2:$AZ$26,17,0)</f>
        <v>0</v>
      </c>
      <c r="L241" s="23">
        <f t="shared" si="92"/>
        <v>0</v>
      </c>
    </row>
    <row r="242" spans="1:18" ht="101.5">
      <c r="A242" s="2" t="s">
        <v>2694</v>
      </c>
      <c r="B242" s="2" t="s">
        <v>229</v>
      </c>
      <c r="C242" s="9" t="s">
        <v>2661</v>
      </c>
      <c r="D242" s="6">
        <v>14.69</v>
      </c>
      <c r="E242" s="6" t="s">
        <v>163</v>
      </c>
      <c r="F242" s="6">
        <f>+VLOOKUP(E242,'VI_Legende Reinigungsverz.'!$B$3:$F$22,5,0)</f>
        <v>150.9</v>
      </c>
      <c r="G242" s="6">
        <f t="shared" si="90"/>
        <v>2216.721</v>
      </c>
      <c r="H242" s="51"/>
      <c r="I242" s="6">
        <f t="shared" si="91"/>
        <v>0</v>
      </c>
      <c r="J242" s="51" t="s">
        <v>42</v>
      </c>
      <c r="K242" s="23">
        <f>I242*HLOOKUP(J242,'Auskunft SVS'!$C$2:$AZ$26,17,0)</f>
        <v>0</v>
      </c>
      <c r="L242" s="23">
        <f t="shared" si="92"/>
        <v>0</v>
      </c>
    </row>
    <row r="243" spans="1:18" s="15" customFormat="1">
      <c r="A243" s="8" t="s">
        <v>2695</v>
      </c>
      <c r="B243" s="3" t="s">
        <v>232</v>
      </c>
      <c r="C243" s="3" t="s">
        <v>98</v>
      </c>
      <c r="D243" s="10" t="s">
        <v>98</v>
      </c>
      <c r="E243" s="10"/>
      <c r="F243" s="10"/>
      <c r="G243" s="10"/>
      <c r="H243" s="10"/>
      <c r="I243" s="10"/>
      <c r="J243" s="10"/>
      <c r="K243" s="10"/>
      <c r="L243" s="13"/>
      <c r="M243"/>
      <c r="N243"/>
      <c r="O243"/>
      <c r="P243"/>
      <c r="Q243"/>
      <c r="R243"/>
    </row>
    <row r="244" spans="1:18" ht="101.5">
      <c r="A244" s="2" t="s">
        <v>2696</v>
      </c>
      <c r="B244" s="2" t="s">
        <v>466</v>
      </c>
      <c r="C244" s="9" t="s">
        <v>326</v>
      </c>
      <c r="D244" s="6">
        <v>4.24</v>
      </c>
      <c r="E244" s="6" t="s">
        <v>163</v>
      </c>
      <c r="F244" s="6">
        <f>+VLOOKUP(E244,'VI_Legende Reinigungsverz.'!$B$3:$F$22,5,0)</f>
        <v>150.9</v>
      </c>
      <c r="G244" s="6">
        <f t="shared" ref="G244:G245" si="93">+F244*D244</f>
        <v>639.81600000000003</v>
      </c>
      <c r="H244" s="51"/>
      <c r="I244" s="6">
        <f t="shared" ref="I244:I245" si="94">IF(ISERROR(G244/H244),0,G244/H244)</f>
        <v>0</v>
      </c>
      <c r="J244" s="51" t="s">
        <v>42</v>
      </c>
      <c r="K244" s="23">
        <f>I244*HLOOKUP(J244,'Auskunft SVS'!$C$2:$AZ$26,17,0)</f>
        <v>0</v>
      </c>
      <c r="L244" s="23">
        <f t="shared" ref="L244:L245" si="95">+K244/D244</f>
        <v>0</v>
      </c>
    </row>
    <row r="245" spans="1:18" ht="101.5">
      <c r="A245" s="2" t="s">
        <v>2697</v>
      </c>
      <c r="B245" s="2" t="s">
        <v>466</v>
      </c>
      <c r="C245" s="9" t="s">
        <v>2698</v>
      </c>
      <c r="D245" s="6">
        <v>111.71</v>
      </c>
      <c r="E245" s="6" t="s">
        <v>102</v>
      </c>
      <c r="F245" s="6">
        <f>+VLOOKUP(E245,'VI_Legende Reinigungsverz.'!$B$3:$F$22,5,0)</f>
        <v>251.5</v>
      </c>
      <c r="G245" s="6">
        <f t="shared" si="93"/>
        <v>28095.064999999999</v>
      </c>
      <c r="H245" s="51"/>
      <c r="I245" s="6">
        <f t="shared" si="94"/>
        <v>0</v>
      </c>
      <c r="J245" s="51" t="s">
        <v>42</v>
      </c>
      <c r="K245" s="23">
        <f>I245*HLOOKUP(J245,'Auskunft SVS'!$C$2:$AZ$26,17,0)</f>
        <v>0</v>
      </c>
      <c r="L245" s="23">
        <f t="shared" si="95"/>
        <v>0</v>
      </c>
    </row>
    <row r="246" spans="1:18" s="15" customFormat="1">
      <c r="A246" s="8" t="s">
        <v>2699</v>
      </c>
      <c r="B246" s="3" t="s">
        <v>242</v>
      </c>
      <c r="C246" s="3" t="s">
        <v>98</v>
      </c>
      <c r="D246" s="10" t="s">
        <v>98</v>
      </c>
      <c r="E246" s="10"/>
      <c r="F246" s="10"/>
      <c r="G246" s="10"/>
      <c r="H246" s="10"/>
      <c r="I246" s="10"/>
      <c r="J246" s="10"/>
      <c r="K246" s="10"/>
      <c r="L246" s="13"/>
      <c r="M246"/>
      <c r="N246"/>
      <c r="O246"/>
      <c r="P246"/>
      <c r="Q246"/>
      <c r="R246"/>
    </row>
    <row r="247" spans="1:18" ht="101.5">
      <c r="A247" s="2" t="s">
        <v>2700</v>
      </c>
      <c r="B247" s="2" t="s">
        <v>244</v>
      </c>
      <c r="C247" s="9" t="s">
        <v>441</v>
      </c>
      <c r="D247" s="6">
        <v>21.22</v>
      </c>
      <c r="E247" s="6" t="s">
        <v>136</v>
      </c>
      <c r="F247" s="6">
        <f>+VLOOKUP(E247,'VI_Legende Reinigungsverz.'!$B$3:$F$22,5,0)</f>
        <v>52</v>
      </c>
      <c r="G247" s="6">
        <f t="shared" ref="G247" si="96">+F247*D247</f>
        <v>1103.44</v>
      </c>
      <c r="H247" s="51"/>
      <c r="I247" s="6">
        <f t="shared" ref="I247" si="97">IF(ISERROR(G247/H247),0,G247/H247)</f>
        <v>0</v>
      </c>
      <c r="J247" s="51" t="s">
        <v>42</v>
      </c>
      <c r="K247" s="23">
        <f>I247*HLOOKUP(J247,'Auskunft SVS'!$C$2:$AZ$26,17,0)</f>
        <v>0</v>
      </c>
      <c r="L247" s="23">
        <f t="shared" ref="L247" si="98">+K247/D247</f>
        <v>0</v>
      </c>
    </row>
    <row r="248" spans="1:18" s="16" customFormat="1" ht="25.5" customHeight="1">
      <c r="A248" s="7" t="s">
        <v>686</v>
      </c>
      <c r="B248" s="17" t="s">
        <v>2701</v>
      </c>
      <c r="C248" s="11" t="s">
        <v>98</v>
      </c>
      <c r="D248" s="18" t="s">
        <v>98</v>
      </c>
      <c r="E248" s="18"/>
      <c r="F248" s="18"/>
      <c r="G248" s="18"/>
      <c r="H248" s="18"/>
      <c r="I248" s="18"/>
      <c r="J248" s="18"/>
      <c r="K248" s="19"/>
      <c r="L248" s="20"/>
      <c r="M248"/>
      <c r="N248"/>
      <c r="O248"/>
      <c r="P248"/>
      <c r="Q248"/>
      <c r="R248"/>
    </row>
    <row r="249" spans="1:18" s="15" customFormat="1">
      <c r="A249" s="8" t="s">
        <v>688</v>
      </c>
      <c r="B249" s="3" t="s">
        <v>95</v>
      </c>
      <c r="C249" s="3" t="s">
        <v>98</v>
      </c>
      <c r="D249" s="10" t="s">
        <v>98</v>
      </c>
      <c r="E249" s="10"/>
      <c r="F249" s="10"/>
      <c r="G249" s="10"/>
      <c r="H249" s="10"/>
      <c r="I249" s="10"/>
      <c r="J249" s="10"/>
      <c r="K249" s="10"/>
      <c r="L249" s="13"/>
      <c r="M249"/>
      <c r="N249"/>
      <c r="O249"/>
      <c r="P249"/>
      <c r="Q249"/>
      <c r="R249"/>
    </row>
    <row r="250" spans="1:18" s="15" customFormat="1">
      <c r="A250" s="8" t="s">
        <v>1372</v>
      </c>
      <c r="B250" s="3" t="s">
        <v>97</v>
      </c>
      <c r="C250" s="3" t="s">
        <v>98</v>
      </c>
      <c r="D250" s="10" t="s">
        <v>98</v>
      </c>
      <c r="E250" s="10"/>
      <c r="F250" s="10"/>
      <c r="G250" s="10"/>
      <c r="H250" s="10"/>
      <c r="I250" s="10"/>
      <c r="J250" s="10"/>
      <c r="K250" s="10"/>
      <c r="L250" s="13"/>
      <c r="M250"/>
      <c r="N250"/>
      <c r="O250"/>
      <c r="P250"/>
      <c r="Q250"/>
      <c r="R250"/>
    </row>
    <row r="251" spans="1:18" ht="101.5">
      <c r="A251" s="2" t="s">
        <v>1373</v>
      </c>
      <c r="B251" s="2" t="s">
        <v>104</v>
      </c>
      <c r="C251" s="9" t="s">
        <v>916</v>
      </c>
      <c r="D251" s="6">
        <v>99.96</v>
      </c>
      <c r="E251" s="6" t="s">
        <v>163</v>
      </c>
      <c r="F251" s="6">
        <f>+VLOOKUP(E251,'VI_Legende Reinigungsverz.'!$B$3:$F$22,5,0)</f>
        <v>150.9</v>
      </c>
      <c r="G251" s="6">
        <f t="shared" ref="G251:G252" si="99">+F251*D251</f>
        <v>15083.964</v>
      </c>
      <c r="H251" s="51"/>
      <c r="I251" s="6">
        <f t="shared" ref="I251:I252" si="100">IF(ISERROR(G251/H251),0,G251/H251)</f>
        <v>0</v>
      </c>
      <c r="J251" s="51" t="s">
        <v>42</v>
      </c>
      <c r="K251" s="23">
        <f>I251*HLOOKUP(J251,'Auskunft SVS'!$C$2:$AZ$26,17,0)</f>
        <v>0</v>
      </c>
      <c r="L251" s="23">
        <f t="shared" ref="L251:L252" si="101">+K251/D251</f>
        <v>0</v>
      </c>
    </row>
    <row r="252" spans="1:18" ht="101.5">
      <c r="A252" s="2" t="s">
        <v>2521</v>
      </c>
      <c r="B252" s="2" t="s">
        <v>100</v>
      </c>
      <c r="C252" s="9" t="s">
        <v>554</v>
      </c>
      <c r="D252" s="6">
        <v>19.87</v>
      </c>
      <c r="E252" s="6" t="s">
        <v>136</v>
      </c>
      <c r="F252" s="6">
        <f>+VLOOKUP(E252,'VI_Legende Reinigungsverz.'!$B$3:$F$22,5,0)</f>
        <v>52</v>
      </c>
      <c r="G252" s="6">
        <f t="shared" si="99"/>
        <v>1033.24</v>
      </c>
      <c r="H252" s="51"/>
      <c r="I252" s="6">
        <f t="shared" si="100"/>
        <v>0</v>
      </c>
      <c r="J252" s="51" t="s">
        <v>42</v>
      </c>
      <c r="K252" s="23">
        <f>I252*HLOOKUP(J252,'Auskunft SVS'!$C$2:$AZ$26,17,0)</f>
        <v>0</v>
      </c>
      <c r="L252" s="23">
        <f t="shared" si="101"/>
        <v>0</v>
      </c>
    </row>
    <row r="253" spans="1:18" s="15" customFormat="1">
      <c r="A253" s="8" t="s">
        <v>2408</v>
      </c>
      <c r="B253" s="3" t="s">
        <v>107</v>
      </c>
      <c r="C253" s="3" t="s">
        <v>98</v>
      </c>
      <c r="D253" s="10" t="s">
        <v>98</v>
      </c>
      <c r="E253" s="10"/>
      <c r="F253" s="10"/>
      <c r="G253" s="10"/>
      <c r="H253" s="10"/>
      <c r="I253" s="10"/>
      <c r="J253" s="10"/>
      <c r="K253" s="10"/>
      <c r="L253" s="13"/>
      <c r="M253"/>
      <c r="N253"/>
      <c r="O253"/>
      <c r="P253"/>
      <c r="Q253"/>
      <c r="R253"/>
    </row>
    <row r="254" spans="1:18" ht="101.5">
      <c r="A254" s="2" t="s">
        <v>2409</v>
      </c>
      <c r="B254" s="2" t="s">
        <v>109</v>
      </c>
      <c r="C254" s="9" t="s">
        <v>778</v>
      </c>
      <c r="D254" s="6">
        <v>49.81</v>
      </c>
      <c r="E254" s="6" t="s">
        <v>163</v>
      </c>
      <c r="F254" s="6">
        <f>+VLOOKUP(E254,'VI_Legende Reinigungsverz.'!$B$3:$F$22,5,0)</f>
        <v>150.9</v>
      </c>
      <c r="G254" s="6">
        <f>+F254*D254</f>
        <v>7516.3290000000006</v>
      </c>
      <c r="H254" s="51"/>
      <c r="I254" s="6">
        <f>IF(ISERROR(G254/H254),0,G254/H254)</f>
        <v>0</v>
      </c>
      <c r="J254" s="51" t="s">
        <v>42</v>
      </c>
      <c r="K254" s="23">
        <f>I254*HLOOKUP(J254,'Auskunft SVS'!$C$2:$AZ$26,17,0)</f>
        <v>0</v>
      </c>
      <c r="L254" s="23">
        <f>+K254/D254</f>
        <v>0</v>
      </c>
    </row>
    <row r="255" spans="1:18" s="15" customFormat="1">
      <c r="A255" s="8" t="s">
        <v>2411</v>
      </c>
      <c r="B255" s="3" t="s">
        <v>127</v>
      </c>
      <c r="C255" s="3" t="s">
        <v>98</v>
      </c>
      <c r="D255" s="10" t="s">
        <v>98</v>
      </c>
      <c r="E255" s="10"/>
      <c r="F255" s="10"/>
      <c r="G255" s="10"/>
      <c r="H255" s="10"/>
      <c r="I255" s="10"/>
      <c r="J255" s="10"/>
      <c r="K255" s="10"/>
      <c r="L255" s="13"/>
      <c r="M255"/>
      <c r="N255"/>
      <c r="O255"/>
      <c r="P255"/>
      <c r="Q255"/>
      <c r="R255"/>
    </row>
    <row r="256" spans="1:18" ht="101.5">
      <c r="A256" s="2" t="s">
        <v>2412</v>
      </c>
      <c r="B256" s="2" t="s">
        <v>132</v>
      </c>
      <c r="C256" s="9" t="s">
        <v>929</v>
      </c>
      <c r="D256" s="6">
        <v>35.31</v>
      </c>
      <c r="E256" s="6" t="s">
        <v>163</v>
      </c>
      <c r="F256" s="6">
        <f>+VLOOKUP(E256,'VI_Legende Reinigungsverz.'!$B$3:$F$22,5,0)</f>
        <v>150.9</v>
      </c>
      <c r="G256" s="6">
        <f>+F256*D256</f>
        <v>5328.2790000000005</v>
      </c>
      <c r="H256" s="51"/>
      <c r="I256" s="6">
        <f>IF(ISERROR(G256/H256),0,G256/H256)</f>
        <v>0</v>
      </c>
      <c r="J256" s="51" t="s">
        <v>42</v>
      </c>
      <c r="K256" s="23">
        <f>I256*HLOOKUP(J256,'Auskunft SVS'!$C$2:$AZ$26,17,0)</f>
        <v>0</v>
      </c>
      <c r="L256" s="23">
        <f>+K256/D256</f>
        <v>0</v>
      </c>
    </row>
    <row r="257" spans="1:18" s="15" customFormat="1">
      <c r="A257" s="8" t="s">
        <v>2413</v>
      </c>
      <c r="B257" s="3" t="s">
        <v>278</v>
      </c>
      <c r="C257" s="3" t="s">
        <v>98</v>
      </c>
      <c r="D257" s="10" t="s">
        <v>98</v>
      </c>
      <c r="E257" s="10"/>
      <c r="F257" s="10"/>
      <c r="G257" s="10"/>
      <c r="H257" s="10"/>
      <c r="I257" s="10"/>
      <c r="J257" s="10"/>
      <c r="K257" s="10"/>
      <c r="L257" s="13"/>
      <c r="M257"/>
      <c r="N257"/>
      <c r="O257"/>
      <c r="P257"/>
      <c r="Q257"/>
      <c r="R257"/>
    </row>
    <row r="258" spans="1:18" ht="101.5">
      <c r="A258" s="2" t="s">
        <v>2414</v>
      </c>
      <c r="B258" s="2" t="s">
        <v>151</v>
      </c>
      <c r="C258" s="9" t="s">
        <v>272</v>
      </c>
      <c r="D258" s="6">
        <v>20.12</v>
      </c>
      <c r="E258" s="6" t="s">
        <v>163</v>
      </c>
      <c r="F258" s="6">
        <f>+VLOOKUP(E258,'VI_Legende Reinigungsverz.'!$B$3:$F$22,5,0)</f>
        <v>150.9</v>
      </c>
      <c r="G258" s="6">
        <f>+F258*D258</f>
        <v>3036.1080000000002</v>
      </c>
      <c r="H258" s="51"/>
      <c r="I258" s="6">
        <f>IF(ISERROR(G258/H258),0,G258/H258)</f>
        <v>0</v>
      </c>
      <c r="J258" s="51" t="s">
        <v>42</v>
      </c>
      <c r="K258" s="23">
        <f>I258*HLOOKUP(J258,'Auskunft SVS'!$C$2:$AZ$26,17,0)</f>
        <v>0</v>
      </c>
      <c r="L258" s="23">
        <f>+K258/D258</f>
        <v>0</v>
      </c>
    </row>
    <row r="259" spans="1:18" s="15" customFormat="1">
      <c r="A259" s="8" t="s">
        <v>2416</v>
      </c>
      <c r="B259" s="3" t="s">
        <v>159</v>
      </c>
      <c r="C259" s="3" t="s">
        <v>98</v>
      </c>
      <c r="D259" s="10" t="s">
        <v>98</v>
      </c>
      <c r="E259" s="10"/>
      <c r="F259" s="10"/>
      <c r="G259" s="10"/>
      <c r="H259" s="10"/>
      <c r="I259" s="10"/>
      <c r="J259" s="10"/>
      <c r="K259" s="10"/>
      <c r="L259" s="13"/>
      <c r="M259"/>
      <c r="N259"/>
      <c r="O259"/>
      <c r="P259"/>
      <c r="Q259"/>
      <c r="R259"/>
    </row>
    <row r="260" spans="1:18" ht="101.5">
      <c r="A260" s="2" t="s">
        <v>2417</v>
      </c>
      <c r="B260" s="2" t="s">
        <v>284</v>
      </c>
      <c r="C260" s="9" t="s">
        <v>381</v>
      </c>
      <c r="D260" s="6">
        <v>6.11</v>
      </c>
      <c r="E260" s="6" t="s">
        <v>136</v>
      </c>
      <c r="F260" s="6">
        <f>+VLOOKUP(E260,'VI_Legende Reinigungsverz.'!$B$3:$F$22,5,0)</f>
        <v>52</v>
      </c>
      <c r="G260" s="6">
        <f t="shared" ref="G260:G262" si="102">+F260*D260</f>
        <v>317.72000000000003</v>
      </c>
      <c r="H260" s="51"/>
      <c r="I260" s="6">
        <f t="shared" ref="I260:I262" si="103">IF(ISERROR(G260/H260),0,G260/H260)</f>
        <v>0</v>
      </c>
      <c r="J260" s="51" t="s">
        <v>42</v>
      </c>
      <c r="K260" s="23">
        <f>I260*HLOOKUP(J260,'Auskunft SVS'!$C$2:$AZ$26,17,0)</f>
        <v>0</v>
      </c>
      <c r="L260" s="23">
        <f t="shared" ref="L260:L262" si="104">+K260/D260</f>
        <v>0</v>
      </c>
    </row>
    <row r="261" spans="1:18" ht="101.5">
      <c r="A261" s="2" t="s">
        <v>2626</v>
      </c>
      <c r="B261" s="2" t="s">
        <v>161</v>
      </c>
      <c r="C261" s="9" t="s">
        <v>381</v>
      </c>
      <c r="D261" s="6">
        <v>1.43</v>
      </c>
      <c r="E261" s="6" t="s">
        <v>136</v>
      </c>
      <c r="F261" s="6">
        <f>+VLOOKUP(E261,'VI_Legende Reinigungsverz.'!$B$3:$F$22,5,0)</f>
        <v>52</v>
      </c>
      <c r="G261" s="6">
        <f t="shared" si="102"/>
        <v>74.36</v>
      </c>
      <c r="H261" s="51"/>
      <c r="I261" s="6">
        <f t="shared" si="103"/>
        <v>0</v>
      </c>
      <c r="J261" s="51" t="s">
        <v>42</v>
      </c>
      <c r="K261" s="23">
        <f>I261*HLOOKUP(J261,'Auskunft SVS'!$C$2:$AZ$26,17,0)</f>
        <v>0</v>
      </c>
      <c r="L261" s="23">
        <f t="shared" si="104"/>
        <v>0</v>
      </c>
    </row>
    <row r="262" spans="1:18" ht="101.5">
      <c r="A262" s="2" t="s">
        <v>2702</v>
      </c>
      <c r="B262" s="2" t="s">
        <v>161</v>
      </c>
      <c r="C262" s="9" t="s">
        <v>821</v>
      </c>
      <c r="D262" s="6">
        <v>8.14</v>
      </c>
      <c r="E262" s="6" t="s">
        <v>163</v>
      </c>
      <c r="F262" s="6">
        <f>+VLOOKUP(E262,'VI_Legende Reinigungsverz.'!$B$3:$F$22,5,0)</f>
        <v>150.9</v>
      </c>
      <c r="G262" s="6">
        <f t="shared" si="102"/>
        <v>1228.326</v>
      </c>
      <c r="H262" s="51"/>
      <c r="I262" s="6">
        <f t="shared" si="103"/>
        <v>0</v>
      </c>
      <c r="J262" s="51" t="s">
        <v>42</v>
      </c>
      <c r="K262" s="23">
        <f>I262*HLOOKUP(J262,'Auskunft SVS'!$C$2:$AZ$26,17,0)</f>
        <v>0</v>
      </c>
      <c r="L262" s="23">
        <f t="shared" si="104"/>
        <v>0</v>
      </c>
    </row>
    <row r="263" spans="1:18" s="15" customFormat="1">
      <c r="A263" s="8" t="s">
        <v>2418</v>
      </c>
      <c r="B263" s="3" t="s">
        <v>200</v>
      </c>
      <c r="C263" s="3" t="s">
        <v>98</v>
      </c>
      <c r="D263" s="10" t="s">
        <v>98</v>
      </c>
      <c r="E263" s="10"/>
      <c r="F263" s="10"/>
      <c r="G263" s="10"/>
      <c r="H263" s="10"/>
      <c r="I263" s="10"/>
      <c r="J263" s="10"/>
      <c r="K263" s="10"/>
      <c r="L263" s="13"/>
      <c r="M263"/>
      <c r="N263"/>
      <c r="O263"/>
      <c r="P263"/>
      <c r="Q263"/>
      <c r="R263"/>
    </row>
    <row r="264" spans="1:18" ht="101.5">
      <c r="A264" s="2" t="s">
        <v>2419</v>
      </c>
      <c r="B264" s="2" t="s">
        <v>202</v>
      </c>
      <c r="C264" s="9" t="s">
        <v>2376</v>
      </c>
      <c r="D264" s="6">
        <v>26.51</v>
      </c>
      <c r="E264" s="6" t="s">
        <v>163</v>
      </c>
      <c r="F264" s="6">
        <f>+VLOOKUP(E264,'VI_Legende Reinigungsverz.'!$B$3:$F$22,5,0)</f>
        <v>150.9</v>
      </c>
      <c r="G264" s="6">
        <f>+F264*D264</f>
        <v>4000.3590000000004</v>
      </c>
      <c r="H264" s="51"/>
      <c r="I264" s="6">
        <f>IF(ISERROR(G264/H264),0,G264/H264)</f>
        <v>0</v>
      </c>
      <c r="J264" s="51" t="s">
        <v>42</v>
      </c>
      <c r="K264" s="23">
        <f>I264*HLOOKUP(J264,'Auskunft SVS'!$C$2:$AZ$26,17,0)</f>
        <v>0</v>
      </c>
      <c r="L264" s="23">
        <f>+K264/D264</f>
        <v>0</v>
      </c>
    </row>
    <row r="265" spans="1:18" s="15" customFormat="1">
      <c r="A265" s="8" t="s">
        <v>2420</v>
      </c>
      <c r="B265" s="3" t="s">
        <v>206</v>
      </c>
      <c r="C265" s="3" t="s">
        <v>98</v>
      </c>
      <c r="D265" s="10" t="s">
        <v>98</v>
      </c>
      <c r="E265" s="10"/>
      <c r="F265" s="10"/>
      <c r="G265" s="10"/>
      <c r="H265" s="10"/>
      <c r="I265" s="10"/>
      <c r="J265" s="10"/>
      <c r="K265" s="10"/>
      <c r="L265" s="13"/>
      <c r="M265"/>
      <c r="N265"/>
      <c r="O265"/>
      <c r="P265"/>
      <c r="Q265"/>
      <c r="R265"/>
    </row>
    <row r="266" spans="1:18" ht="101.5">
      <c r="A266" s="2" t="s">
        <v>2421</v>
      </c>
      <c r="B266" s="2" t="s">
        <v>208</v>
      </c>
      <c r="C266" s="9" t="s">
        <v>1016</v>
      </c>
      <c r="D266" s="6">
        <v>56.12</v>
      </c>
      <c r="E266" s="6" t="s">
        <v>163</v>
      </c>
      <c r="F266" s="6">
        <f>+VLOOKUP(E266,'VI_Legende Reinigungsverz.'!$B$3:$F$22,5,0)</f>
        <v>150.9</v>
      </c>
      <c r="G266" s="6">
        <f>+F266*D266</f>
        <v>8468.5079999999998</v>
      </c>
      <c r="H266" s="51"/>
      <c r="I266" s="6">
        <f>IF(ISERROR(G266/H266),0,G266/H266)</f>
        <v>0</v>
      </c>
      <c r="J266" s="51" t="s">
        <v>42</v>
      </c>
      <c r="K266" s="23">
        <f>I266*HLOOKUP(J266,'Auskunft SVS'!$C$2:$AZ$26,17,0)</f>
        <v>0</v>
      </c>
      <c r="L266" s="23">
        <f>+K266/D266</f>
        <v>0</v>
      </c>
    </row>
    <row r="267" spans="1:18" s="15" customFormat="1">
      <c r="A267" s="8" t="s">
        <v>2423</v>
      </c>
      <c r="B267" s="3" t="s">
        <v>224</v>
      </c>
      <c r="C267" s="3" t="s">
        <v>98</v>
      </c>
      <c r="D267" s="10" t="s">
        <v>98</v>
      </c>
      <c r="E267" s="10"/>
      <c r="F267" s="10"/>
      <c r="G267" s="10"/>
      <c r="H267" s="10"/>
      <c r="I267" s="10"/>
      <c r="J267" s="10"/>
      <c r="K267" s="10"/>
      <c r="L267" s="13"/>
      <c r="M267"/>
      <c r="N267"/>
      <c r="O267"/>
      <c r="P267"/>
      <c r="Q267"/>
      <c r="R267"/>
    </row>
    <row r="268" spans="1:18" ht="101.5">
      <c r="A268" s="2" t="s">
        <v>2424</v>
      </c>
      <c r="B268" s="2" t="s">
        <v>226</v>
      </c>
      <c r="C268" s="9" t="s">
        <v>441</v>
      </c>
      <c r="D268" s="6">
        <v>15.92</v>
      </c>
      <c r="E268" s="6" t="s">
        <v>136</v>
      </c>
      <c r="F268" s="6">
        <f>+VLOOKUP(E268,'VI_Legende Reinigungsverz.'!$B$3:$F$22,5,0)</f>
        <v>52</v>
      </c>
      <c r="G268" s="6">
        <f t="shared" ref="G268:G269" si="105">+F268*D268</f>
        <v>827.84</v>
      </c>
      <c r="H268" s="51"/>
      <c r="I268" s="6">
        <f t="shared" ref="I268:I269" si="106">IF(ISERROR(G268/H268),0,G268/H268)</f>
        <v>0</v>
      </c>
      <c r="J268" s="51" t="s">
        <v>42</v>
      </c>
      <c r="K268" s="23">
        <f>I268*HLOOKUP(J268,'Auskunft SVS'!$C$2:$AZ$26,17,0)</f>
        <v>0</v>
      </c>
      <c r="L268" s="23">
        <f t="shared" ref="L268:L269" si="107">+K268/D268</f>
        <v>0</v>
      </c>
    </row>
    <row r="269" spans="1:18" ht="101.5">
      <c r="A269" s="2" t="s">
        <v>2703</v>
      </c>
      <c r="B269" s="2" t="s">
        <v>226</v>
      </c>
      <c r="C269" s="9" t="s">
        <v>900</v>
      </c>
      <c r="D269" s="6">
        <v>49.98</v>
      </c>
      <c r="E269" s="6" t="s">
        <v>163</v>
      </c>
      <c r="F269" s="6">
        <f>+VLOOKUP(E269,'VI_Legende Reinigungsverz.'!$B$3:$F$22,5,0)</f>
        <v>150.9</v>
      </c>
      <c r="G269" s="6">
        <f t="shared" si="105"/>
        <v>7541.982</v>
      </c>
      <c r="H269" s="51"/>
      <c r="I269" s="6">
        <f t="shared" si="106"/>
        <v>0</v>
      </c>
      <c r="J269" s="51" t="s">
        <v>42</v>
      </c>
      <c r="K269" s="23">
        <f>I269*HLOOKUP(J269,'Auskunft SVS'!$C$2:$AZ$26,17,0)</f>
        <v>0</v>
      </c>
      <c r="L269" s="23">
        <f t="shared" si="107"/>
        <v>0</v>
      </c>
    </row>
    <row r="270" spans="1:18" s="15" customFormat="1">
      <c r="A270" s="8" t="s">
        <v>2425</v>
      </c>
      <c r="B270" s="3" t="s">
        <v>232</v>
      </c>
      <c r="C270" s="3" t="s">
        <v>98</v>
      </c>
      <c r="D270" s="10" t="s">
        <v>98</v>
      </c>
      <c r="E270" s="10"/>
      <c r="F270" s="10"/>
      <c r="G270" s="10"/>
      <c r="H270" s="10"/>
      <c r="I270" s="10"/>
      <c r="J270" s="10"/>
      <c r="K270" s="10"/>
      <c r="L270" s="13"/>
      <c r="M270"/>
      <c r="N270"/>
      <c r="O270"/>
      <c r="P270"/>
      <c r="Q270"/>
      <c r="R270"/>
    </row>
    <row r="271" spans="1:18" ht="101.5">
      <c r="A271" s="2" t="s">
        <v>2426</v>
      </c>
      <c r="B271" s="2" t="s">
        <v>234</v>
      </c>
      <c r="C271" s="9" t="s">
        <v>441</v>
      </c>
      <c r="D271" s="6">
        <v>21.59</v>
      </c>
      <c r="E271" s="6" t="s">
        <v>136</v>
      </c>
      <c r="F271" s="6">
        <f>+VLOOKUP(E271,'VI_Legende Reinigungsverz.'!$B$3:$F$22,5,0)</f>
        <v>52</v>
      </c>
      <c r="G271" s="6">
        <f t="shared" ref="G271:G272" si="108">+F271*D271</f>
        <v>1122.68</v>
      </c>
      <c r="H271" s="51"/>
      <c r="I271" s="6">
        <f t="shared" ref="I271:I272" si="109">IF(ISERROR(G271/H271),0,G271/H271)</f>
        <v>0</v>
      </c>
      <c r="J271" s="51" t="s">
        <v>42</v>
      </c>
      <c r="K271" s="23">
        <f>I271*HLOOKUP(J271,'Auskunft SVS'!$C$2:$AZ$26,17,0)</f>
        <v>0</v>
      </c>
      <c r="L271" s="23">
        <f t="shared" ref="L271:L272" si="110">+K271/D271</f>
        <v>0</v>
      </c>
    </row>
    <row r="272" spans="1:18" ht="101.5">
      <c r="A272" s="2" t="s">
        <v>2427</v>
      </c>
      <c r="B272" s="2" t="s">
        <v>466</v>
      </c>
      <c r="C272" s="9" t="s">
        <v>900</v>
      </c>
      <c r="D272" s="6">
        <v>48.48</v>
      </c>
      <c r="E272" s="6" t="s">
        <v>163</v>
      </c>
      <c r="F272" s="6">
        <f>+VLOOKUP(E272,'VI_Legende Reinigungsverz.'!$B$3:$F$22,5,0)</f>
        <v>150.9</v>
      </c>
      <c r="G272" s="6">
        <f t="shared" si="108"/>
        <v>7315.6319999999996</v>
      </c>
      <c r="H272" s="51"/>
      <c r="I272" s="6">
        <f t="shared" si="109"/>
        <v>0</v>
      </c>
      <c r="J272" s="51" t="s">
        <v>42</v>
      </c>
      <c r="K272" s="23">
        <f>I272*HLOOKUP(J272,'Auskunft SVS'!$C$2:$AZ$26,17,0)</f>
        <v>0</v>
      </c>
      <c r="L272" s="23">
        <f t="shared" si="110"/>
        <v>0</v>
      </c>
    </row>
    <row r="273" spans="1:18" s="16" customFormat="1" ht="25.5" customHeight="1">
      <c r="A273" s="7" t="s">
        <v>689</v>
      </c>
      <c r="B273" s="17" t="s">
        <v>2704</v>
      </c>
      <c r="C273" s="11" t="s">
        <v>98</v>
      </c>
      <c r="D273" s="18" t="s">
        <v>98</v>
      </c>
      <c r="E273" s="18"/>
      <c r="F273" s="18"/>
      <c r="G273" s="18"/>
      <c r="H273" s="18"/>
      <c r="I273" s="18"/>
      <c r="J273" s="18"/>
      <c r="K273" s="19"/>
      <c r="L273" s="20"/>
      <c r="M273"/>
      <c r="N273"/>
      <c r="O273"/>
      <c r="P273"/>
      <c r="Q273"/>
      <c r="R273"/>
    </row>
    <row r="274" spans="1:18" s="15" customFormat="1">
      <c r="A274" s="8" t="s">
        <v>691</v>
      </c>
      <c r="B274" s="3" t="s">
        <v>95</v>
      </c>
      <c r="C274" s="3" t="s">
        <v>98</v>
      </c>
      <c r="D274" s="10" t="s">
        <v>98</v>
      </c>
      <c r="E274" s="10"/>
      <c r="F274" s="10"/>
      <c r="G274" s="10"/>
      <c r="H274" s="10"/>
      <c r="I274" s="10"/>
      <c r="J274" s="10"/>
      <c r="K274" s="10"/>
      <c r="L274" s="13"/>
      <c r="M274"/>
      <c r="N274"/>
      <c r="O274"/>
      <c r="P274"/>
      <c r="Q274"/>
      <c r="R274"/>
    </row>
    <row r="275" spans="1:18" s="15" customFormat="1">
      <c r="A275" s="8" t="s">
        <v>1375</v>
      </c>
      <c r="B275" s="3" t="s">
        <v>97</v>
      </c>
      <c r="C275" s="3" t="s">
        <v>98</v>
      </c>
      <c r="D275" s="10" t="s">
        <v>98</v>
      </c>
      <c r="E275" s="10"/>
      <c r="F275" s="10"/>
      <c r="G275" s="10"/>
      <c r="H275" s="10"/>
      <c r="I275" s="10"/>
      <c r="J275" s="10"/>
      <c r="K275" s="10"/>
      <c r="L275" s="13"/>
      <c r="M275"/>
      <c r="N275"/>
      <c r="O275"/>
      <c r="P275"/>
      <c r="Q275"/>
      <c r="R275"/>
    </row>
    <row r="276" spans="1:18" ht="101.5">
      <c r="A276" s="2" t="s">
        <v>1376</v>
      </c>
      <c r="B276" s="2" t="s">
        <v>104</v>
      </c>
      <c r="C276" s="9" t="s">
        <v>2407</v>
      </c>
      <c r="D276" s="6">
        <v>72.08</v>
      </c>
      <c r="E276" s="6" t="s">
        <v>163</v>
      </c>
      <c r="F276" s="6">
        <f>+VLOOKUP(E276,'VI_Legende Reinigungsverz.'!$B$3:$F$22,5,0)</f>
        <v>150.9</v>
      </c>
      <c r="G276" s="6">
        <f>+F276*D276</f>
        <v>10876.871999999999</v>
      </c>
      <c r="H276" s="51"/>
      <c r="I276" s="6">
        <f>IF(ISERROR(G276/H276),0,G276/H276)</f>
        <v>0</v>
      </c>
      <c r="J276" s="51" t="s">
        <v>42</v>
      </c>
      <c r="K276" s="23">
        <f>I276*HLOOKUP(J276,'Auskunft SVS'!$C$2:$AZ$26,17,0)</f>
        <v>0</v>
      </c>
      <c r="L276" s="23">
        <f>+K276/D276</f>
        <v>0</v>
      </c>
    </row>
    <row r="277" spans="1:18" s="15" customFormat="1">
      <c r="A277" s="8" t="s">
        <v>1631</v>
      </c>
      <c r="B277" s="3" t="s">
        <v>107</v>
      </c>
      <c r="C277" s="3" t="s">
        <v>98</v>
      </c>
      <c r="D277" s="10" t="s">
        <v>98</v>
      </c>
      <c r="E277" s="10"/>
      <c r="F277" s="10"/>
      <c r="G277" s="10"/>
      <c r="H277" s="10"/>
      <c r="I277" s="10"/>
      <c r="J277" s="10"/>
      <c r="K277" s="10"/>
      <c r="L277" s="13"/>
      <c r="M277"/>
      <c r="N277"/>
      <c r="O277"/>
      <c r="P277"/>
      <c r="Q277"/>
      <c r="R277"/>
    </row>
    <row r="278" spans="1:18" ht="101.5">
      <c r="A278" s="2" t="s">
        <v>1632</v>
      </c>
      <c r="B278" s="2" t="s">
        <v>109</v>
      </c>
      <c r="C278" s="9" t="s">
        <v>2407</v>
      </c>
      <c r="D278" s="6">
        <v>45.6</v>
      </c>
      <c r="E278" s="6" t="s">
        <v>163</v>
      </c>
      <c r="F278" s="6">
        <f>+VLOOKUP(E278,'VI_Legende Reinigungsverz.'!$B$3:$F$22,5,0)</f>
        <v>150.9</v>
      </c>
      <c r="G278" s="6">
        <f>+F278*D278</f>
        <v>6881.0400000000009</v>
      </c>
      <c r="H278" s="51"/>
      <c r="I278" s="6">
        <f>IF(ISERROR(G278/H278),0,G278/H278)</f>
        <v>0</v>
      </c>
      <c r="J278" s="51" t="s">
        <v>42</v>
      </c>
      <c r="K278" s="23">
        <f>I278*HLOOKUP(J278,'Auskunft SVS'!$C$2:$AZ$26,17,0)</f>
        <v>0</v>
      </c>
      <c r="L278" s="23">
        <f>+K278/D278</f>
        <v>0</v>
      </c>
    </row>
    <row r="279" spans="1:18" s="15" customFormat="1">
      <c r="A279" s="8" t="s">
        <v>1634</v>
      </c>
      <c r="B279" s="3" t="s">
        <v>127</v>
      </c>
      <c r="C279" s="3" t="s">
        <v>98</v>
      </c>
      <c r="D279" s="10" t="s">
        <v>98</v>
      </c>
      <c r="E279" s="10"/>
      <c r="F279" s="10"/>
      <c r="G279" s="10"/>
      <c r="H279" s="10"/>
      <c r="I279" s="10"/>
      <c r="J279" s="10"/>
      <c r="K279" s="10"/>
      <c r="L279" s="13"/>
      <c r="M279"/>
      <c r="N279"/>
      <c r="O279"/>
      <c r="P279"/>
      <c r="Q279"/>
      <c r="R279"/>
    </row>
    <row r="280" spans="1:18" ht="101.5">
      <c r="A280" s="2" t="s">
        <v>1635</v>
      </c>
      <c r="B280" s="2" t="s">
        <v>132</v>
      </c>
      <c r="C280" s="9" t="s">
        <v>1252</v>
      </c>
      <c r="D280" s="6">
        <v>56.52</v>
      </c>
      <c r="E280" s="6" t="s">
        <v>163</v>
      </c>
      <c r="F280" s="6">
        <f>+VLOOKUP(E280,'VI_Legende Reinigungsverz.'!$B$3:$F$22,5,0)</f>
        <v>150.9</v>
      </c>
      <c r="G280" s="6">
        <f>+F280*D280</f>
        <v>8528.8680000000004</v>
      </c>
      <c r="H280" s="51"/>
      <c r="I280" s="6">
        <f>IF(ISERROR(G280/H280),0,G280/H280)</f>
        <v>0</v>
      </c>
      <c r="J280" s="51" t="s">
        <v>42</v>
      </c>
      <c r="K280" s="23">
        <f>I280*HLOOKUP(J280,'Auskunft SVS'!$C$2:$AZ$26,17,0)</f>
        <v>0</v>
      </c>
      <c r="L280" s="23">
        <f>+K280/D280</f>
        <v>0</v>
      </c>
    </row>
    <row r="281" spans="1:18" s="15" customFormat="1">
      <c r="A281" s="8" t="s">
        <v>1636</v>
      </c>
      <c r="B281" s="3" t="s">
        <v>159</v>
      </c>
      <c r="C281" s="3" t="s">
        <v>98</v>
      </c>
      <c r="D281" s="10" t="s">
        <v>98</v>
      </c>
      <c r="E281" s="10"/>
      <c r="F281" s="10"/>
      <c r="G281" s="10"/>
      <c r="H281" s="10"/>
      <c r="I281" s="10"/>
      <c r="J281" s="10"/>
      <c r="K281" s="10"/>
      <c r="L281" s="13"/>
      <c r="M281"/>
      <c r="N281"/>
      <c r="O281"/>
      <c r="P281"/>
      <c r="Q281"/>
      <c r="R281"/>
    </row>
    <row r="282" spans="1:18" ht="101.5">
      <c r="A282" s="2" t="s">
        <v>1637</v>
      </c>
      <c r="B282" s="2" t="s">
        <v>284</v>
      </c>
      <c r="C282" s="9" t="s">
        <v>821</v>
      </c>
      <c r="D282" s="6">
        <v>24.05</v>
      </c>
      <c r="E282" s="6" t="s">
        <v>163</v>
      </c>
      <c r="F282" s="6">
        <f>+VLOOKUP(E282,'VI_Legende Reinigungsverz.'!$B$3:$F$22,5,0)</f>
        <v>150.9</v>
      </c>
      <c r="G282" s="6">
        <f>+F282*D282</f>
        <v>3629.1450000000004</v>
      </c>
      <c r="H282" s="51"/>
      <c r="I282" s="6">
        <f>IF(ISERROR(G282/H282),0,G282/H282)</f>
        <v>0</v>
      </c>
      <c r="J282" s="51" t="s">
        <v>42</v>
      </c>
      <c r="K282" s="23">
        <f>I282*HLOOKUP(J282,'Auskunft SVS'!$C$2:$AZ$26,17,0)</f>
        <v>0</v>
      </c>
      <c r="L282" s="23">
        <f>+K282/D282</f>
        <v>0</v>
      </c>
    </row>
    <row r="283" spans="1:18" s="15" customFormat="1">
      <c r="A283" s="8" t="s">
        <v>1639</v>
      </c>
      <c r="B283" s="3" t="s">
        <v>586</v>
      </c>
      <c r="C283" s="3" t="s">
        <v>98</v>
      </c>
      <c r="D283" s="10" t="s">
        <v>98</v>
      </c>
      <c r="E283" s="10"/>
      <c r="F283" s="10"/>
      <c r="G283" s="10"/>
      <c r="H283" s="10"/>
      <c r="I283" s="10"/>
      <c r="J283" s="10"/>
      <c r="K283" s="10"/>
      <c r="L283" s="13"/>
      <c r="M283"/>
      <c r="N283"/>
      <c r="O283"/>
      <c r="P283"/>
      <c r="Q283"/>
      <c r="R283"/>
    </row>
    <row r="284" spans="1:18" ht="101.5">
      <c r="A284" s="2" t="s">
        <v>1640</v>
      </c>
      <c r="B284" s="2" t="s">
        <v>2363</v>
      </c>
      <c r="C284" s="9" t="s">
        <v>821</v>
      </c>
      <c r="D284" s="6">
        <v>14.81</v>
      </c>
      <c r="E284" s="6" t="s">
        <v>163</v>
      </c>
      <c r="F284" s="6">
        <f>+VLOOKUP(E284,'VI_Legende Reinigungsverz.'!$B$3:$F$22,5,0)</f>
        <v>150.9</v>
      </c>
      <c r="G284" s="6">
        <f>+F284*D284</f>
        <v>2234.8290000000002</v>
      </c>
      <c r="H284" s="51"/>
      <c r="I284" s="6">
        <f>IF(ISERROR(G284/H284),0,G284/H284)</f>
        <v>0</v>
      </c>
      <c r="J284" s="51" t="s">
        <v>42</v>
      </c>
      <c r="K284" s="23">
        <f>I284*HLOOKUP(J284,'Auskunft SVS'!$C$2:$AZ$26,17,0)</f>
        <v>0</v>
      </c>
      <c r="L284" s="23">
        <f>+K284/D284</f>
        <v>0</v>
      </c>
    </row>
    <row r="285" spans="1:18" s="15" customFormat="1">
      <c r="A285" s="8" t="s">
        <v>1642</v>
      </c>
      <c r="B285" s="3" t="s">
        <v>848</v>
      </c>
      <c r="C285" s="3" t="s">
        <v>98</v>
      </c>
      <c r="D285" s="10" t="s">
        <v>98</v>
      </c>
      <c r="E285" s="10"/>
      <c r="F285" s="10"/>
      <c r="G285" s="10"/>
      <c r="H285" s="10"/>
      <c r="I285" s="10"/>
      <c r="J285" s="10"/>
      <c r="K285" s="10"/>
      <c r="L285" s="13"/>
      <c r="M285"/>
      <c r="N285"/>
      <c r="O285"/>
      <c r="P285"/>
      <c r="Q285"/>
      <c r="R285"/>
    </row>
    <row r="286" spans="1:18" ht="101.5">
      <c r="A286" s="2" t="s">
        <v>1643</v>
      </c>
      <c r="B286" s="2" t="s">
        <v>1001</v>
      </c>
      <c r="C286" s="9" t="s">
        <v>846</v>
      </c>
      <c r="D286" s="6">
        <v>34.159999999999997</v>
      </c>
      <c r="E286" s="6" t="s">
        <v>163</v>
      </c>
      <c r="F286" s="6">
        <f>+VLOOKUP(E286,'VI_Legende Reinigungsverz.'!$B$3:$F$22,5,0)</f>
        <v>150.9</v>
      </c>
      <c r="G286" s="6">
        <f>+F286*D286</f>
        <v>5154.7439999999997</v>
      </c>
      <c r="H286" s="51"/>
      <c r="I286" s="6">
        <f>IF(ISERROR(G286/H286),0,G286/H286)</f>
        <v>0</v>
      </c>
      <c r="J286" s="51" t="s">
        <v>42</v>
      </c>
      <c r="K286" s="23">
        <f>I286*HLOOKUP(J286,'Auskunft SVS'!$C$2:$AZ$26,17,0)</f>
        <v>0</v>
      </c>
      <c r="L286" s="23">
        <f>+K286/D286</f>
        <v>0</v>
      </c>
    </row>
    <row r="287" spans="1:18" s="15" customFormat="1">
      <c r="A287" s="8" t="s">
        <v>1645</v>
      </c>
      <c r="B287" s="3" t="s">
        <v>200</v>
      </c>
      <c r="C287" s="3" t="s">
        <v>98</v>
      </c>
      <c r="D287" s="10" t="s">
        <v>98</v>
      </c>
      <c r="E287" s="10"/>
      <c r="F287" s="10"/>
      <c r="G287" s="10"/>
      <c r="H287" s="10"/>
      <c r="I287" s="10"/>
      <c r="J287" s="10"/>
      <c r="K287" s="10"/>
      <c r="L287" s="13"/>
      <c r="M287"/>
      <c r="N287"/>
      <c r="O287"/>
      <c r="P287"/>
      <c r="Q287"/>
      <c r="R287"/>
    </row>
    <row r="288" spans="1:18" ht="101.5">
      <c r="A288" s="2" t="s">
        <v>1646</v>
      </c>
      <c r="B288" s="2" t="s">
        <v>202</v>
      </c>
      <c r="C288" s="9" t="s">
        <v>2060</v>
      </c>
      <c r="D288" s="6">
        <v>33.43</v>
      </c>
      <c r="E288" s="6" t="s">
        <v>163</v>
      </c>
      <c r="F288" s="6">
        <f>+VLOOKUP(E288,'VI_Legende Reinigungsverz.'!$B$3:$F$22,5,0)</f>
        <v>150.9</v>
      </c>
      <c r="G288" s="6">
        <f>+F288*D288</f>
        <v>5044.5870000000004</v>
      </c>
      <c r="H288" s="51"/>
      <c r="I288" s="6">
        <f>IF(ISERROR(G288/H288),0,G288/H288)</f>
        <v>0</v>
      </c>
      <c r="J288" s="51" t="s">
        <v>42</v>
      </c>
      <c r="K288" s="23">
        <f>I288*HLOOKUP(J288,'Auskunft SVS'!$C$2:$AZ$26,17,0)</f>
        <v>0</v>
      </c>
      <c r="L288" s="23">
        <f>+K288/D288</f>
        <v>0</v>
      </c>
    </row>
    <row r="289" spans="1:18" s="15" customFormat="1">
      <c r="A289" s="8" t="s">
        <v>1650</v>
      </c>
      <c r="B289" s="3" t="s">
        <v>206</v>
      </c>
      <c r="C289" s="3" t="s">
        <v>98</v>
      </c>
      <c r="D289" s="10" t="s">
        <v>98</v>
      </c>
      <c r="E289" s="10"/>
      <c r="F289" s="10"/>
      <c r="G289" s="10"/>
      <c r="H289" s="10"/>
      <c r="I289" s="10"/>
      <c r="J289" s="10"/>
      <c r="K289" s="10"/>
      <c r="L289" s="13"/>
      <c r="M289"/>
      <c r="N289"/>
      <c r="O289"/>
      <c r="P289"/>
      <c r="Q289"/>
      <c r="R289"/>
    </row>
    <row r="290" spans="1:18" ht="101.5">
      <c r="A290" s="2" t="s">
        <v>1651</v>
      </c>
      <c r="B290" s="2" t="s">
        <v>208</v>
      </c>
      <c r="C290" s="9" t="s">
        <v>308</v>
      </c>
      <c r="D290" s="6">
        <v>34.18</v>
      </c>
      <c r="E290" s="6" t="s">
        <v>163</v>
      </c>
      <c r="F290" s="6">
        <f>+VLOOKUP(E290,'VI_Legende Reinigungsverz.'!$B$3:$F$22,5,0)</f>
        <v>150.9</v>
      </c>
      <c r="G290" s="6">
        <f t="shared" ref="G290:G291" si="111">+F290*D290</f>
        <v>5157.7619999999997</v>
      </c>
      <c r="H290" s="51"/>
      <c r="I290" s="6">
        <f t="shared" ref="I290:I291" si="112">IF(ISERROR(G290/H290),0,G290/H290)</f>
        <v>0</v>
      </c>
      <c r="J290" s="51" t="s">
        <v>42</v>
      </c>
      <c r="K290" s="23">
        <f>I290*HLOOKUP(J290,'Auskunft SVS'!$C$2:$AZ$26,17,0)</f>
        <v>0</v>
      </c>
      <c r="L290" s="23">
        <f t="shared" ref="L290:L291" si="113">+K290/D290</f>
        <v>0</v>
      </c>
    </row>
    <row r="291" spans="1:18" ht="101.5">
      <c r="A291" s="2" t="s">
        <v>2705</v>
      </c>
      <c r="B291" s="2" t="s">
        <v>423</v>
      </c>
      <c r="C291" s="9" t="s">
        <v>1016</v>
      </c>
      <c r="D291" s="6">
        <v>39.57</v>
      </c>
      <c r="E291" s="6" t="s">
        <v>163</v>
      </c>
      <c r="F291" s="6">
        <f>+VLOOKUP(E291,'VI_Legende Reinigungsverz.'!$B$3:$F$22,5,0)</f>
        <v>150.9</v>
      </c>
      <c r="G291" s="6">
        <f t="shared" si="111"/>
        <v>5971.1130000000003</v>
      </c>
      <c r="H291" s="51"/>
      <c r="I291" s="6">
        <f t="shared" si="112"/>
        <v>0</v>
      </c>
      <c r="J291" s="51" t="s">
        <v>42</v>
      </c>
      <c r="K291" s="23">
        <f>I291*HLOOKUP(J291,'Auskunft SVS'!$C$2:$AZ$26,17,0)</f>
        <v>0</v>
      </c>
      <c r="L291" s="23">
        <f t="shared" si="113"/>
        <v>0</v>
      </c>
    </row>
    <row r="292" spans="1:18" s="15" customFormat="1">
      <c r="A292" s="8" t="s">
        <v>1653</v>
      </c>
      <c r="B292" s="3" t="s">
        <v>224</v>
      </c>
      <c r="C292" s="3" t="s">
        <v>98</v>
      </c>
      <c r="D292" s="10" t="s">
        <v>98</v>
      </c>
      <c r="E292" s="10"/>
      <c r="F292" s="10"/>
      <c r="G292" s="10"/>
      <c r="H292" s="10"/>
      <c r="I292" s="10"/>
      <c r="J292" s="10"/>
      <c r="K292" s="10"/>
      <c r="L292" s="13"/>
      <c r="M292"/>
      <c r="N292"/>
      <c r="O292"/>
      <c r="P292"/>
      <c r="Q292"/>
      <c r="R292"/>
    </row>
    <row r="293" spans="1:18" ht="101.5">
      <c r="A293" s="2" t="s">
        <v>1654</v>
      </c>
      <c r="B293" s="2" t="s">
        <v>226</v>
      </c>
      <c r="C293" s="9" t="s">
        <v>900</v>
      </c>
      <c r="D293" s="6">
        <v>33.14</v>
      </c>
      <c r="E293" s="6" t="s">
        <v>163</v>
      </c>
      <c r="F293" s="6">
        <f>+VLOOKUP(E293,'VI_Legende Reinigungsverz.'!$B$3:$F$22,5,0)</f>
        <v>150.9</v>
      </c>
      <c r="G293" s="6">
        <f t="shared" ref="G293:G294" si="114">+F293*D293</f>
        <v>5000.826</v>
      </c>
      <c r="H293" s="51"/>
      <c r="I293" s="6">
        <f t="shared" ref="I293:I294" si="115">IF(ISERROR(G293/H293),0,G293/H293)</f>
        <v>0</v>
      </c>
      <c r="J293" s="51" t="s">
        <v>42</v>
      </c>
      <c r="K293" s="23">
        <f>I293*HLOOKUP(J293,'Auskunft SVS'!$C$2:$AZ$26,17,0)</f>
        <v>0</v>
      </c>
      <c r="L293" s="23">
        <f t="shared" ref="L293:L294" si="116">+K293/D293</f>
        <v>0</v>
      </c>
    </row>
    <row r="294" spans="1:18" ht="101.5">
      <c r="A294" s="2" t="s">
        <v>2706</v>
      </c>
      <c r="B294" s="2" t="s">
        <v>229</v>
      </c>
      <c r="C294" s="9" t="s">
        <v>900</v>
      </c>
      <c r="D294" s="6">
        <v>31.65</v>
      </c>
      <c r="E294" s="6" t="s">
        <v>163</v>
      </c>
      <c r="F294" s="6">
        <f>+VLOOKUP(E294,'VI_Legende Reinigungsverz.'!$B$3:$F$22,5,0)</f>
        <v>150.9</v>
      </c>
      <c r="G294" s="6">
        <f t="shared" si="114"/>
        <v>4775.9849999999997</v>
      </c>
      <c r="H294" s="51"/>
      <c r="I294" s="6">
        <f t="shared" si="115"/>
        <v>0</v>
      </c>
      <c r="J294" s="51" t="s">
        <v>42</v>
      </c>
      <c r="K294" s="23">
        <f>I294*HLOOKUP(J294,'Auskunft SVS'!$C$2:$AZ$26,17,0)</f>
        <v>0</v>
      </c>
      <c r="L294" s="23">
        <f t="shared" si="116"/>
        <v>0</v>
      </c>
    </row>
    <row r="295" spans="1:18" s="15" customFormat="1">
      <c r="A295" s="8" t="s">
        <v>1655</v>
      </c>
      <c r="B295" s="3" t="s">
        <v>232</v>
      </c>
      <c r="C295" s="3" t="s">
        <v>98</v>
      </c>
      <c r="D295" s="10" t="s">
        <v>98</v>
      </c>
      <c r="E295" s="10"/>
      <c r="F295" s="10"/>
      <c r="G295" s="10"/>
      <c r="H295" s="10"/>
      <c r="I295" s="10"/>
      <c r="J295" s="10"/>
      <c r="K295" s="10"/>
      <c r="L295" s="13"/>
      <c r="M295"/>
      <c r="N295"/>
      <c r="O295"/>
      <c r="P295"/>
      <c r="Q295"/>
      <c r="R295"/>
    </row>
    <row r="296" spans="1:18" ht="101.5">
      <c r="A296" s="2" t="s">
        <v>1656</v>
      </c>
      <c r="B296" s="2" t="s">
        <v>466</v>
      </c>
      <c r="C296" s="9" t="s">
        <v>326</v>
      </c>
      <c r="D296" s="6">
        <v>10.73</v>
      </c>
      <c r="E296" s="6" t="s">
        <v>163</v>
      </c>
      <c r="F296" s="6">
        <f>+VLOOKUP(E296,'VI_Legende Reinigungsverz.'!$B$3:$F$22,5,0)</f>
        <v>150.9</v>
      </c>
      <c r="G296" s="6">
        <f t="shared" ref="G296" si="117">+F296*D296</f>
        <v>1619.1570000000002</v>
      </c>
      <c r="H296" s="51"/>
      <c r="I296" s="6">
        <f t="shared" ref="I296" si="118">IF(ISERROR(G296/H296),0,G296/H296)</f>
        <v>0</v>
      </c>
      <c r="J296" s="51" t="s">
        <v>42</v>
      </c>
      <c r="K296" s="23">
        <f>I296*HLOOKUP(J296,'Auskunft SVS'!$C$2:$AZ$26,17,0)</f>
        <v>0</v>
      </c>
      <c r="L296" s="23">
        <f t="shared" ref="L296" si="119">+K296/D296</f>
        <v>0</v>
      </c>
    </row>
    <row r="297" spans="1:18" s="16" customFormat="1" ht="25.5" customHeight="1">
      <c r="A297" s="7" t="s">
        <v>692</v>
      </c>
      <c r="B297" s="17" t="s">
        <v>2707</v>
      </c>
      <c r="C297" s="11" t="s">
        <v>98</v>
      </c>
      <c r="D297" s="18" t="s">
        <v>98</v>
      </c>
      <c r="E297" s="18"/>
      <c r="F297" s="18"/>
      <c r="G297" s="18"/>
      <c r="H297" s="18"/>
      <c r="I297" s="18"/>
      <c r="J297" s="18"/>
      <c r="K297" s="19"/>
      <c r="L297" s="20"/>
      <c r="M297"/>
      <c r="N297"/>
      <c r="O297"/>
      <c r="P297"/>
      <c r="Q297"/>
      <c r="R297"/>
    </row>
    <row r="298" spans="1:18" s="15" customFormat="1">
      <c r="A298" s="8" t="s">
        <v>694</v>
      </c>
      <c r="B298" s="3" t="s">
        <v>95</v>
      </c>
      <c r="C298" s="3" t="s">
        <v>98</v>
      </c>
      <c r="D298" s="10" t="s">
        <v>98</v>
      </c>
      <c r="E298" s="10"/>
      <c r="F298" s="10"/>
      <c r="G298" s="10"/>
      <c r="H298" s="10"/>
      <c r="I298" s="10"/>
      <c r="J298" s="10"/>
      <c r="K298" s="10"/>
      <c r="L298" s="13"/>
      <c r="M298"/>
      <c r="N298"/>
      <c r="O298"/>
      <c r="P298"/>
      <c r="Q298"/>
      <c r="R298"/>
    </row>
    <row r="299" spans="1:18" s="15" customFormat="1">
      <c r="A299" s="8" t="s">
        <v>695</v>
      </c>
      <c r="B299" s="3" t="s">
        <v>97</v>
      </c>
      <c r="C299" s="3" t="s">
        <v>98</v>
      </c>
      <c r="D299" s="10" t="s">
        <v>98</v>
      </c>
      <c r="E299" s="10"/>
      <c r="F299" s="10"/>
      <c r="G299" s="10"/>
      <c r="H299" s="10"/>
      <c r="I299" s="10"/>
      <c r="J299" s="10"/>
      <c r="K299" s="10"/>
      <c r="L299" s="13"/>
      <c r="M299"/>
      <c r="N299"/>
      <c r="O299"/>
      <c r="P299"/>
      <c r="Q299"/>
      <c r="R299"/>
    </row>
    <row r="300" spans="1:18" ht="101.5">
      <c r="A300" s="2" t="s">
        <v>696</v>
      </c>
      <c r="B300" s="2" t="s">
        <v>104</v>
      </c>
      <c r="C300" s="9" t="s">
        <v>2407</v>
      </c>
      <c r="D300" s="6">
        <v>98.28</v>
      </c>
      <c r="E300" s="6" t="s">
        <v>163</v>
      </c>
      <c r="F300" s="6">
        <f>+VLOOKUP(E300,'VI_Legende Reinigungsverz.'!$B$3:$F$22,5,0)</f>
        <v>150.9</v>
      </c>
      <c r="G300" s="6">
        <f>+F300*D300</f>
        <v>14830.452000000001</v>
      </c>
      <c r="H300" s="51"/>
      <c r="I300" s="6">
        <f>IF(ISERROR(G300/H300),0,G300/H300)</f>
        <v>0</v>
      </c>
      <c r="J300" s="51" t="s">
        <v>42</v>
      </c>
      <c r="K300" s="23">
        <f>I300*HLOOKUP(J300,'Auskunft SVS'!$C$2:$AZ$26,17,0)</f>
        <v>0</v>
      </c>
      <c r="L300" s="23">
        <f>+K300/D300</f>
        <v>0</v>
      </c>
    </row>
    <row r="301" spans="1:18" s="15" customFormat="1">
      <c r="A301" s="8" t="s">
        <v>1681</v>
      </c>
      <c r="B301" s="3" t="s">
        <v>127</v>
      </c>
      <c r="C301" s="3" t="s">
        <v>98</v>
      </c>
      <c r="D301" s="10" t="s">
        <v>98</v>
      </c>
      <c r="E301" s="10"/>
      <c r="F301" s="10"/>
      <c r="G301" s="10"/>
      <c r="H301" s="10"/>
      <c r="I301" s="10"/>
      <c r="J301" s="10"/>
      <c r="K301" s="10"/>
      <c r="L301" s="13"/>
      <c r="M301"/>
      <c r="N301"/>
      <c r="O301"/>
      <c r="P301"/>
      <c r="Q301"/>
      <c r="R301"/>
    </row>
    <row r="302" spans="1:18" ht="101.5">
      <c r="A302" s="2" t="s">
        <v>1682</v>
      </c>
      <c r="B302" s="2" t="s">
        <v>132</v>
      </c>
      <c r="C302" s="9" t="s">
        <v>929</v>
      </c>
      <c r="D302" s="6">
        <v>34.42</v>
      </c>
      <c r="E302" s="6" t="s">
        <v>163</v>
      </c>
      <c r="F302" s="6">
        <f>+VLOOKUP(E302,'VI_Legende Reinigungsverz.'!$B$3:$F$22,5,0)</f>
        <v>150.9</v>
      </c>
      <c r="G302" s="6">
        <f>+F302*D302</f>
        <v>5193.9780000000001</v>
      </c>
      <c r="H302" s="51"/>
      <c r="I302" s="6">
        <f>IF(ISERROR(G302/H302),0,G302/H302)</f>
        <v>0</v>
      </c>
      <c r="J302" s="51" t="s">
        <v>42</v>
      </c>
      <c r="K302" s="23">
        <f>I302*HLOOKUP(J302,'Auskunft SVS'!$C$2:$AZ$26,17,0)</f>
        <v>0</v>
      </c>
      <c r="L302" s="23">
        <f>+K302/D302</f>
        <v>0</v>
      </c>
    </row>
    <row r="303" spans="1:18" s="15" customFormat="1">
      <c r="A303" s="8" t="s">
        <v>1686</v>
      </c>
      <c r="B303" s="3" t="s">
        <v>159</v>
      </c>
      <c r="C303" s="3" t="s">
        <v>98</v>
      </c>
      <c r="D303" s="10" t="s">
        <v>98</v>
      </c>
      <c r="E303" s="10"/>
      <c r="F303" s="10"/>
      <c r="G303" s="10"/>
      <c r="H303" s="10"/>
      <c r="I303" s="10"/>
      <c r="J303" s="10"/>
      <c r="K303" s="10"/>
      <c r="L303" s="13"/>
      <c r="M303"/>
      <c r="N303"/>
      <c r="O303"/>
      <c r="P303"/>
      <c r="Q303"/>
      <c r="R303"/>
    </row>
    <row r="304" spans="1:18" ht="101.5">
      <c r="A304" s="2" t="s">
        <v>1687</v>
      </c>
      <c r="B304" s="2" t="s">
        <v>284</v>
      </c>
      <c r="C304" s="9" t="s">
        <v>821</v>
      </c>
      <c r="D304" s="6">
        <v>12</v>
      </c>
      <c r="E304" s="6" t="s">
        <v>163</v>
      </c>
      <c r="F304" s="6">
        <f>+VLOOKUP(E304,'VI_Legende Reinigungsverz.'!$B$3:$F$22,5,0)</f>
        <v>150.9</v>
      </c>
      <c r="G304" s="6">
        <f>+F304*D304</f>
        <v>1810.8000000000002</v>
      </c>
      <c r="H304" s="51"/>
      <c r="I304" s="6">
        <f>IF(ISERROR(G304/H304),0,G304/H304)</f>
        <v>0</v>
      </c>
      <c r="J304" s="51" t="s">
        <v>42</v>
      </c>
      <c r="K304" s="23">
        <f>I304*HLOOKUP(J304,'Auskunft SVS'!$C$2:$AZ$26,17,0)</f>
        <v>0</v>
      </c>
      <c r="L304" s="23">
        <f>+K304/D304</f>
        <v>0</v>
      </c>
    </row>
    <row r="305" spans="1:18" s="15" customFormat="1">
      <c r="A305" s="8" t="s">
        <v>1688</v>
      </c>
      <c r="B305" s="3" t="s">
        <v>200</v>
      </c>
      <c r="C305" s="3" t="s">
        <v>98</v>
      </c>
      <c r="D305" s="10" t="s">
        <v>98</v>
      </c>
      <c r="E305" s="10"/>
      <c r="F305" s="10"/>
      <c r="G305" s="10"/>
      <c r="H305" s="10"/>
      <c r="I305" s="10"/>
      <c r="J305" s="10"/>
      <c r="K305" s="10"/>
      <c r="L305" s="13"/>
      <c r="M305"/>
      <c r="N305"/>
      <c r="O305"/>
      <c r="P305"/>
      <c r="Q305"/>
      <c r="R305"/>
    </row>
    <row r="306" spans="1:18" ht="101.5">
      <c r="A306" s="2" t="s">
        <v>1689</v>
      </c>
      <c r="B306" s="2" t="s">
        <v>307</v>
      </c>
      <c r="C306" s="9" t="s">
        <v>308</v>
      </c>
      <c r="D306" s="6">
        <v>6.04</v>
      </c>
      <c r="E306" s="6" t="s">
        <v>163</v>
      </c>
      <c r="F306" s="6">
        <f>+VLOOKUP(E306,'VI_Legende Reinigungsverz.'!$B$3:$F$22,5,0)</f>
        <v>150.9</v>
      </c>
      <c r="G306" s="6">
        <f t="shared" ref="G306:G307" si="120">+F306*D306</f>
        <v>911.43600000000004</v>
      </c>
      <c r="H306" s="51"/>
      <c r="I306" s="6">
        <f t="shared" ref="I306:I307" si="121">IF(ISERROR(G306/H306),0,G306/H306)</f>
        <v>0</v>
      </c>
      <c r="J306" s="51" t="s">
        <v>42</v>
      </c>
      <c r="K306" s="23">
        <f>I306*HLOOKUP(J306,'Auskunft SVS'!$C$2:$AZ$26,17,0)</f>
        <v>0</v>
      </c>
      <c r="L306" s="23">
        <f t="shared" ref="L306:L307" si="122">+K306/D306</f>
        <v>0</v>
      </c>
    </row>
    <row r="307" spans="1:18" ht="101.5">
      <c r="A307" s="2" t="s">
        <v>2531</v>
      </c>
      <c r="B307" s="2" t="s">
        <v>202</v>
      </c>
      <c r="C307" s="9" t="s">
        <v>1057</v>
      </c>
      <c r="D307" s="6">
        <v>6.92</v>
      </c>
      <c r="E307" s="6" t="s">
        <v>163</v>
      </c>
      <c r="F307" s="6">
        <f>+VLOOKUP(E307,'VI_Legende Reinigungsverz.'!$B$3:$F$22,5,0)</f>
        <v>150.9</v>
      </c>
      <c r="G307" s="6">
        <f t="shared" si="120"/>
        <v>1044.2280000000001</v>
      </c>
      <c r="H307" s="51"/>
      <c r="I307" s="6">
        <f t="shared" si="121"/>
        <v>0</v>
      </c>
      <c r="J307" s="51" t="s">
        <v>42</v>
      </c>
      <c r="K307" s="23">
        <f>I307*HLOOKUP(J307,'Auskunft SVS'!$C$2:$AZ$26,17,0)</f>
        <v>0</v>
      </c>
      <c r="L307" s="23">
        <f t="shared" si="122"/>
        <v>0</v>
      </c>
    </row>
    <row r="308" spans="1:18" s="15" customFormat="1">
      <c r="A308" s="8" t="s">
        <v>1690</v>
      </c>
      <c r="B308" s="3" t="s">
        <v>206</v>
      </c>
      <c r="C308" s="3" t="s">
        <v>98</v>
      </c>
      <c r="D308" s="10" t="s">
        <v>98</v>
      </c>
      <c r="E308" s="10"/>
      <c r="F308" s="10"/>
      <c r="G308" s="10"/>
      <c r="H308" s="10"/>
      <c r="I308" s="10"/>
      <c r="J308" s="10"/>
      <c r="K308" s="10"/>
      <c r="L308" s="13"/>
      <c r="M308"/>
      <c r="N308"/>
      <c r="O308"/>
      <c r="P308"/>
      <c r="Q308"/>
      <c r="R308"/>
    </row>
    <row r="309" spans="1:18" ht="101.5">
      <c r="A309" s="2" t="s">
        <v>1691</v>
      </c>
      <c r="B309" s="2" t="s">
        <v>208</v>
      </c>
      <c r="C309" s="9" t="s">
        <v>1016</v>
      </c>
      <c r="D309" s="6">
        <v>37.9</v>
      </c>
      <c r="E309" s="6" t="s">
        <v>163</v>
      </c>
      <c r="F309" s="6">
        <f>+VLOOKUP(E309,'VI_Legende Reinigungsverz.'!$B$3:$F$22,5,0)</f>
        <v>150.9</v>
      </c>
      <c r="G309" s="6">
        <f>+F309*D309</f>
        <v>5719.11</v>
      </c>
      <c r="H309" s="51"/>
      <c r="I309" s="6">
        <f>IF(ISERROR(G309/H309),0,G309/H309)</f>
        <v>0</v>
      </c>
      <c r="J309" s="51" t="s">
        <v>42</v>
      </c>
      <c r="K309" s="23">
        <f>I309*HLOOKUP(J309,'Auskunft SVS'!$C$2:$AZ$26,17,0)</f>
        <v>0</v>
      </c>
      <c r="L309" s="23">
        <f>+K309/D309</f>
        <v>0</v>
      </c>
    </row>
    <row r="310" spans="1:18" s="15" customFormat="1">
      <c r="A310" s="8" t="s">
        <v>1693</v>
      </c>
      <c r="B310" s="3" t="s">
        <v>224</v>
      </c>
      <c r="C310" s="3" t="s">
        <v>98</v>
      </c>
      <c r="D310" s="10" t="s">
        <v>98</v>
      </c>
      <c r="E310" s="10"/>
      <c r="F310" s="10"/>
      <c r="G310" s="10"/>
      <c r="H310" s="10"/>
      <c r="I310" s="10"/>
      <c r="J310" s="10"/>
      <c r="K310" s="10"/>
      <c r="L310" s="13"/>
      <c r="M310"/>
      <c r="N310"/>
      <c r="O310"/>
      <c r="P310"/>
      <c r="Q310"/>
      <c r="R310"/>
    </row>
    <row r="311" spans="1:18" ht="101.5">
      <c r="A311" s="2" t="s">
        <v>1694</v>
      </c>
      <c r="B311" s="2" t="s">
        <v>226</v>
      </c>
      <c r="C311" s="9" t="s">
        <v>671</v>
      </c>
      <c r="D311" s="6">
        <v>7.02</v>
      </c>
      <c r="E311" s="6" t="s">
        <v>163</v>
      </c>
      <c r="F311" s="6">
        <f>+VLOOKUP(E311,'VI_Legende Reinigungsverz.'!$B$3:$F$22,5,0)</f>
        <v>150.9</v>
      </c>
      <c r="G311" s="6">
        <f t="shared" ref="G311:G313" si="123">+F311*D311</f>
        <v>1059.318</v>
      </c>
      <c r="H311" s="51"/>
      <c r="I311" s="6">
        <f t="shared" ref="I311:I313" si="124">IF(ISERROR(G311/H311),0,G311/H311)</f>
        <v>0</v>
      </c>
      <c r="J311" s="51" t="s">
        <v>42</v>
      </c>
      <c r="K311" s="23">
        <f>I311*HLOOKUP(J311,'Auskunft SVS'!$C$2:$AZ$26,17,0)</f>
        <v>0</v>
      </c>
      <c r="L311" s="23">
        <f t="shared" ref="L311:L313" si="125">+K311/D311</f>
        <v>0</v>
      </c>
    </row>
    <row r="312" spans="1:18" ht="101.5">
      <c r="A312" s="2" t="s">
        <v>2533</v>
      </c>
      <c r="B312" s="2" t="s">
        <v>229</v>
      </c>
      <c r="C312" s="9" t="s">
        <v>326</v>
      </c>
      <c r="D312" s="6">
        <v>1.23</v>
      </c>
      <c r="E312" s="6" t="s">
        <v>163</v>
      </c>
      <c r="F312" s="6">
        <f>+VLOOKUP(E312,'VI_Legende Reinigungsverz.'!$B$3:$F$22,5,0)</f>
        <v>150.9</v>
      </c>
      <c r="G312" s="6">
        <f t="shared" si="123"/>
        <v>185.607</v>
      </c>
      <c r="H312" s="51"/>
      <c r="I312" s="6">
        <f t="shared" si="124"/>
        <v>0</v>
      </c>
      <c r="J312" s="51" t="s">
        <v>42</v>
      </c>
      <c r="K312" s="23">
        <f>I312*HLOOKUP(J312,'Auskunft SVS'!$C$2:$AZ$26,17,0)</f>
        <v>0</v>
      </c>
      <c r="L312" s="23">
        <f t="shared" si="125"/>
        <v>0</v>
      </c>
    </row>
    <row r="313" spans="1:18" ht="101.5">
      <c r="A313" s="2" t="s">
        <v>2534</v>
      </c>
      <c r="B313" s="2" t="s">
        <v>453</v>
      </c>
      <c r="C313" s="9" t="s">
        <v>326</v>
      </c>
      <c r="D313" s="6">
        <v>2.97</v>
      </c>
      <c r="E313" s="6" t="s">
        <v>163</v>
      </c>
      <c r="F313" s="6">
        <f>+VLOOKUP(E313,'VI_Legende Reinigungsverz.'!$B$3:$F$22,5,0)</f>
        <v>150.9</v>
      </c>
      <c r="G313" s="6">
        <f t="shared" si="123"/>
        <v>448.17300000000006</v>
      </c>
      <c r="H313" s="51"/>
      <c r="I313" s="6">
        <f t="shared" si="124"/>
        <v>0</v>
      </c>
      <c r="J313" s="51" t="s">
        <v>42</v>
      </c>
      <c r="K313" s="23">
        <f>I313*HLOOKUP(J313,'Auskunft SVS'!$C$2:$AZ$26,17,0)</f>
        <v>0</v>
      </c>
      <c r="L313" s="23">
        <f t="shared" si="125"/>
        <v>0</v>
      </c>
    </row>
    <row r="314" spans="1:18" s="15" customFormat="1">
      <c r="A314" s="8" t="s">
        <v>1695</v>
      </c>
      <c r="B314" s="3" t="s">
        <v>232</v>
      </c>
      <c r="C314" s="3" t="s">
        <v>98</v>
      </c>
      <c r="D314" s="10" t="s">
        <v>98</v>
      </c>
      <c r="E314" s="10"/>
      <c r="F314" s="10"/>
      <c r="G314" s="10"/>
      <c r="H314" s="10"/>
      <c r="I314" s="10"/>
      <c r="J314" s="10"/>
      <c r="K314" s="10"/>
      <c r="L314" s="13"/>
      <c r="M314"/>
      <c r="N314"/>
      <c r="O314"/>
      <c r="P314"/>
      <c r="Q314"/>
      <c r="R314"/>
    </row>
    <row r="315" spans="1:18" ht="101.5">
      <c r="A315" s="2" t="s">
        <v>1696</v>
      </c>
      <c r="B315" s="2" t="s">
        <v>234</v>
      </c>
      <c r="C315" s="9" t="s">
        <v>671</v>
      </c>
      <c r="D315" s="6">
        <v>7.77</v>
      </c>
      <c r="E315" s="6" t="s">
        <v>163</v>
      </c>
      <c r="F315" s="6">
        <f>+VLOOKUP(E315,'VI_Legende Reinigungsverz.'!$B$3:$F$22,5,0)</f>
        <v>150.9</v>
      </c>
      <c r="G315" s="6">
        <f t="shared" ref="G315:G316" si="126">+F315*D315</f>
        <v>1172.4929999999999</v>
      </c>
      <c r="H315" s="51"/>
      <c r="I315" s="6">
        <f t="shared" ref="I315:I316" si="127">IF(ISERROR(G315/H315),0,G315/H315)</f>
        <v>0</v>
      </c>
      <c r="J315" s="51" t="s">
        <v>42</v>
      </c>
      <c r="K315" s="23">
        <f>I315*HLOOKUP(J315,'Auskunft SVS'!$C$2:$AZ$26,17,0)</f>
        <v>0</v>
      </c>
      <c r="L315" s="23">
        <f t="shared" ref="L315:L316" si="128">+K315/D315</f>
        <v>0</v>
      </c>
    </row>
    <row r="316" spans="1:18" ht="101.5">
      <c r="A316" s="2" t="s">
        <v>2447</v>
      </c>
      <c r="B316" s="2" t="s">
        <v>472</v>
      </c>
      <c r="C316" s="9" t="s">
        <v>326</v>
      </c>
      <c r="D316" s="6">
        <v>3.17</v>
      </c>
      <c r="E316" s="6" t="s">
        <v>163</v>
      </c>
      <c r="F316" s="6">
        <f>+VLOOKUP(E316,'VI_Legende Reinigungsverz.'!$B$3:$F$22,5,0)</f>
        <v>150.9</v>
      </c>
      <c r="G316" s="6">
        <f t="shared" si="126"/>
        <v>478.35300000000001</v>
      </c>
      <c r="H316" s="51"/>
      <c r="I316" s="6">
        <f t="shared" si="127"/>
        <v>0</v>
      </c>
      <c r="J316" s="51" t="s">
        <v>42</v>
      </c>
      <c r="K316" s="23">
        <f>I316*HLOOKUP(J316,'Auskunft SVS'!$C$2:$AZ$26,17,0)</f>
        <v>0</v>
      </c>
      <c r="L316" s="23">
        <f t="shared" si="128"/>
        <v>0</v>
      </c>
    </row>
    <row r="317" spans="1:18" s="16" customFormat="1" ht="25.5" customHeight="1">
      <c r="A317" s="7" t="s">
        <v>1378</v>
      </c>
      <c r="B317" s="17" t="s">
        <v>2708</v>
      </c>
      <c r="C317" s="11" t="s">
        <v>98</v>
      </c>
      <c r="D317" s="18" t="s">
        <v>98</v>
      </c>
      <c r="E317" s="18"/>
      <c r="F317" s="18"/>
      <c r="G317" s="18"/>
      <c r="H317" s="18"/>
      <c r="I317" s="18"/>
      <c r="J317" s="18"/>
      <c r="K317" s="19"/>
      <c r="L317" s="20"/>
      <c r="M317"/>
      <c r="N317"/>
      <c r="O317"/>
      <c r="P317"/>
      <c r="Q317"/>
      <c r="R317"/>
    </row>
    <row r="318" spans="1:18" s="15" customFormat="1">
      <c r="A318" s="8" t="s">
        <v>1380</v>
      </c>
      <c r="B318" s="3" t="s">
        <v>95</v>
      </c>
      <c r="C318" s="3" t="s">
        <v>98</v>
      </c>
      <c r="D318" s="10" t="s">
        <v>98</v>
      </c>
      <c r="E318" s="10"/>
      <c r="F318" s="10"/>
      <c r="G318" s="10"/>
      <c r="H318" s="10"/>
      <c r="I318" s="10"/>
      <c r="J318" s="10"/>
      <c r="K318" s="10"/>
      <c r="L318" s="13"/>
      <c r="M318"/>
      <c r="N318"/>
      <c r="O318"/>
      <c r="P318"/>
      <c r="Q318"/>
      <c r="R318"/>
    </row>
    <row r="319" spans="1:18" s="15" customFormat="1">
      <c r="A319" s="8" t="s">
        <v>1381</v>
      </c>
      <c r="B319" s="3" t="s">
        <v>97</v>
      </c>
      <c r="C319" s="3" t="s">
        <v>98</v>
      </c>
      <c r="D319" s="10" t="s">
        <v>98</v>
      </c>
      <c r="E319" s="10"/>
      <c r="F319" s="10"/>
      <c r="G319" s="10"/>
      <c r="H319" s="10"/>
      <c r="I319" s="10"/>
      <c r="J319" s="10"/>
      <c r="K319" s="10"/>
      <c r="L319" s="13"/>
      <c r="M319"/>
      <c r="N319"/>
      <c r="O319"/>
      <c r="P319"/>
      <c r="Q319"/>
      <c r="R319"/>
    </row>
    <row r="320" spans="1:18" ht="101.5">
      <c r="A320" s="2" t="s">
        <v>1382</v>
      </c>
      <c r="B320" s="2" t="s">
        <v>104</v>
      </c>
      <c r="C320" s="9" t="s">
        <v>554</v>
      </c>
      <c r="D320" s="6">
        <v>33.090000000000003</v>
      </c>
      <c r="E320" s="6" t="s">
        <v>136</v>
      </c>
      <c r="F320" s="6">
        <f>+VLOOKUP(E320,'VI_Legende Reinigungsverz.'!$B$3:$F$22,5,0)</f>
        <v>52</v>
      </c>
      <c r="G320" s="6">
        <f t="shared" ref="G320:G321" si="129">+F320*D320</f>
        <v>1720.6800000000003</v>
      </c>
      <c r="H320" s="51"/>
      <c r="I320" s="6">
        <f t="shared" ref="I320:I321" si="130">IF(ISERROR(G320/H320),0,G320/H320)</f>
        <v>0</v>
      </c>
      <c r="J320" s="51" t="s">
        <v>42</v>
      </c>
      <c r="K320" s="23">
        <f>I320*HLOOKUP(J320,'Auskunft SVS'!$C$2:$AZ$26,17,0)</f>
        <v>0</v>
      </c>
      <c r="L320" s="23">
        <f t="shared" ref="L320:L321" si="131">+K320/D320</f>
        <v>0</v>
      </c>
    </row>
    <row r="321" spans="1:18" ht="101.5">
      <c r="A321" s="2" t="s">
        <v>2709</v>
      </c>
      <c r="B321" s="2" t="s">
        <v>104</v>
      </c>
      <c r="C321" s="9" t="s">
        <v>2407</v>
      </c>
      <c r="D321" s="6">
        <v>80.930000000000007</v>
      </c>
      <c r="E321" s="6" t="s">
        <v>163</v>
      </c>
      <c r="F321" s="6">
        <f>+VLOOKUP(E321,'VI_Legende Reinigungsverz.'!$B$3:$F$22,5,0)</f>
        <v>150.9</v>
      </c>
      <c r="G321" s="6">
        <f t="shared" si="129"/>
        <v>12212.337000000001</v>
      </c>
      <c r="H321" s="51"/>
      <c r="I321" s="6">
        <f t="shared" si="130"/>
        <v>0</v>
      </c>
      <c r="J321" s="51" t="s">
        <v>42</v>
      </c>
      <c r="K321" s="23">
        <f>I321*HLOOKUP(J321,'Auskunft SVS'!$C$2:$AZ$26,17,0)</f>
        <v>0</v>
      </c>
      <c r="L321" s="23">
        <f t="shared" si="131"/>
        <v>0</v>
      </c>
    </row>
    <row r="322" spans="1:18" s="15" customFormat="1">
      <c r="A322" s="8" t="s">
        <v>1712</v>
      </c>
      <c r="B322" s="3" t="s">
        <v>107</v>
      </c>
      <c r="C322" s="3" t="s">
        <v>98</v>
      </c>
      <c r="D322" s="10" t="s">
        <v>98</v>
      </c>
      <c r="E322" s="10"/>
      <c r="F322" s="10"/>
      <c r="G322" s="10"/>
      <c r="H322" s="10"/>
      <c r="I322" s="10"/>
      <c r="J322" s="10"/>
      <c r="K322" s="10"/>
      <c r="L322" s="13"/>
      <c r="M322"/>
      <c r="N322"/>
      <c r="O322"/>
      <c r="P322"/>
      <c r="Q322"/>
      <c r="R322"/>
    </row>
    <row r="323" spans="1:18" ht="101.5">
      <c r="A323" s="2" t="s">
        <v>1713</v>
      </c>
      <c r="B323" s="2" t="s">
        <v>109</v>
      </c>
      <c r="C323" s="9" t="s">
        <v>2598</v>
      </c>
      <c r="D323" s="6">
        <v>243.63</v>
      </c>
      <c r="E323" s="6" t="s">
        <v>163</v>
      </c>
      <c r="F323" s="6">
        <f>+VLOOKUP(E323,'VI_Legende Reinigungsverz.'!$B$3:$F$22,5,0)</f>
        <v>150.9</v>
      </c>
      <c r="G323" s="6">
        <f>+F323*D323</f>
        <v>36763.767</v>
      </c>
      <c r="H323" s="51"/>
      <c r="I323" s="6">
        <f>IF(ISERROR(G323/H323),0,G323/H323)</f>
        <v>0</v>
      </c>
      <c r="J323" s="51" t="s">
        <v>42</v>
      </c>
      <c r="K323" s="23">
        <f>I323*HLOOKUP(J323,'Auskunft SVS'!$C$2:$AZ$26,17,0)</f>
        <v>0</v>
      </c>
      <c r="L323" s="23">
        <f>+K323/D323</f>
        <v>0</v>
      </c>
    </row>
    <row r="324" spans="1:18" s="15" customFormat="1">
      <c r="A324" s="8" t="s">
        <v>1714</v>
      </c>
      <c r="B324" s="3" t="s">
        <v>117</v>
      </c>
      <c r="C324" s="3" t="s">
        <v>98</v>
      </c>
      <c r="D324" s="10" t="s">
        <v>98</v>
      </c>
      <c r="E324" s="10"/>
      <c r="F324" s="10"/>
      <c r="G324" s="10"/>
      <c r="H324" s="10"/>
      <c r="I324" s="10"/>
      <c r="J324" s="10"/>
      <c r="K324" s="10"/>
      <c r="L324" s="13"/>
      <c r="M324"/>
      <c r="N324"/>
      <c r="O324"/>
      <c r="P324"/>
      <c r="Q324"/>
      <c r="R324"/>
    </row>
    <row r="325" spans="1:18" ht="101.5">
      <c r="A325" s="2" t="s">
        <v>1715</v>
      </c>
      <c r="B325" s="2" t="s">
        <v>920</v>
      </c>
      <c r="C325" s="9" t="s">
        <v>120</v>
      </c>
      <c r="D325" s="6">
        <v>46.13</v>
      </c>
      <c r="E325" s="6" t="s">
        <v>102</v>
      </c>
      <c r="F325" s="6">
        <f>+VLOOKUP(E325,'VI_Legende Reinigungsverz.'!$B$3:$F$22,5,0)</f>
        <v>251.5</v>
      </c>
      <c r="G325" s="6">
        <f>+F325*D325</f>
        <v>11601.695000000002</v>
      </c>
      <c r="H325" s="51"/>
      <c r="I325" s="6">
        <f>IF(ISERROR(G325/H325),0,G325/H325)</f>
        <v>0</v>
      </c>
      <c r="J325" s="51" t="s">
        <v>42</v>
      </c>
      <c r="K325" s="23">
        <f>I325*HLOOKUP(J325,'Auskunft SVS'!$C$2:$AZ$26,17,0)</f>
        <v>0</v>
      </c>
      <c r="L325" s="23">
        <f>+K325/D325</f>
        <v>0</v>
      </c>
    </row>
    <row r="326" spans="1:18" s="15" customFormat="1">
      <c r="A326" s="8" t="s">
        <v>1716</v>
      </c>
      <c r="B326" s="3" t="s">
        <v>127</v>
      </c>
      <c r="C326" s="3" t="s">
        <v>98</v>
      </c>
      <c r="D326" s="10" t="s">
        <v>98</v>
      </c>
      <c r="E326" s="10"/>
      <c r="F326" s="10"/>
      <c r="G326" s="10"/>
      <c r="H326" s="10"/>
      <c r="I326" s="10"/>
      <c r="J326" s="10"/>
      <c r="K326" s="10"/>
      <c r="L326" s="13"/>
      <c r="M326"/>
      <c r="N326"/>
      <c r="O326"/>
      <c r="P326"/>
      <c r="Q326"/>
      <c r="R326"/>
    </row>
    <row r="327" spans="1:18" ht="101.5">
      <c r="A327" s="2" t="s">
        <v>1717</v>
      </c>
      <c r="B327" s="2" t="s">
        <v>132</v>
      </c>
      <c r="C327" s="9" t="s">
        <v>135</v>
      </c>
      <c r="D327" s="6">
        <v>21.24</v>
      </c>
      <c r="E327" s="6" t="s">
        <v>136</v>
      </c>
      <c r="F327" s="6">
        <f>+VLOOKUP(E327,'VI_Legende Reinigungsverz.'!$B$3:$F$22,5,0)</f>
        <v>52</v>
      </c>
      <c r="G327" s="6">
        <f t="shared" ref="G327:G328" si="132">+F327*D327</f>
        <v>1104.48</v>
      </c>
      <c r="H327" s="51"/>
      <c r="I327" s="6">
        <f t="shared" ref="I327:I328" si="133">IF(ISERROR(G327/H327),0,G327/H327)</f>
        <v>0</v>
      </c>
      <c r="J327" s="51" t="s">
        <v>42</v>
      </c>
      <c r="K327" s="23">
        <f>I327*HLOOKUP(J327,'Auskunft SVS'!$C$2:$AZ$26,17,0)</f>
        <v>0</v>
      </c>
      <c r="L327" s="23">
        <f t="shared" ref="L327:L328" si="134">+K327/D327</f>
        <v>0</v>
      </c>
    </row>
    <row r="328" spans="1:18" ht="101.5">
      <c r="A328" s="2" t="s">
        <v>2710</v>
      </c>
      <c r="B328" s="2" t="s">
        <v>132</v>
      </c>
      <c r="C328" s="9" t="s">
        <v>364</v>
      </c>
      <c r="D328" s="6">
        <v>123.21</v>
      </c>
      <c r="E328" s="6" t="s">
        <v>163</v>
      </c>
      <c r="F328" s="6">
        <f>+VLOOKUP(E328,'VI_Legende Reinigungsverz.'!$B$3:$F$22,5,0)</f>
        <v>150.9</v>
      </c>
      <c r="G328" s="6">
        <f t="shared" si="132"/>
        <v>18592.388999999999</v>
      </c>
      <c r="H328" s="51"/>
      <c r="I328" s="6">
        <f t="shared" si="133"/>
        <v>0</v>
      </c>
      <c r="J328" s="51" t="s">
        <v>42</v>
      </c>
      <c r="K328" s="23">
        <f>I328*HLOOKUP(J328,'Auskunft SVS'!$C$2:$AZ$26,17,0)</f>
        <v>0</v>
      </c>
      <c r="L328" s="23">
        <f t="shared" si="134"/>
        <v>0</v>
      </c>
    </row>
    <row r="329" spans="1:18" s="15" customFormat="1">
      <c r="A329" s="8" t="s">
        <v>1718</v>
      </c>
      <c r="B329" s="3" t="s">
        <v>278</v>
      </c>
      <c r="C329" s="3" t="s">
        <v>98</v>
      </c>
      <c r="D329" s="10" t="s">
        <v>98</v>
      </c>
      <c r="E329" s="10"/>
      <c r="F329" s="10"/>
      <c r="G329" s="10"/>
      <c r="H329" s="10"/>
      <c r="I329" s="10"/>
      <c r="J329" s="10"/>
      <c r="K329" s="10"/>
      <c r="L329" s="13"/>
      <c r="M329"/>
      <c r="N329"/>
      <c r="O329"/>
      <c r="P329"/>
      <c r="Q329"/>
      <c r="R329"/>
    </row>
    <row r="330" spans="1:18" ht="101.5">
      <c r="A330" s="2" t="s">
        <v>1719</v>
      </c>
      <c r="B330" s="2" t="s">
        <v>151</v>
      </c>
      <c r="C330" s="9" t="s">
        <v>272</v>
      </c>
      <c r="D330" s="6">
        <v>31.02</v>
      </c>
      <c r="E330" s="6" t="s">
        <v>163</v>
      </c>
      <c r="F330" s="6">
        <f>+VLOOKUP(E330,'VI_Legende Reinigungsverz.'!$B$3:$F$22,5,0)</f>
        <v>150.9</v>
      </c>
      <c r="G330" s="6">
        <f>+F330*D330</f>
        <v>4680.9179999999997</v>
      </c>
      <c r="H330" s="51"/>
      <c r="I330" s="6">
        <f>IF(ISERROR(G330/H330),0,G330/H330)</f>
        <v>0</v>
      </c>
      <c r="J330" s="51" t="s">
        <v>42</v>
      </c>
      <c r="K330" s="23">
        <f>I330*HLOOKUP(J330,'Auskunft SVS'!$C$2:$AZ$26,17,0)</f>
        <v>0</v>
      </c>
      <c r="L330" s="23">
        <f>+K330/D330</f>
        <v>0</v>
      </c>
    </row>
    <row r="331" spans="1:18" s="15" customFormat="1">
      <c r="A331" s="8" t="s">
        <v>1721</v>
      </c>
      <c r="B331" s="3" t="s">
        <v>159</v>
      </c>
      <c r="C331" s="3" t="s">
        <v>98</v>
      </c>
      <c r="D331" s="10" t="s">
        <v>98</v>
      </c>
      <c r="E331" s="10"/>
      <c r="F331" s="10"/>
      <c r="G331" s="10"/>
      <c r="H331" s="10"/>
      <c r="I331" s="10"/>
      <c r="J331" s="10"/>
      <c r="K331" s="10"/>
      <c r="L331" s="13"/>
      <c r="M331"/>
      <c r="N331"/>
      <c r="O331"/>
      <c r="P331"/>
      <c r="Q331"/>
      <c r="R331"/>
    </row>
    <row r="332" spans="1:18" ht="101.5">
      <c r="A332" s="2" t="s">
        <v>1722</v>
      </c>
      <c r="B332" s="2" t="s">
        <v>161</v>
      </c>
      <c r="C332" s="9" t="s">
        <v>381</v>
      </c>
      <c r="D332" s="6">
        <v>12.77</v>
      </c>
      <c r="E332" s="6" t="s">
        <v>136</v>
      </c>
      <c r="F332" s="6">
        <f>+VLOOKUP(E332,'VI_Legende Reinigungsverz.'!$B$3:$F$22,5,0)</f>
        <v>52</v>
      </c>
      <c r="G332" s="6">
        <f t="shared" ref="G332:G333" si="135">+F332*D332</f>
        <v>664.04</v>
      </c>
      <c r="H332" s="51"/>
      <c r="I332" s="6">
        <f t="shared" ref="I332:I333" si="136">IF(ISERROR(G332/H332),0,G332/H332)</f>
        <v>0</v>
      </c>
      <c r="J332" s="51" t="s">
        <v>42</v>
      </c>
      <c r="K332" s="23">
        <f>I332*HLOOKUP(J332,'Auskunft SVS'!$C$2:$AZ$26,17,0)</f>
        <v>0</v>
      </c>
      <c r="L332" s="23">
        <f t="shared" ref="L332:L333" si="137">+K332/D332</f>
        <v>0</v>
      </c>
    </row>
    <row r="333" spans="1:18" ht="101.5">
      <c r="A333" s="2" t="s">
        <v>2539</v>
      </c>
      <c r="B333" s="2" t="s">
        <v>161</v>
      </c>
      <c r="C333" s="9" t="s">
        <v>584</v>
      </c>
      <c r="D333" s="6">
        <v>7.47</v>
      </c>
      <c r="E333" s="6" t="s">
        <v>102</v>
      </c>
      <c r="F333" s="6">
        <f>+VLOOKUP(E333,'VI_Legende Reinigungsverz.'!$B$3:$F$22,5,0)</f>
        <v>251.5</v>
      </c>
      <c r="G333" s="6">
        <f t="shared" si="135"/>
        <v>1878.7049999999999</v>
      </c>
      <c r="H333" s="51"/>
      <c r="I333" s="6">
        <f t="shared" si="136"/>
        <v>0</v>
      </c>
      <c r="J333" s="51" t="s">
        <v>42</v>
      </c>
      <c r="K333" s="23">
        <f>I333*HLOOKUP(J333,'Auskunft SVS'!$C$2:$AZ$26,17,0)</f>
        <v>0</v>
      </c>
      <c r="L333" s="23">
        <f t="shared" si="137"/>
        <v>0</v>
      </c>
    </row>
    <row r="334" spans="1:18" s="15" customFormat="1">
      <c r="A334" s="8" t="s">
        <v>1724</v>
      </c>
      <c r="B334" s="3" t="s">
        <v>614</v>
      </c>
      <c r="C334" s="3" t="s">
        <v>98</v>
      </c>
      <c r="D334" s="10" t="s">
        <v>98</v>
      </c>
      <c r="E334" s="10"/>
      <c r="F334" s="10"/>
      <c r="G334" s="10"/>
      <c r="H334" s="10"/>
      <c r="I334" s="10"/>
      <c r="J334" s="10"/>
      <c r="K334" s="10"/>
      <c r="L334" s="13"/>
      <c r="M334"/>
      <c r="N334"/>
      <c r="O334"/>
      <c r="P334"/>
      <c r="Q334"/>
      <c r="R334"/>
    </row>
    <row r="335" spans="1:18" ht="101.5">
      <c r="A335" s="2" t="s">
        <v>1725</v>
      </c>
      <c r="B335" s="2" t="s">
        <v>180</v>
      </c>
      <c r="C335" s="9" t="s">
        <v>198</v>
      </c>
      <c r="D335" s="6">
        <v>92.41</v>
      </c>
      <c r="E335" s="6" t="s">
        <v>136</v>
      </c>
      <c r="F335" s="6">
        <f>+VLOOKUP(E335,'VI_Legende Reinigungsverz.'!$B$3:$F$22,5,0)</f>
        <v>52</v>
      </c>
      <c r="G335" s="6">
        <f t="shared" ref="G335:G336" si="138">+F335*D335</f>
        <v>4805.32</v>
      </c>
      <c r="H335" s="51"/>
      <c r="I335" s="6">
        <f t="shared" ref="I335:I336" si="139">IF(ISERROR(G335/H335),0,G335/H335)</f>
        <v>0</v>
      </c>
      <c r="J335" s="51" t="s">
        <v>42</v>
      </c>
      <c r="K335" s="23">
        <f>I335*HLOOKUP(J335,'Auskunft SVS'!$C$2:$AZ$26,17,0)</f>
        <v>0</v>
      </c>
      <c r="L335" s="23">
        <f t="shared" ref="L335:L336" si="140">+K335/D335</f>
        <v>0</v>
      </c>
    </row>
    <row r="336" spans="1:18" ht="101.5">
      <c r="A336" s="2" t="s">
        <v>2541</v>
      </c>
      <c r="B336" s="2" t="s">
        <v>180</v>
      </c>
      <c r="C336" s="9" t="s">
        <v>846</v>
      </c>
      <c r="D336" s="6">
        <v>74.650000000000006</v>
      </c>
      <c r="E336" s="6" t="s">
        <v>163</v>
      </c>
      <c r="F336" s="6">
        <f>+VLOOKUP(E336,'VI_Legende Reinigungsverz.'!$B$3:$F$22,5,0)</f>
        <v>150.9</v>
      </c>
      <c r="G336" s="6">
        <f t="shared" si="138"/>
        <v>11264.685000000001</v>
      </c>
      <c r="H336" s="51"/>
      <c r="I336" s="6">
        <f t="shared" si="139"/>
        <v>0</v>
      </c>
      <c r="J336" s="51" t="s">
        <v>42</v>
      </c>
      <c r="K336" s="23">
        <f>I336*HLOOKUP(J336,'Auskunft SVS'!$C$2:$AZ$26,17,0)</f>
        <v>0</v>
      </c>
      <c r="L336" s="23">
        <f t="shared" si="140"/>
        <v>0</v>
      </c>
    </row>
    <row r="337" spans="1:18" s="15" customFormat="1">
      <c r="A337" s="8" t="s">
        <v>1727</v>
      </c>
      <c r="B337" s="3" t="s">
        <v>848</v>
      </c>
      <c r="C337" s="3" t="s">
        <v>98</v>
      </c>
      <c r="D337" s="10" t="s">
        <v>98</v>
      </c>
      <c r="E337" s="10"/>
      <c r="F337" s="10"/>
      <c r="G337" s="10"/>
      <c r="H337" s="10"/>
      <c r="I337" s="10"/>
      <c r="J337" s="10"/>
      <c r="K337" s="10"/>
      <c r="L337" s="13"/>
      <c r="M337"/>
      <c r="N337"/>
      <c r="O337"/>
      <c r="P337"/>
      <c r="Q337"/>
      <c r="R337"/>
    </row>
    <row r="338" spans="1:18" ht="101.5">
      <c r="A338" s="2" t="s">
        <v>1728</v>
      </c>
      <c r="B338" s="2" t="s">
        <v>2198</v>
      </c>
      <c r="C338" s="9" t="s">
        <v>2367</v>
      </c>
      <c r="D338" s="6">
        <v>63.7</v>
      </c>
      <c r="E338" s="6" t="s">
        <v>163</v>
      </c>
      <c r="F338" s="6">
        <f>+VLOOKUP(E338,'VI_Legende Reinigungsverz.'!$B$3:$F$22,5,0)</f>
        <v>150.9</v>
      </c>
      <c r="G338" s="6">
        <f>+F338*D338</f>
        <v>9612.33</v>
      </c>
      <c r="H338" s="51"/>
      <c r="I338" s="6">
        <f>IF(ISERROR(G338/H338),0,G338/H338)</f>
        <v>0</v>
      </c>
      <c r="J338" s="51" t="s">
        <v>42</v>
      </c>
      <c r="K338" s="23">
        <f>I338*HLOOKUP(J338,'Auskunft SVS'!$C$2:$AZ$26,17,0)</f>
        <v>0</v>
      </c>
      <c r="L338" s="23">
        <f>+K338/D338</f>
        <v>0</v>
      </c>
    </row>
    <row r="339" spans="1:18" s="15" customFormat="1">
      <c r="A339" s="8" t="s">
        <v>1729</v>
      </c>
      <c r="B339" s="3" t="s">
        <v>200</v>
      </c>
      <c r="C339" s="3" t="s">
        <v>98</v>
      </c>
      <c r="D339" s="10" t="s">
        <v>98</v>
      </c>
      <c r="E339" s="10"/>
      <c r="F339" s="10"/>
      <c r="G339" s="10"/>
      <c r="H339" s="10"/>
      <c r="I339" s="10"/>
      <c r="J339" s="10"/>
      <c r="K339" s="10"/>
      <c r="L339" s="13"/>
      <c r="M339"/>
      <c r="N339"/>
      <c r="O339"/>
      <c r="P339"/>
      <c r="Q339"/>
      <c r="R339"/>
    </row>
    <row r="340" spans="1:18" ht="101.5">
      <c r="A340" s="2" t="s">
        <v>1730</v>
      </c>
      <c r="B340" s="2" t="s">
        <v>202</v>
      </c>
      <c r="C340" s="9" t="s">
        <v>878</v>
      </c>
      <c r="D340" s="6">
        <v>4.5999999999999996</v>
      </c>
      <c r="E340" s="6" t="s">
        <v>136</v>
      </c>
      <c r="F340" s="6">
        <f>+VLOOKUP(E340,'VI_Legende Reinigungsverz.'!$B$3:$F$22,5,0)</f>
        <v>52</v>
      </c>
      <c r="G340" s="6">
        <f t="shared" ref="G340:G341" si="141">+F340*D340</f>
        <v>239.2</v>
      </c>
      <c r="H340" s="51"/>
      <c r="I340" s="6">
        <f t="shared" ref="I340:I341" si="142">IF(ISERROR(G340/H340),0,G340/H340)</f>
        <v>0</v>
      </c>
      <c r="J340" s="51" t="s">
        <v>42</v>
      </c>
      <c r="K340" s="23">
        <f>I340*HLOOKUP(J340,'Auskunft SVS'!$C$2:$AZ$26,17,0)</f>
        <v>0</v>
      </c>
      <c r="L340" s="23">
        <f t="shared" ref="L340:L341" si="143">+K340/D340</f>
        <v>0</v>
      </c>
    </row>
    <row r="341" spans="1:18" ht="101.5">
      <c r="A341" s="2" t="s">
        <v>2711</v>
      </c>
      <c r="B341" s="2" t="s">
        <v>202</v>
      </c>
      <c r="C341" s="9" t="s">
        <v>2586</v>
      </c>
      <c r="D341" s="6">
        <v>132.72999999999999</v>
      </c>
      <c r="E341" s="6" t="s">
        <v>102</v>
      </c>
      <c r="F341" s="6">
        <f>+VLOOKUP(E341,'VI_Legende Reinigungsverz.'!$B$3:$F$22,5,0)</f>
        <v>251.5</v>
      </c>
      <c r="G341" s="6">
        <f t="shared" si="141"/>
        <v>33381.594999999994</v>
      </c>
      <c r="H341" s="51"/>
      <c r="I341" s="6">
        <f t="shared" si="142"/>
        <v>0</v>
      </c>
      <c r="J341" s="51" t="s">
        <v>42</v>
      </c>
      <c r="K341" s="23">
        <f>I341*HLOOKUP(J341,'Auskunft SVS'!$C$2:$AZ$26,17,0)</f>
        <v>0</v>
      </c>
      <c r="L341" s="23">
        <f t="shared" si="143"/>
        <v>0</v>
      </c>
    </row>
    <row r="342" spans="1:18" s="15" customFormat="1">
      <c r="A342" s="8" t="s">
        <v>1732</v>
      </c>
      <c r="B342" s="3" t="s">
        <v>206</v>
      </c>
      <c r="C342" s="3" t="s">
        <v>98</v>
      </c>
      <c r="D342" s="10" t="s">
        <v>98</v>
      </c>
      <c r="E342" s="10"/>
      <c r="F342" s="10"/>
      <c r="G342" s="10"/>
      <c r="H342" s="10"/>
      <c r="I342" s="10"/>
      <c r="J342" s="10"/>
      <c r="K342" s="10"/>
      <c r="L342" s="13"/>
      <c r="M342"/>
      <c r="N342"/>
      <c r="O342"/>
      <c r="P342"/>
      <c r="Q342"/>
      <c r="R342"/>
    </row>
    <row r="343" spans="1:18" ht="101.5">
      <c r="A343" s="2" t="s">
        <v>1733</v>
      </c>
      <c r="B343" s="2" t="s">
        <v>208</v>
      </c>
      <c r="C343" s="9" t="s">
        <v>736</v>
      </c>
      <c r="D343" s="6">
        <v>67.150000000000006</v>
      </c>
      <c r="E343" s="6" t="s">
        <v>136</v>
      </c>
      <c r="F343" s="6">
        <f>+VLOOKUP(E343,'VI_Legende Reinigungsverz.'!$B$3:$F$22,5,0)</f>
        <v>52</v>
      </c>
      <c r="G343" s="6">
        <f t="shared" ref="G343:G345" si="144">+F343*D343</f>
        <v>3491.8</v>
      </c>
      <c r="H343" s="51"/>
      <c r="I343" s="6">
        <f t="shared" ref="I343:I345" si="145">IF(ISERROR(G343/H343),0,G343/H343)</f>
        <v>0</v>
      </c>
      <c r="J343" s="51" t="s">
        <v>42</v>
      </c>
      <c r="K343" s="23">
        <f>I343*HLOOKUP(J343,'Auskunft SVS'!$C$2:$AZ$26,17,0)</f>
        <v>0</v>
      </c>
      <c r="L343" s="23">
        <f t="shared" ref="L343:L345" si="146">+K343/D343</f>
        <v>0</v>
      </c>
    </row>
    <row r="344" spans="1:18" ht="101.5">
      <c r="A344" s="2" t="s">
        <v>2712</v>
      </c>
      <c r="B344" s="2" t="s">
        <v>208</v>
      </c>
      <c r="C344" s="9" t="s">
        <v>1037</v>
      </c>
      <c r="D344" s="6">
        <v>239.03</v>
      </c>
      <c r="E344" s="6" t="s">
        <v>163</v>
      </c>
      <c r="F344" s="6">
        <f>+VLOOKUP(E344,'VI_Legende Reinigungsverz.'!$B$3:$F$22,5,0)</f>
        <v>150.9</v>
      </c>
      <c r="G344" s="6">
        <f t="shared" si="144"/>
        <v>36069.627</v>
      </c>
      <c r="H344" s="51"/>
      <c r="I344" s="6">
        <f t="shared" si="145"/>
        <v>0</v>
      </c>
      <c r="J344" s="51" t="s">
        <v>42</v>
      </c>
      <c r="K344" s="23">
        <f>I344*HLOOKUP(J344,'Auskunft SVS'!$C$2:$AZ$26,17,0)</f>
        <v>0</v>
      </c>
      <c r="L344" s="23">
        <f t="shared" si="146"/>
        <v>0</v>
      </c>
    </row>
    <row r="345" spans="1:18" ht="101.5">
      <c r="A345" s="2" t="s">
        <v>2713</v>
      </c>
      <c r="B345" s="2" t="s">
        <v>870</v>
      </c>
      <c r="C345" s="9" t="s">
        <v>421</v>
      </c>
      <c r="D345" s="6">
        <v>58.9</v>
      </c>
      <c r="E345" s="6" t="s">
        <v>102</v>
      </c>
      <c r="F345" s="6">
        <f>+VLOOKUP(E345,'VI_Legende Reinigungsverz.'!$B$3:$F$22,5,0)</f>
        <v>251.5</v>
      </c>
      <c r="G345" s="6">
        <f t="shared" si="144"/>
        <v>14813.35</v>
      </c>
      <c r="H345" s="51"/>
      <c r="I345" s="6">
        <f t="shared" si="145"/>
        <v>0</v>
      </c>
      <c r="J345" s="51" t="s">
        <v>42</v>
      </c>
      <c r="K345" s="23">
        <f>I345*HLOOKUP(J345,'Auskunft SVS'!$C$2:$AZ$26,17,0)</f>
        <v>0</v>
      </c>
      <c r="L345" s="23">
        <f t="shared" si="146"/>
        <v>0</v>
      </c>
    </row>
    <row r="346" spans="1:18" s="15" customFormat="1">
      <c r="A346" s="8" t="s">
        <v>2714</v>
      </c>
      <c r="B346" s="3" t="s">
        <v>224</v>
      </c>
      <c r="C346" s="3" t="s">
        <v>98</v>
      </c>
      <c r="D346" s="10" t="s">
        <v>98</v>
      </c>
      <c r="E346" s="10"/>
      <c r="F346" s="10"/>
      <c r="G346" s="10"/>
      <c r="H346" s="10"/>
      <c r="I346" s="10"/>
      <c r="J346" s="10"/>
      <c r="K346" s="10"/>
      <c r="L346" s="13"/>
      <c r="M346"/>
      <c r="N346"/>
      <c r="O346"/>
      <c r="P346"/>
      <c r="Q346"/>
      <c r="R346"/>
    </row>
    <row r="347" spans="1:18" ht="101.5">
      <c r="A347" s="2" t="s">
        <v>2715</v>
      </c>
      <c r="B347" s="2" t="s">
        <v>226</v>
      </c>
      <c r="C347" s="9" t="s">
        <v>1400</v>
      </c>
      <c r="D347" s="6">
        <v>20.94</v>
      </c>
      <c r="E347" s="6" t="s">
        <v>136</v>
      </c>
      <c r="F347" s="6">
        <f>+VLOOKUP(E347,'VI_Legende Reinigungsverz.'!$B$3:$F$22,5,0)</f>
        <v>52</v>
      </c>
      <c r="G347" s="6">
        <f t="shared" ref="G347:G352" si="147">+F347*D347</f>
        <v>1088.8800000000001</v>
      </c>
      <c r="H347" s="51"/>
      <c r="I347" s="6">
        <f t="shared" ref="I347:I352" si="148">IF(ISERROR(G347/H347),0,G347/H347)</f>
        <v>0</v>
      </c>
      <c r="J347" s="51" t="s">
        <v>42</v>
      </c>
      <c r="K347" s="23">
        <f>I347*HLOOKUP(J347,'Auskunft SVS'!$C$2:$AZ$26,17,0)</f>
        <v>0</v>
      </c>
      <c r="L347" s="23">
        <f t="shared" ref="L347:L352" si="149">+K347/D347</f>
        <v>0</v>
      </c>
    </row>
    <row r="348" spans="1:18" ht="101.5">
      <c r="A348" s="2" t="s">
        <v>2716</v>
      </c>
      <c r="B348" s="2" t="s">
        <v>226</v>
      </c>
      <c r="C348" s="9" t="s">
        <v>459</v>
      </c>
      <c r="D348" s="6">
        <v>122.16</v>
      </c>
      <c r="E348" s="6" t="s">
        <v>163</v>
      </c>
      <c r="F348" s="6">
        <f>+VLOOKUP(E348,'VI_Legende Reinigungsverz.'!$B$3:$F$22,5,0)</f>
        <v>150.9</v>
      </c>
      <c r="G348" s="6">
        <f t="shared" si="147"/>
        <v>18433.944</v>
      </c>
      <c r="H348" s="51"/>
      <c r="I348" s="6">
        <f t="shared" si="148"/>
        <v>0</v>
      </c>
      <c r="J348" s="51" t="s">
        <v>42</v>
      </c>
      <c r="K348" s="23">
        <f>I348*HLOOKUP(J348,'Auskunft SVS'!$C$2:$AZ$26,17,0)</f>
        <v>0</v>
      </c>
      <c r="L348" s="23">
        <f t="shared" si="149"/>
        <v>0</v>
      </c>
    </row>
    <row r="349" spans="1:18" ht="101.5">
      <c r="A349" s="2" t="s">
        <v>2717</v>
      </c>
      <c r="B349" s="2" t="s">
        <v>226</v>
      </c>
      <c r="C349" s="9" t="s">
        <v>328</v>
      </c>
      <c r="D349" s="6">
        <v>151.9</v>
      </c>
      <c r="E349" s="6" t="s">
        <v>102</v>
      </c>
      <c r="F349" s="6">
        <f>+VLOOKUP(E349,'VI_Legende Reinigungsverz.'!$B$3:$F$22,5,0)</f>
        <v>251.5</v>
      </c>
      <c r="G349" s="6">
        <f t="shared" si="147"/>
        <v>38202.85</v>
      </c>
      <c r="H349" s="51"/>
      <c r="I349" s="6">
        <f t="shared" si="148"/>
        <v>0</v>
      </c>
      <c r="J349" s="51" t="s">
        <v>42</v>
      </c>
      <c r="K349" s="23">
        <f>I349*HLOOKUP(J349,'Auskunft SVS'!$C$2:$AZ$26,17,0)</f>
        <v>0</v>
      </c>
      <c r="L349" s="23">
        <f t="shared" si="149"/>
        <v>0</v>
      </c>
    </row>
    <row r="350" spans="1:18" ht="101.5">
      <c r="A350" s="2" t="s">
        <v>2718</v>
      </c>
      <c r="B350" s="2" t="s">
        <v>229</v>
      </c>
      <c r="C350" s="9" t="s">
        <v>671</v>
      </c>
      <c r="D350" s="6">
        <v>1.46</v>
      </c>
      <c r="E350" s="6" t="s">
        <v>163</v>
      </c>
      <c r="F350" s="6">
        <f>+VLOOKUP(E350,'VI_Legende Reinigungsverz.'!$B$3:$F$22,5,0)</f>
        <v>150.9</v>
      </c>
      <c r="G350" s="6">
        <f t="shared" si="147"/>
        <v>220.31399999999999</v>
      </c>
      <c r="H350" s="51"/>
      <c r="I350" s="6">
        <f t="shared" si="148"/>
        <v>0</v>
      </c>
      <c r="J350" s="51" t="s">
        <v>42</v>
      </c>
      <c r="K350" s="23">
        <f>I350*HLOOKUP(J350,'Auskunft SVS'!$C$2:$AZ$26,17,0)</f>
        <v>0</v>
      </c>
      <c r="L350" s="23">
        <f t="shared" si="149"/>
        <v>0</v>
      </c>
    </row>
    <row r="351" spans="1:18" ht="101.5">
      <c r="A351" s="2" t="s">
        <v>2719</v>
      </c>
      <c r="B351" s="2" t="s">
        <v>229</v>
      </c>
      <c r="C351" s="9" t="s">
        <v>530</v>
      </c>
      <c r="D351" s="6">
        <v>129.75</v>
      </c>
      <c r="E351" s="6" t="s">
        <v>102</v>
      </c>
      <c r="F351" s="6">
        <f>+VLOOKUP(E351,'VI_Legende Reinigungsverz.'!$B$3:$F$22,5,0)</f>
        <v>251.5</v>
      </c>
      <c r="G351" s="6">
        <f t="shared" si="147"/>
        <v>32632.125</v>
      </c>
      <c r="H351" s="51"/>
      <c r="I351" s="6">
        <f t="shared" si="148"/>
        <v>0</v>
      </c>
      <c r="J351" s="51" t="s">
        <v>42</v>
      </c>
      <c r="K351" s="23">
        <f>I351*HLOOKUP(J351,'Auskunft SVS'!$C$2:$AZ$26,17,0)</f>
        <v>0</v>
      </c>
      <c r="L351" s="23">
        <f t="shared" si="149"/>
        <v>0</v>
      </c>
    </row>
    <row r="352" spans="1:18" ht="101.5">
      <c r="A352" s="2" t="s">
        <v>2720</v>
      </c>
      <c r="B352" s="2" t="s">
        <v>667</v>
      </c>
      <c r="C352" s="9" t="s">
        <v>451</v>
      </c>
      <c r="D352" s="6">
        <v>3.89</v>
      </c>
      <c r="E352" s="6" t="s">
        <v>102</v>
      </c>
      <c r="F352" s="6">
        <f>+VLOOKUP(E352,'VI_Legende Reinigungsverz.'!$B$3:$F$22,5,0)</f>
        <v>251.5</v>
      </c>
      <c r="G352" s="6">
        <f t="shared" si="147"/>
        <v>978.33500000000004</v>
      </c>
      <c r="H352" s="51"/>
      <c r="I352" s="6">
        <f t="shared" si="148"/>
        <v>0</v>
      </c>
      <c r="J352" s="51" t="s">
        <v>42</v>
      </c>
      <c r="K352" s="23">
        <f>I352*HLOOKUP(J352,'Auskunft SVS'!$C$2:$AZ$26,17,0)</f>
        <v>0</v>
      </c>
      <c r="L352" s="23">
        <f t="shared" si="149"/>
        <v>0</v>
      </c>
    </row>
    <row r="353" spans="1:18" s="15" customFormat="1">
      <c r="A353" s="8" t="s">
        <v>2721</v>
      </c>
      <c r="B353" s="3" t="s">
        <v>232</v>
      </c>
      <c r="C353" s="3" t="s">
        <v>98</v>
      </c>
      <c r="D353" s="10" t="s">
        <v>98</v>
      </c>
      <c r="E353" s="10"/>
      <c r="F353" s="10"/>
      <c r="G353" s="10"/>
      <c r="H353" s="10"/>
      <c r="I353" s="10"/>
      <c r="J353" s="10"/>
      <c r="K353" s="10"/>
      <c r="L353" s="13"/>
      <c r="M353"/>
      <c r="N353"/>
      <c r="O353"/>
      <c r="P353"/>
      <c r="Q353"/>
      <c r="R353"/>
    </row>
    <row r="354" spans="1:18" ht="101.5">
      <c r="A354" s="2" t="s">
        <v>2722</v>
      </c>
      <c r="B354" s="2" t="s">
        <v>234</v>
      </c>
      <c r="C354" s="9" t="s">
        <v>441</v>
      </c>
      <c r="D354" s="6">
        <v>26.65</v>
      </c>
      <c r="E354" s="6" t="s">
        <v>136</v>
      </c>
      <c r="F354" s="6">
        <f>+VLOOKUP(E354,'VI_Legende Reinigungsverz.'!$B$3:$F$22,5,0)</f>
        <v>52</v>
      </c>
      <c r="G354" s="6">
        <f t="shared" ref="G354:G357" si="150">+F354*D354</f>
        <v>1385.8</v>
      </c>
      <c r="H354" s="51"/>
      <c r="I354" s="6">
        <f t="shared" ref="I354:I357" si="151">IF(ISERROR(G354/H354),0,G354/H354)</f>
        <v>0</v>
      </c>
      <c r="J354" s="51" t="s">
        <v>42</v>
      </c>
      <c r="K354" s="23">
        <f>I354*HLOOKUP(J354,'Auskunft SVS'!$C$2:$AZ$26,17,0)</f>
        <v>0</v>
      </c>
      <c r="L354" s="23">
        <f t="shared" ref="L354:L357" si="152">+K354/D354</f>
        <v>0</v>
      </c>
    </row>
    <row r="355" spans="1:18" ht="101.5">
      <c r="A355" s="2" t="s">
        <v>2723</v>
      </c>
      <c r="B355" s="2" t="s">
        <v>234</v>
      </c>
      <c r="C355" s="9" t="s">
        <v>247</v>
      </c>
      <c r="D355" s="6">
        <v>71.489999999999995</v>
      </c>
      <c r="E355" s="6" t="s">
        <v>102</v>
      </c>
      <c r="F355" s="6">
        <f>+VLOOKUP(E355,'VI_Legende Reinigungsverz.'!$B$3:$F$22,5,0)</f>
        <v>251.5</v>
      </c>
      <c r="G355" s="6">
        <f t="shared" si="150"/>
        <v>17979.734999999997</v>
      </c>
      <c r="H355" s="51"/>
      <c r="I355" s="6">
        <f t="shared" si="151"/>
        <v>0</v>
      </c>
      <c r="J355" s="51" t="s">
        <v>42</v>
      </c>
      <c r="K355" s="23">
        <f>I355*HLOOKUP(J355,'Auskunft SVS'!$C$2:$AZ$26,17,0)</f>
        <v>0</v>
      </c>
      <c r="L355" s="23">
        <f t="shared" si="152"/>
        <v>0</v>
      </c>
    </row>
    <row r="356" spans="1:18" ht="101.5">
      <c r="A356" s="2" t="s">
        <v>2724</v>
      </c>
      <c r="B356" s="2" t="s">
        <v>466</v>
      </c>
      <c r="C356" s="9" t="s">
        <v>441</v>
      </c>
      <c r="D356" s="6">
        <v>2.97</v>
      </c>
      <c r="E356" s="6" t="s">
        <v>136</v>
      </c>
      <c r="F356" s="6">
        <f>+VLOOKUP(E356,'VI_Legende Reinigungsverz.'!$B$3:$F$22,5,0)</f>
        <v>52</v>
      </c>
      <c r="G356" s="6">
        <f t="shared" si="150"/>
        <v>154.44</v>
      </c>
      <c r="H356" s="51"/>
      <c r="I356" s="6">
        <f t="shared" si="151"/>
        <v>0</v>
      </c>
      <c r="J356" s="51" t="s">
        <v>42</v>
      </c>
      <c r="K356" s="23">
        <f>I356*HLOOKUP(J356,'Auskunft SVS'!$C$2:$AZ$26,17,0)</f>
        <v>0</v>
      </c>
      <c r="L356" s="23">
        <f t="shared" si="152"/>
        <v>0</v>
      </c>
    </row>
    <row r="357" spans="1:18" ht="101.5">
      <c r="A357" s="2" t="s">
        <v>2725</v>
      </c>
      <c r="B357" s="2" t="s">
        <v>466</v>
      </c>
      <c r="C357" s="9" t="s">
        <v>1175</v>
      </c>
      <c r="D357" s="6">
        <v>44.93</v>
      </c>
      <c r="E357" s="6" t="s">
        <v>102</v>
      </c>
      <c r="F357" s="6">
        <f>+VLOOKUP(E357,'VI_Legende Reinigungsverz.'!$B$3:$F$22,5,0)</f>
        <v>251.5</v>
      </c>
      <c r="G357" s="6">
        <f t="shared" si="150"/>
        <v>11299.895</v>
      </c>
      <c r="H357" s="51"/>
      <c r="I357" s="6">
        <f t="shared" si="151"/>
        <v>0</v>
      </c>
      <c r="J357" s="51" t="s">
        <v>42</v>
      </c>
      <c r="K357" s="23">
        <f>I357*HLOOKUP(J357,'Auskunft SVS'!$C$2:$AZ$26,17,0)</f>
        <v>0</v>
      </c>
      <c r="L357" s="23">
        <f t="shared" si="152"/>
        <v>0</v>
      </c>
    </row>
    <row r="358" spans="1:18" s="16" customFormat="1" ht="25.5" customHeight="1">
      <c r="A358" s="7" t="s">
        <v>1383</v>
      </c>
      <c r="B358" s="17" t="s">
        <v>2726</v>
      </c>
      <c r="C358" s="11" t="s">
        <v>98</v>
      </c>
      <c r="D358" s="18" t="s">
        <v>98</v>
      </c>
      <c r="E358" s="18"/>
      <c r="F358" s="18"/>
      <c r="G358" s="18"/>
      <c r="H358" s="18"/>
      <c r="I358" s="18"/>
      <c r="J358" s="18"/>
      <c r="K358" s="19"/>
      <c r="L358" s="20"/>
      <c r="M358"/>
      <c r="N358"/>
      <c r="O358"/>
      <c r="P358"/>
      <c r="Q358"/>
      <c r="R358"/>
    </row>
    <row r="359" spans="1:18" s="15" customFormat="1">
      <c r="A359" s="8" t="s">
        <v>1385</v>
      </c>
      <c r="B359" s="3" t="s">
        <v>95</v>
      </c>
      <c r="C359" s="3" t="s">
        <v>98</v>
      </c>
      <c r="D359" s="10" t="s">
        <v>98</v>
      </c>
      <c r="E359" s="10"/>
      <c r="F359" s="10"/>
      <c r="G359" s="10"/>
      <c r="H359" s="10"/>
      <c r="I359" s="10"/>
      <c r="J359" s="10"/>
      <c r="K359" s="10"/>
      <c r="L359" s="13"/>
      <c r="M359"/>
      <c r="N359"/>
      <c r="O359"/>
      <c r="P359"/>
      <c r="Q359"/>
      <c r="R359"/>
    </row>
    <row r="360" spans="1:18" s="15" customFormat="1">
      <c r="A360" s="8" t="s">
        <v>1386</v>
      </c>
      <c r="B360" s="3" t="s">
        <v>344</v>
      </c>
      <c r="C360" s="3" t="s">
        <v>98</v>
      </c>
      <c r="D360" s="10" t="s">
        <v>98</v>
      </c>
      <c r="E360" s="10"/>
      <c r="F360" s="10"/>
      <c r="G360" s="10"/>
      <c r="H360" s="10"/>
      <c r="I360" s="10"/>
      <c r="J360" s="10"/>
      <c r="K360" s="10"/>
      <c r="L360" s="13"/>
      <c r="M360"/>
      <c r="N360"/>
      <c r="O360"/>
      <c r="P360"/>
      <c r="Q360"/>
      <c r="R360"/>
    </row>
    <row r="361" spans="1:18" ht="101.5">
      <c r="A361" s="2" t="s">
        <v>1387</v>
      </c>
      <c r="B361" s="2" t="s">
        <v>913</v>
      </c>
      <c r="C361" s="9" t="s">
        <v>547</v>
      </c>
      <c r="D361" s="6">
        <v>36.4</v>
      </c>
      <c r="E361" s="6" t="s">
        <v>136</v>
      </c>
      <c r="F361" s="6">
        <f>+VLOOKUP(E361,'VI_Legende Reinigungsverz.'!$B$3:$F$22,5,0)</f>
        <v>52</v>
      </c>
      <c r="G361" s="6">
        <f>+F361*D361</f>
        <v>1892.8</v>
      </c>
      <c r="H361" s="51"/>
      <c r="I361" s="6">
        <f>IF(ISERROR(G361/H361),0,G361/H361)</f>
        <v>0</v>
      </c>
      <c r="J361" s="51" t="s">
        <v>42</v>
      </c>
      <c r="K361" s="23">
        <f>I361*HLOOKUP(J361,'Auskunft SVS'!$C$2:$AZ$26,17,0)</f>
        <v>0</v>
      </c>
      <c r="L361" s="23">
        <f>+K361/D361</f>
        <v>0</v>
      </c>
    </row>
    <row r="362" spans="1:18" s="15" customFormat="1">
      <c r="A362" s="8" t="s">
        <v>2727</v>
      </c>
      <c r="B362" s="3" t="s">
        <v>97</v>
      </c>
      <c r="C362" s="3" t="s">
        <v>98</v>
      </c>
      <c r="D362" s="10" t="s">
        <v>98</v>
      </c>
      <c r="E362" s="10"/>
      <c r="F362" s="10"/>
      <c r="G362" s="10"/>
      <c r="H362" s="10"/>
      <c r="I362" s="10"/>
      <c r="J362" s="10"/>
      <c r="K362" s="10"/>
      <c r="L362" s="13"/>
      <c r="M362"/>
      <c r="N362"/>
      <c r="O362"/>
      <c r="P362"/>
      <c r="Q362"/>
      <c r="R362"/>
    </row>
    <row r="363" spans="1:18" ht="101.5">
      <c r="A363" s="2" t="s">
        <v>2728</v>
      </c>
      <c r="B363" s="2" t="s">
        <v>104</v>
      </c>
      <c r="C363" s="9" t="s">
        <v>547</v>
      </c>
      <c r="D363" s="6">
        <v>64.61</v>
      </c>
      <c r="E363" s="6" t="s">
        <v>136</v>
      </c>
      <c r="F363" s="6">
        <f>+VLOOKUP(E363,'VI_Legende Reinigungsverz.'!$B$3:$F$22,5,0)</f>
        <v>52</v>
      </c>
      <c r="G363" s="6">
        <f t="shared" ref="G363:G365" si="153">+F363*D363</f>
        <v>3359.72</v>
      </c>
      <c r="H363" s="51"/>
      <c r="I363" s="6">
        <f t="shared" ref="I363:I365" si="154">IF(ISERROR(G363/H363),0,G363/H363)</f>
        <v>0</v>
      </c>
      <c r="J363" s="51" t="s">
        <v>42</v>
      </c>
      <c r="K363" s="23">
        <f>I363*HLOOKUP(J363,'Auskunft SVS'!$C$2:$AZ$26,17,0)</f>
        <v>0</v>
      </c>
      <c r="L363" s="23">
        <f t="shared" ref="L363:L365" si="155">+K363/D363</f>
        <v>0</v>
      </c>
    </row>
    <row r="364" spans="1:18" ht="101.5">
      <c r="A364" s="2" t="s">
        <v>2729</v>
      </c>
      <c r="B364" s="2" t="s">
        <v>104</v>
      </c>
      <c r="C364" s="9" t="s">
        <v>2442</v>
      </c>
      <c r="D364" s="6">
        <v>92.42</v>
      </c>
      <c r="E364" s="6" t="s">
        <v>163</v>
      </c>
      <c r="F364" s="6">
        <f>+VLOOKUP(E364,'VI_Legende Reinigungsverz.'!$B$3:$F$22,5,0)</f>
        <v>150.9</v>
      </c>
      <c r="G364" s="6">
        <f t="shared" si="153"/>
        <v>13946.178</v>
      </c>
      <c r="H364" s="51"/>
      <c r="I364" s="6">
        <f t="shared" si="154"/>
        <v>0</v>
      </c>
      <c r="J364" s="51" t="s">
        <v>42</v>
      </c>
      <c r="K364" s="23">
        <f>I364*HLOOKUP(J364,'Auskunft SVS'!$C$2:$AZ$26,17,0)</f>
        <v>0</v>
      </c>
      <c r="L364" s="23">
        <f t="shared" si="155"/>
        <v>0</v>
      </c>
    </row>
    <row r="365" spans="1:18" ht="101.5">
      <c r="A365" s="2" t="s">
        <v>2730</v>
      </c>
      <c r="B365" s="2" t="s">
        <v>1156</v>
      </c>
      <c r="C365" s="9" t="s">
        <v>916</v>
      </c>
      <c r="D365" s="6">
        <v>32.71</v>
      </c>
      <c r="E365" s="6" t="s">
        <v>163</v>
      </c>
      <c r="F365" s="6">
        <f>+VLOOKUP(E365,'VI_Legende Reinigungsverz.'!$B$3:$F$22,5,0)</f>
        <v>150.9</v>
      </c>
      <c r="G365" s="6">
        <f t="shared" si="153"/>
        <v>4935.9390000000003</v>
      </c>
      <c r="H365" s="51"/>
      <c r="I365" s="6">
        <f t="shared" si="154"/>
        <v>0</v>
      </c>
      <c r="J365" s="51" t="s">
        <v>42</v>
      </c>
      <c r="K365" s="23">
        <f>I365*HLOOKUP(J365,'Auskunft SVS'!$C$2:$AZ$26,17,0)</f>
        <v>0</v>
      </c>
      <c r="L365" s="23">
        <f t="shared" si="155"/>
        <v>0</v>
      </c>
    </row>
    <row r="366" spans="1:18" s="15" customFormat="1">
      <c r="A366" s="8" t="s">
        <v>2731</v>
      </c>
      <c r="B366" s="3" t="s">
        <v>107</v>
      </c>
      <c r="C366" s="3" t="s">
        <v>98</v>
      </c>
      <c r="D366" s="10" t="s">
        <v>98</v>
      </c>
      <c r="E366" s="10"/>
      <c r="F366" s="10"/>
      <c r="G366" s="10"/>
      <c r="H366" s="10"/>
      <c r="I366" s="10"/>
      <c r="J366" s="10"/>
      <c r="K366" s="10"/>
      <c r="L366" s="13"/>
      <c r="M366"/>
      <c r="N366"/>
      <c r="O366"/>
      <c r="P366"/>
      <c r="Q366"/>
      <c r="R366"/>
    </row>
    <row r="367" spans="1:18" ht="101.5">
      <c r="A367" s="2" t="s">
        <v>2732</v>
      </c>
      <c r="B367" s="2" t="s">
        <v>109</v>
      </c>
      <c r="C367" s="9" t="s">
        <v>2550</v>
      </c>
      <c r="D367" s="6">
        <v>195.88</v>
      </c>
      <c r="E367" s="6" t="s">
        <v>163</v>
      </c>
      <c r="F367" s="6">
        <f>+VLOOKUP(E367,'VI_Legende Reinigungsverz.'!$B$3:$F$22,5,0)</f>
        <v>150.9</v>
      </c>
      <c r="G367" s="6">
        <f>+F367*D367</f>
        <v>29558.292000000001</v>
      </c>
      <c r="H367" s="51"/>
      <c r="I367" s="6">
        <f>IF(ISERROR(G367/H367),0,G367/H367)</f>
        <v>0</v>
      </c>
      <c r="J367" s="51" t="s">
        <v>42</v>
      </c>
      <c r="K367" s="23">
        <f>I367*HLOOKUP(J367,'Auskunft SVS'!$C$2:$AZ$26,17,0)</f>
        <v>0</v>
      </c>
      <c r="L367" s="23">
        <f>+K367/D367</f>
        <v>0</v>
      </c>
    </row>
    <row r="368" spans="1:18" s="15" customFormat="1">
      <c r="A368" s="8" t="s">
        <v>2733</v>
      </c>
      <c r="B368" s="3" t="s">
        <v>117</v>
      </c>
      <c r="C368" s="3" t="s">
        <v>98</v>
      </c>
      <c r="D368" s="10" t="s">
        <v>98</v>
      </c>
      <c r="E368" s="10"/>
      <c r="F368" s="10"/>
      <c r="G368" s="10"/>
      <c r="H368" s="10"/>
      <c r="I368" s="10"/>
      <c r="J368" s="10"/>
      <c r="K368" s="10"/>
      <c r="L368" s="13"/>
      <c r="M368"/>
      <c r="N368"/>
      <c r="O368"/>
      <c r="P368"/>
      <c r="Q368"/>
      <c r="R368"/>
    </row>
    <row r="369" spans="1:18" ht="101.5">
      <c r="A369" s="2" t="s">
        <v>2734</v>
      </c>
      <c r="B369" s="2" t="s">
        <v>920</v>
      </c>
      <c r="C369" s="9" t="s">
        <v>120</v>
      </c>
      <c r="D369" s="6">
        <v>92.23</v>
      </c>
      <c r="E369" s="6" t="s">
        <v>102</v>
      </c>
      <c r="F369" s="6">
        <f>+VLOOKUP(E369,'VI_Legende Reinigungsverz.'!$B$3:$F$22,5,0)</f>
        <v>251.5</v>
      </c>
      <c r="G369" s="6">
        <f>+F369*D369</f>
        <v>23195.845000000001</v>
      </c>
      <c r="H369" s="51"/>
      <c r="I369" s="6">
        <f>IF(ISERROR(G369/H369),0,G369/H369)</f>
        <v>0</v>
      </c>
      <c r="J369" s="51" t="s">
        <v>42</v>
      </c>
      <c r="K369" s="23">
        <f>I369*HLOOKUP(J369,'Auskunft SVS'!$C$2:$AZ$26,17,0)</f>
        <v>0</v>
      </c>
      <c r="L369" s="23">
        <f>+K369/D369</f>
        <v>0</v>
      </c>
    </row>
    <row r="370" spans="1:18" s="15" customFormat="1">
      <c r="A370" s="8" t="s">
        <v>2735</v>
      </c>
      <c r="B370" s="3" t="s">
        <v>127</v>
      </c>
      <c r="C370" s="3" t="s">
        <v>98</v>
      </c>
      <c r="D370" s="10" t="s">
        <v>98</v>
      </c>
      <c r="E370" s="10"/>
      <c r="F370" s="10"/>
      <c r="G370" s="10"/>
      <c r="H370" s="10"/>
      <c r="I370" s="10"/>
      <c r="J370" s="10"/>
      <c r="K370" s="10"/>
      <c r="L370" s="13"/>
      <c r="M370"/>
      <c r="N370"/>
      <c r="O370"/>
      <c r="P370"/>
      <c r="Q370"/>
      <c r="R370"/>
    </row>
    <row r="371" spans="1:18" ht="101.5">
      <c r="A371" s="2" t="s">
        <v>2736</v>
      </c>
      <c r="B371" s="2" t="s">
        <v>132</v>
      </c>
      <c r="C371" s="9" t="s">
        <v>276</v>
      </c>
      <c r="D371" s="6">
        <v>18.86</v>
      </c>
      <c r="E371" s="6" t="s">
        <v>136</v>
      </c>
      <c r="F371" s="6">
        <f>+VLOOKUP(E371,'VI_Legende Reinigungsverz.'!$B$3:$F$22,5,0)</f>
        <v>52</v>
      </c>
      <c r="G371" s="6">
        <f t="shared" ref="G371:G373" si="156">+F371*D371</f>
        <v>980.72</v>
      </c>
      <c r="H371" s="51"/>
      <c r="I371" s="6">
        <f t="shared" ref="I371:I373" si="157">IF(ISERROR(G371/H371),0,G371/H371)</f>
        <v>0</v>
      </c>
      <c r="J371" s="51" t="s">
        <v>42</v>
      </c>
      <c r="K371" s="23">
        <f>I371*HLOOKUP(J371,'Auskunft SVS'!$C$2:$AZ$26,17,0)</f>
        <v>0</v>
      </c>
      <c r="L371" s="23">
        <f t="shared" ref="L371:L373" si="158">+K371/D371</f>
        <v>0</v>
      </c>
    </row>
    <row r="372" spans="1:18" ht="101.5">
      <c r="A372" s="2" t="s">
        <v>2737</v>
      </c>
      <c r="B372" s="2" t="s">
        <v>132</v>
      </c>
      <c r="C372" s="9" t="s">
        <v>364</v>
      </c>
      <c r="D372" s="6">
        <v>101.36</v>
      </c>
      <c r="E372" s="6" t="s">
        <v>163</v>
      </c>
      <c r="F372" s="6">
        <f>+VLOOKUP(E372,'VI_Legende Reinigungsverz.'!$B$3:$F$22,5,0)</f>
        <v>150.9</v>
      </c>
      <c r="G372" s="6">
        <f t="shared" si="156"/>
        <v>15295.224</v>
      </c>
      <c r="H372" s="51"/>
      <c r="I372" s="6">
        <f t="shared" si="157"/>
        <v>0</v>
      </c>
      <c r="J372" s="51" t="s">
        <v>42</v>
      </c>
      <c r="K372" s="23">
        <f>I372*HLOOKUP(J372,'Auskunft SVS'!$C$2:$AZ$26,17,0)</f>
        <v>0</v>
      </c>
      <c r="L372" s="23">
        <f t="shared" si="158"/>
        <v>0</v>
      </c>
    </row>
    <row r="373" spans="1:18" ht="101.5">
      <c r="A373" s="2" t="s">
        <v>2738</v>
      </c>
      <c r="B373" s="2" t="s">
        <v>129</v>
      </c>
      <c r="C373" s="9" t="s">
        <v>272</v>
      </c>
      <c r="D373" s="6">
        <v>42.02</v>
      </c>
      <c r="E373" s="6" t="s">
        <v>163</v>
      </c>
      <c r="F373" s="6">
        <f>+VLOOKUP(E373,'VI_Legende Reinigungsverz.'!$B$3:$F$22,5,0)</f>
        <v>150.9</v>
      </c>
      <c r="G373" s="6">
        <f t="shared" si="156"/>
        <v>6340.8180000000011</v>
      </c>
      <c r="H373" s="51"/>
      <c r="I373" s="6">
        <f t="shared" si="157"/>
        <v>0</v>
      </c>
      <c r="J373" s="51" t="s">
        <v>42</v>
      </c>
      <c r="K373" s="23">
        <f>I373*HLOOKUP(J373,'Auskunft SVS'!$C$2:$AZ$26,17,0)</f>
        <v>0</v>
      </c>
      <c r="L373" s="23">
        <f t="shared" si="158"/>
        <v>0</v>
      </c>
    </row>
    <row r="374" spans="1:18" s="15" customFormat="1">
      <c r="A374" s="8" t="s">
        <v>2739</v>
      </c>
      <c r="B374" s="3" t="s">
        <v>278</v>
      </c>
      <c r="C374" s="3" t="s">
        <v>98</v>
      </c>
      <c r="D374" s="10" t="s">
        <v>98</v>
      </c>
      <c r="E374" s="10"/>
      <c r="F374" s="10"/>
      <c r="G374" s="10"/>
      <c r="H374" s="10"/>
      <c r="I374" s="10"/>
      <c r="J374" s="10"/>
      <c r="K374" s="10"/>
      <c r="L374" s="13"/>
      <c r="M374"/>
      <c r="N374"/>
      <c r="O374"/>
      <c r="P374"/>
      <c r="Q374"/>
      <c r="R374"/>
    </row>
    <row r="375" spans="1:18" ht="101.5">
      <c r="A375" s="2" t="s">
        <v>2740</v>
      </c>
      <c r="B375" s="2" t="s">
        <v>151</v>
      </c>
      <c r="C375" s="9" t="s">
        <v>272</v>
      </c>
      <c r="D375" s="6">
        <v>34.04</v>
      </c>
      <c r="E375" s="6" t="s">
        <v>163</v>
      </c>
      <c r="F375" s="6">
        <f>+VLOOKUP(E375,'VI_Legende Reinigungsverz.'!$B$3:$F$22,5,0)</f>
        <v>150.9</v>
      </c>
      <c r="G375" s="6">
        <f>+F375*D375</f>
        <v>5136.6360000000004</v>
      </c>
      <c r="H375" s="51"/>
      <c r="I375" s="6">
        <f>IF(ISERROR(G375/H375),0,G375/H375)</f>
        <v>0</v>
      </c>
      <c r="J375" s="51" t="s">
        <v>42</v>
      </c>
      <c r="K375" s="23">
        <f>I375*HLOOKUP(J375,'Auskunft SVS'!$C$2:$AZ$26,17,0)</f>
        <v>0</v>
      </c>
      <c r="L375" s="23">
        <f>+K375/D375</f>
        <v>0</v>
      </c>
    </row>
    <row r="376" spans="1:18" s="15" customFormat="1">
      <c r="A376" s="8" t="s">
        <v>2741</v>
      </c>
      <c r="B376" s="3" t="s">
        <v>159</v>
      </c>
      <c r="C376" s="3" t="s">
        <v>98</v>
      </c>
      <c r="D376" s="10" t="s">
        <v>98</v>
      </c>
      <c r="E376" s="10"/>
      <c r="F376" s="10"/>
      <c r="G376" s="10"/>
      <c r="H376" s="10"/>
      <c r="I376" s="10"/>
      <c r="J376" s="10"/>
      <c r="K376" s="10"/>
      <c r="L376" s="13"/>
      <c r="M376"/>
      <c r="N376"/>
      <c r="O376"/>
      <c r="P376"/>
      <c r="Q376"/>
      <c r="R376"/>
    </row>
    <row r="377" spans="1:18" ht="101.5">
      <c r="A377" s="2" t="s">
        <v>2742</v>
      </c>
      <c r="B377" s="2" t="s">
        <v>161</v>
      </c>
      <c r="C377" s="9" t="s">
        <v>584</v>
      </c>
      <c r="D377" s="6">
        <v>9.06</v>
      </c>
      <c r="E377" s="6" t="s">
        <v>102</v>
      </c>
      <c r="F377" s="6">
        <f>+VLOOKUP(E377,'VI_Legende Reinigungsverz.'!$B$3:$F$22,5,0)</f>
        <v>251.5</v>
      </c>
      <c r="G377" s="6">
        <f>+F377*D377</f>
        <v>2278.59</v>
      </c>
      <c r="H377" s="51"/>
      <c r="I377" s="6">
        <f>IF(ISERROR(G377/H377),0,G377/H377)</f>
        <v>0</v>
      </c>
      <c r="J377" s="51" t="s">
        <v>42</v>
      </c>
      <c r="K377" s="23">
        <f>I377*HLOOKUP(J377,'Auskunft SVS'!$C$2:$AZ$26,17,0)</f>
        <v>0</v>
      </c>
      <c r="L377" s="23">
        <f>+K377/D377</f>
        <v>0</v>
      </c>
    </row>
    <row r="378" spans="1:18" s="15" customFormat="1">
      <c r="A378" s="8" t="s">
        <v>2743</v>
      </c>
      <c r="B378" s="3" t="s">
        <v>848</v>
      </c>
      <c r="C378" s="3" t="s">
        <v>98</v>
      </c>
      <c r="D378" s="10" t="s">
        <v>98</v>
      </c>
      <c r="E378" s="10"/>
      <c r="F378" s="10"/>
      <c r="G378" s="10"/>
      <c r="H378" s="10"/>
      <c r="I378" s="10"/>
      <c r="J378" s="10"/>
      <c r="K378" s="10"/>
      <c r="L378" s="13"/>
      <c r="M378"/>
      <c r="N378"/>
      <c r="O378"/>
      <c r="P378"/>
      <c r="Q378"/>
      <c r="R378"/>
    </row>
    <row r="379" spans="1:18" ht="101.5">
      <c r="A379" s="2" t="s">
        <v>2744</v>
      </c>
      <c r="B379" s="2" t="s">
        <v>1001</v>
      </c>
      <c r="C379" s="9" t="s">
        <v>846</v>
      </c>
      <c r="D379" s="6">
        <v>33.83</v>
      </c>
      <c r="E379" s="6" t="s">
        <v>163</v>
      </c>
      <c r="F379" s="6">
        <f>+VLOOKUP(E379,'VI_Legende Reinigungsverz.'!$B$3:$F$22,5,0)</f>
        <v>150.9</v>
      </c>
      <c r="G379" s="6">
        <f t="shared" ref="G379:G380" si="159">+F379*D379</f>
        <v>5104.9470000000001</v>
      </c>
      <c r="H379" s="51"/>
      <c r="I379" s="6">
        <f t="shared" ref="I379:I380" si="160">IF(ISERROR(G379/H379),0,G379/H379)</f>
        <v>0</v>
      </c>
      <c r="J379" s="51" t="s">
        <v>42</v>
      </c>
      <c r="K379" s="23">
        <f>I379*HLOOKUP(J379,'Auskunft SVS'!$C$2:$AZ$26,17,0)</f>
        <v>0</v>
      </c>
      <c r="L379" s="23">
        <f t="shared" ref="L379:L380" si="161">+K379/D379</f>
        <v>0</v>
      </c>
    </row>
    <row r="380" spans="1:18" ht="101.5">
      <c r="A380" s="2" t="s">
        <v>2745</v>
      </c>
      <c r="B380" s="2" t="s">
        <v>2198</v>
      </c>
      <c r="C380" s="9" t="s">
        <v>846</v>
      </c>
      <c r="D380" s="6">
        <v>42.33</v>
      </c>
      <c r="E380" s="6" t="s">
        <v>163</v>
      </c>
      <c r="F380" s="6">
        <f>+VLOOKUP(E380,'VI_Legende Reinigungsverz.'!$B$3:$F$22,5,0)</f>
        <v>150.9</v>
      </c>
      <c r="G380" s="6">
        <f t="shared" si="159"/>
        <v>6387.5969999999998</v>
      </c>
      <c r="H380" s="51"/>
      <c r="I380" s="6">
        <f t="shared" si="160"/>
        <v>0</v>
      </c>
      <c r="J380" s="51" t="s">
        <v>42</v>
      </c>
      <c r="K380" s="23">
        <f>I380*HLOOKUP(J380,'Auskunft SVS'!$C$2:$AZ$26,17,0)</f>
        <v>0</v>
      </c>
      <c r="L380" s="23">
        <f t="shared" si="161"/>
        <v>0</v>
      </c>
    </row>
    <row r="381" spans="1:18" s="15" customFormat="1">
      <c r="A381" s="8" t="s">
        <v>2746</v>
      </c>
      <c r="B381" s="3" t="s">
        <v>200</v>
      </c>
      <c r="C381" s="3" t="s">
        <v>98</v>
      </c>
      <c r="D381" s="10" t="s">
        <v>98</v>
      </c>
      <c r="E381" s="10"/>
      <c r="F381" s="10"/>
      <c r="G381" s="10"/>
      <c r="H381" s="10"/>
      <c r="I381" s="10"/>
      <c r="J381" s="10"/>
      <c r="K381" s="10"/>
      <c r="L381" s="13"/>
      <c r="M381"/>
      <c r="N381"/>
      <c r="O381"/>
      <c r="P381"/>
      <c r="Q381"/>
      <c r="R381"/>
    </row>
    <row r="382" spans="1:18" ht="101.5">
      <c r="A382" s="2" t="s">
        <v>2747</v>
      </c>
      <c r="B382" s="2" t="s">
        <v>307</v>
      </c>
      <c r="C382" s="9" t="s">
        <v>875</v>
      </c>
      <c r="D382" s="6">
        <v>16.61</v>
      </c>
      <c r="E382" s="6" t="s">
        <v>102</v>
      </c>
      <c r="F382" s="6">
        <f>+VLOOKUP(E382,'VI_Legende Reinigungsverz.'!$B$3:$F$22,5,0)</f>
        <v>251.5</v>
      </c>
      <c r="G382" s="6">
        <f t="shared" ref="G382:G383" si="162">+F382*D382</f>
        <v>4177.415</v>
      </c>
      <c r="H382" s="51"/>
      <c r="I382" s="6">
        <f t="shared" ref="I382:I383" si="163">IF(ISERROR(G382/H382),0,G382/H382)</f>
        <v>0</v>
      </c>
      <c r="J382" s="51" t="s">
        <v>42</v>
      </c>
      <c r="K382" s="23">
        <f>I382*HLOOKUP(J382,'Auskunft SVS'!$C$2:$AZ$26,17,0)</f>
        <v>0</v>
      </c>
      <c r="L382" s="23">
        <f t="shared" ref="L382:L383" si="164">+K382/D382</f>
        <v>0</v>
      </c>
    </row>
    <row r="383" spans="1:18" ht="101.5">
      <c r="A383" s="2" t="s">
        <v>2748</v>
      </c>
      <c r="B383" s="2" t="s">
        <v>202</v>
      </c>
      <c r="C383" s="9" t="s">
        <v>2599</v>
      </c>
      <c r="D383" s="6">
        <v>122.48</v>
      </c>
      <c r="E383" s="6" t="s">
        <v>102</v>
      </c>
      <c r="F383" s="6">
        <f>+VLOOKUP(E383,'VI_Legende Reinigungsverz.'!$B$3:$F$22,5,0)</f>
        <v>251.5</v>
      </c>
      <c r="G383" s="6">
        <f t="shared" si="162"/>
        <v>30803.72</v>
      </c>
      <c r="H383" s="51"/>
      <c r="I383" s="6">
        <f t="shared" si="163"/>
        <v>0</v>
      </c>
      <c r="J383" s="51" t="s">
        <v>42</v>
      </c>
      <c r="K383" s="23">
        <f>I383*HLOOKUP(J383,'Auskunft SVS'!$C$2:$AZ$26,17,0)</f>
        <v>0</v>
      </c>
      <c r="L383" s="23">
        <f t="shared" si="164"/>
        <v>0</v>
      </c>
    </row>
    <row r="384" spans="1:18" s="15" customFormat="1">
      <c r="A384" s="8" t="s">
        <v>2749</v>
      </c>
      <c r="B384" s="3" t="s">
        <v>206</v>
      </c>
      <c r="C384" s="3" t="s">
        <v>98</v>
      </c>
      <c r="D384" s="10" t="s">
        <v>98</v>
      </c>
      <c r="E384" s="10"/>
      <c r="F384" s="10"/>
      <c r="G384" s="10"/>
      <c r="H384" s="10"/>
      <c r="I384" s="10"/>
      <c r="J384" s="10"/>
      <c r="K384" s="10"/>
      <c r="L384" s="13"/>
      <c r="M384"/>
      <c r="N384"/>
      <c r="O384"/>
      <c r="P384"/>
      <c r="Q384"/>
      <c r="R384"/>
    </row>
    <row r="385" spans="1:18" ht="101.5">
      <c r="A385" s="2" t="s">
        <v>2750</v>
      </c>
      <c r="B385" s="2" t="s">
        <v>208</v>
      </c>
      <c r="C385" s="9" t="s">
        <v>1704</v>
      </c>
      <c r="D385" s="6">
        <v>233.85</v>
      </c>
      <c r="E385" s="6" t="s">
        <v>163</v>
      </c>
      <c r="F385" s="6">
        <f>+VLOOKUP(E385,'VI_Legende Reinigungsverz.'!$B$3:$F$22,5,0)</f>
        <v>150.9</v>
      </c>
      <c r="G385" s="6">
        <f t="shared" ref="G385:G387" si="165">+F385*D385</f>
        <v>35287.965000000004</v>
      </c>
      <c r="H385" s="51"/>
      <c r="I385" s="6">
        <f t="shared" ref="I385:I387" si="166">IF(ISERROR(G385/H385),0,G385/H385)</f>
        <v>0</v>
      </c>
      <c r="J385" s="51" t="s">
        <v>42</v>
      </c>
      <c r="K385" s="23">
        <f>I385*HLOOKUP(J385,'Auskunft SVS'!$C$2:$AZ$26,17,0)</f>
        <v>0</v>
      </c>
      <c r="L385" s="23">
        <f t="shared" ref="L385:L387" si="167">+K385/D385</f>
        <v>0</v>
      </c>
    </row>
    <row r="386" spans="1:18" ht="101.5">
      <c r="A386" s="2" t="s">
        <v>2751</v>
      </c>
      <c r="B386" s="2" t="s">
        <v>208</v>
      </c>
      <c r="C386" s="9" t="s">
        <v>222</v>
      </c>
      <c r="D386" s="6">
        <v>83.58</v>
      </c>
      <c r="E386" s="6" t="s">
        <v>102</v>
      </c>
      <c r="F386" s="6">
        <f>+VLOOKUP(E386,'VI_Legende Reinigungsverz.'!$B$3:$F$22,5,0)</f>
        <v>251.5</v>
      </c>
      <c r="G386" s="6">
        <f t="shared" si="165"/>
        <v>21020.37</v>
      </c>
      <c r="H386" s="51"/>
      <c r="I386" s="6">
        <f t="shared" si="166"/>
        <v>0</v>
      </c>
      <c r="J386" s="51" t="s">
        <v>42</v>
      </c>
      <c r="K386" s="23">
        <f>I386*HLOOKUP(J386,'Auskunft SVS'!$C$2:$AZ$26,17,0)</f>
        <v>0</v>
      </c>
      <c r="L386" s="23">
        <f t="shared" si="167"/>
        <v>0</v>
      </c>
    </row>
    <row r="387" spans="1:18" ht="101.5">
      <c r="A387" s="2" t="s">
        <v>2752</v>
      </c>
      <c r="B387" s="2" t="s">
        <v>212</v>
      </c>
      <c r="C387" s="9" t="s">
        <v>878</v>
      </c>
      <c r="D387" s="6">
        <v>55.8</v>
      </c>
      <c r="E387" s="6" t="s">
        <v>136</v>
      </c>
      <c r="F387" s="6">
        <f>+VLOOKUP(E387,'VI_Legende Reinigungsverz.'!$B$3:$F$22,5,0)</f>
        <v>52</v>
      </c>
      <c r="G387" s="6">
        <f t="shared" si="165"/>
        <v>2901.6</v>
      </c>
      <c r="H387" s="51"/>
      <c r="I387" s="6">
        <f t="shared" si="166"/>
        <v>0</v>
      </c>
      <c r="J387" s="51" t="s">
        <v>42</v>
      </c>
      <c r="K387" s="23">
        <f>I387*HLOOKUP(J387,'Auskunft SVS'!$C$2:$AZ$26,17,0)</f>
        <v>0</v>
      </c>
      <c r="L387" s="23">
        <f t="shared" si="167"/>
        <v>0</v>
      </c>
    </row>
    <row r="388" spans="1:18" s="15" customFormat="1">
      <c r="A388" s="8" t="s">
        <v>2753</v>
      </c>
      <c r="B388" s="3" t="s">
        <v>224</v>
      </c>
      <c r="C388" s="3" t="s">
        <v>98</v>
      </c>
      <c r="D388" s="10" t="s">
        <v>98</v>
      </c>
      <c r="E388" s="10"/>
      <c r="F388" s="10"/>
      <c r="G388" s="10"/>
      <c r="H388" s="10"/>
      <c r="I388" s="10"/>
      <c r="J388" s="10"/>
      <c r="K388" s="10"/>
      <c r="L388" s="13"/>
      <c r="M388"/>
      <c r="N388"/>
      <c r="O388"/>
      <c r="P388"/>
      <c r="Q388"/>
      <c r="R388"/>
    </row>
    <row r="389" spans="1:18" ht="101.5">
      <c r="A389" s="2" t="s">
        <v>2754</v>
      </c>
      <c r="B389" s="2" t="s">
        <v>226</v>
      </c>
      <c r="C389" s="9" t="s">
        <v>441</v>
      </c>
      <c r="D389" s="6">
        <v>11.54</v>
      </c>
      <c r="E389" s="6" t="s">
        <v>136</v>
      </c>
      <c r="F389" s="6">
        <f>+VLOOKUP(E389,'VI_Legende Reinigungsverz.'!$B$3:$F$22,5,0)</f>
        <v>52</v>
      </c>
      <c r="G389" s="6">
        <f t="shared" ref="G389:G393" si="168">+F389*D389</f>
        <v>600.07999999999993</v>
      </c>
      <c r="H389" s="51"/>
      <c r="I389" s="6">
        <f t="shared" ref="I389:I393" si="169">IF(ISERROR(G389/H389),0,G389/H389)</f>
        <v>0</v>
      </c>
      <c r="J389" s="51" t="s">
        <v>42</v>
      </c>
      <c r="K389" s="23">
        <f>I389*HLOOKUP(J389,'Auskunft SVS'!$C$2:$AZ$26,17,0)</f>
        <v>0</v>
      </c>
      <c r="L389" s="23">
        <f t="shared" ref="L389:L393" si="170">+K389/D389</f>
        <v>0</v>
      </c>
    </row>
    <row r="390" spans="1:18" ht="101.5">
      <c r="A390" s="2" t="s">
        <v>2755</v>
      </c>
      <c r="B390" s="2" t="s">
        <v>226</v>
      </c>
      <c r="C390" s="9" t="s">
        <v>446</v>
      </c>
      <c r="D390" s="6">
        <v>154.11000000000001</v>
      </c>
      <c r="E390" s="6" t="s">
        <v>102</v>
      </c>
      <c r="F390" s="6">
        <f>+VLOOKUP(E390,'VI_Legende Reinigungsverz.'!$B$3:$F$22,5,0)</f>
        <v>251.5</v>
      </c>
      <c r="G390" s="6">
        <f t="shared" si="168"/>
        <v>38758.665000000001</v>
      </c>
      <c r="H390" s="51"/>
      <c r="I390" s="6">
        <f t="shared" si="169"/>
        <v>0</v>
      </c>
      <c r="J390" s="51" t="s">
        <v>42</v>
      </c>
      <c r="K390" s="23">
        <f>I390*HLOOKUP(J390,'Auskunft SVS'!$C$2:$AZ$26,17,0)</f>
        <v>0</v>
      </c>
      <c r="L390" s="23">
        <f t="shared" si="170"/>
        <v>0</v>
      </c>
    </row>
    <row r="391" spans="1:18" ht="101.5">
      <c r="A391" s="2" t="s">
        <v>2756</v>
      </c>
      <c r="B391" s="2" t="s">
        <v>1094</v>
      </c>
      <c r="C391" s="9" t="s">
        <v>326</v>
      </c>
      <c r="D391" s="6">
        <v>4.3600000000000003</v>
      </c>
      <c r="E391" s="6" t="s">
        <v>163</v>
      </c>
      <c r="F391" s="6">
        <f>+VLOOKUP(E391,'VI_Legende Reinigungsverz.'!$B$3:$F$22,5,0)</f>
        <v>150.9</v>
      </c>
      <c r="G391" s="6">
        <f t="shared" si="168"/>
        <v>657.92400000000009</v>
      </c>
      <c r="H391" s="51"/>
      <c r="I391" s="6">
        <f t="shared" si="169"/>
        <v>0</v>
      </c>
      <c r="J391" s="51" t="s">
        <v>42</v>
      </c>
      <c r="K391" s="23">
        <f>I391*HLOOKUP(J391,'Auskunft SVS'!$C$2:$AZ$26,17,0)</f>
        <v>0</v>
      </c>
      <c r="L391" s="23">
        <f t="shared" si="170"/>
        <v>0</v>
      </c>
    </row>
    <row r="392" spans="1:18" ht="101.5">
      <c r="A392" s="2" t="s">
        <v>2757</v>
      </c>
      <c r="B392" s="2" t="s">
        <v>229</v>
      </c>
      <c r="C392" s="9" t="s">
        <v>328</v>
      </c>
      <c r="D392" s="6">
        <v>21.45</v>
      </c>
      <c r="E392" s="6" t="s">
        <v>102</v>
      </c>
      <c r="F392" s="6">
        <f>+VLOOKUP(E392,'VI_Legende Reinigungsverz.'!$B$3:$F$22,5,0)</f>
        <v>251.5</v>
      </c>
      <c r="G392" s="6">
        <f t="shared" si="168"/>
        <v>5394.6750000000002</v>
      </c>
      <c r="H392" s="51"/>
      <c r="I392" s="6">
        <f t="shared" si="169"/>
        <v>0</v>
      </c>
      <c r="J392" s="51" t="s">
        <v>42</v>
      </c>
      <c r="K392" s="23">
        <f>I392*HLOOKUP(J392,'Auskunft SVS'!$C$2:$AZ$26,17,0)</f>
        <v>0</v>
      </c>
      <c r="L392" s="23">
        <f t="shared" si="170"/>
        <v>0</v>
      </c>
    </row>
    <row r="393" spans="1:18" ht="101.5">
      <c r="A393" s="2" t="s">
        <v>2758</v>
      </c>
      <c r="B393" s="2" t="s">
        <v>453</v>
      </c>
      <c r="C393" s="9" t="s">
        <v>326</v>
      </c>
      <c r="D393" s="6">
        <v>4.24</v>
      </c>
      <c r="E393" s="6" t="s">
        <v>163</v>
      </c>
      <c r="F393" s="6">
        <f>+VLOOKUP(E393,'VI_Legende Reinigungsverz.'!$B$3:$F$22,5,0)</f>
        <v>150.9</v>
      </c>
      <c r="G393" s="6">
        <f t="shared" si="168"/>
        <v>639.81600000000003</v>
      </c>
      <c r="H393" s="51"/>
      <c r="I393" s="6">
        <f t="shared" si="169"/>
        <v>0</v>
      </c>
      <c r="J393" s="51" t="s">
        <v>42</v>
      </c>
      <c r="K393" s="23">
        <f>I393*HLOOKUP(J393,'Auskunft SVS'!$C$2:$AZ$26,17,0)</f>
        <v>0</v>
      </c>
      <c r="L393" s="23">
        <f t="shared" si="170"/>
        <v>0</v>
      </c>
    </row>
    <row r="394" spans="1:18" s="15" customFormat="1">
      <c r="A394" s="8" t="s">
        <v>2759</v>
      </c>
      <c r="B394" s="3" t="s">
        <v>232</v>
      </c>
      <c r="C394" s="3" t="s">
        <v>98</v>
      </c>
      <c r="D394" s="10" t="s">
        <v>98</v>
      </c>
      <c r="E394" s="10"/>
      <c r="F394" s="10"/>
      <c r="G394" s="10"/>
      <c r="H394" s="10"/>
      <c r="I394" s="10"/>
      <c r="J394" s="10"/>
      <c r="K394" s="10"/>
      <c r="L394" s="13"/>
      <c r="M394"/>
      <c r="N394"/>
      <c r="O394"/>
      <c r="P394"/>
      <c r="Q394"/>
      <c r="R394"/>
    </row>
    <row r="395" spans="1:18" ht="101.5">
      <c r="A395" s="2" t="s">
        <v>2760</v>
      </c>
      <c r="B395" s="2" t="s">
        <v>234</v>
      </c>
      <c r="C395" s="9" t="s">
        <v>1449</v>
      </c>
      <c r="D395" s="6">
        <v>75.78</v>
      </c>
      <c r="E395" s="6" t="s">
        <v>102</v>
      </c>
      <c r="F395" s="6">
        <f>+VLOOKUP(E395,'VI_Legende Reinigungsverz.'!$B$3:$F$22,5,0)</f>
        <v>251.5</v>
      </c>
      <c r="G395" s="6">
        <f t="shared" ref="G395:G399" si="171">+F395*D395</f>
        <v>19058.670000000002</v>
      </c>
      <c r="H395" s="51"/>
      <c r="I395" s="6">
        <f t="shared" ref="I395:I399" si="172">IF(ISERROR(G395/H395),0,G395/H395)</f>
        <v>0</v>
      </c>
      <c r="J395" s="51" t="s">
        <v>42</v>
      </c>
      <c r="K395" s="23">
        <f>I395*HLOOKUP(J395,'Auskunft SVS'!$C$2:$AZ$26,17,0)</f>
        <v>0</v>
      </c>
      <c r="L395" s="23">
        <f t="shared" ref="L395:L399" si="173">+K395/D395</f>
        <v>0</v>
      </c>
    </row>
    <row r="396" spans="1:18" ht="101.5">
      <c r="A396" s="2" t="s">
        <v>2761</v>
      </c>
      <c r="B396" s="2" t="s">
        <v>1119</v>
      </c>
      <c r="C396" s="9" t="s">
        <v>451</v>
      </c>
      <c r="D396" s="6">
        <v>13.33</v>
      </c>
      <c r="E396" s="6" t="s">
        <v>102</v>
      </c>
      <c r="F396" s="6">
        <f>+VLOOKUP(E396,'VI_Legende Reinigungsverz.'!$B$3:$F$22,5,0)</f>
        <v>251.5</v>
      </c>
      <c r="G396" s="6">
        <f t="shared" si="171"/>
        <v>3352.4949999999999</v>
      </c>
      <c r="H396" s="51"/>
      <c r="I396" s="6">
        <f t="shared" si="172"/>
        <v>0</v>
      </c>
      <c r="J396" s="51" t="s">
        <v>42</v>
      </c>
      <c r="K396" s="23">
        <f>I396*HLOOKUP(J396,'Auskunft SVS'!$C$2:$AZ$26,17,0)</f>
        <v>0</v>
      </c>
      <c r="L396" s="23">
        <f t="shared" si="173"/>
        <v>0</v>
      </c>
    </row>
    <row r="397" spans="1:18" ht="101.5">
      <c r="A397" s="2" t="s">
        <v>2762</v>
      </c>
      <c r="B397" s="2" t="s">
        <v>466</v>
      </c>
      <c r="C397" s="9" t="s">
        <v>902</v>
      </c>
      <c r="D397" s="6">
        <v>73.7</v>
      </c>
      <c r="E397" s="6" t="s">
        <v>102</v>
      </c>
      <c r="F397" s="6">
        <f>+VLOOKUP(E397,'VI_Legende Reinigungsverz.'!$B$3:$F$22,5,0)</f>
        <v>251.5</v>
      </c>
      <c r="G397" s="6">
        <f t="shared" si="171"/>
        <v>18535.55</v>
      </c>
      <c r="H397" s="51"/>
      <c r="I397" s="6">
        <f t="shared" si="172"/>
        <v>0</v>
      </c>
      <c r="J397" s="51" t="s">
        <v>42</v>
      </c>
      <c r="K397" s="23">
        <f>I397*HLOOKUP(J397,'Auskunft SVS'!$C$2:$AZ$26,17,0)</f>
        <v>0</v>
      </c>
      <c r="L397" s="23">
        <f t="shared" si="173"/>
        <v>0</v>
      </c>
    </row>
    <row r="398" spans="1:18" ht="101.5">
      <c r="A398" s="2" t="s">
        <v>2763</v>
      </c>
      <c r="B398" s="2" t="s">
        <v>472</v>
      </c>
      <c r="C398" s="9" t="s">
        <v>900</v>
      </c>
      <c r="D398" s="6">
        <v>16.68</v>
      </c>
      <c r="E398" s="6" t="s">
        <v>163</v>
      </c>
      <c r="F398" s="6">
        <f>+VLOOKUP(E398,'VI_Legende Reinigungsverz.'!$B$3:$F$22,5,0)</f>
        <v>150.9</v>
      </c>
      <c r="G398" s="6">
        <f t="shared" si="171"/>
        <v>2517.0120000000002</v>
      </c>
      <c r="H398" s="51"/>
      <c r="I398" s="6">
        <f t="shared" si="172"/>
        <v>0</v>
      </c>
      <c r="J398" s="51" t="s">
        <v>42</v>
      </c>
      <c r="K398" s="23">
        <f>I398*HLOOKUP(J398,'Auskunft SVS'!$C$2:$AZ$26,17,0)</f>
        <v>0</v>
      </c>
      <c r="L398" s="23">
        <f t="shared" si="173"/>
        <v>0</v>
      </c>
    </row>
    <row r="399" spans="1:18" ht="101.5">
      <c r="A399" s="2" t="s">
        <v>2764</v>
      </c>
      <c r="B399" s="2" t="s">
        <v>472</v>
      </c>
      <c r="C399" s="9" t="s">
        <v>721</v>
      </c>
      <c r="D399" s="6">
        <v>14.63</v>
      </c>
      <c r="E399" s="6" t="s">
        <v>102</v>
      </c>
      <c r="F399" s="6">
        <f>+VLOOKUP(E399,'VI_Legende Reinigungsverz.'!$B$3:$F$22,5,0)</f>
        <v>251.5</v>
      </c>
      <c r="G399" s="6">
        <f t="shared" si="171"/>
        <v>3679.4450000000002</v>
      </c>
      <c r="H399" s="51"/>
      <c r="I399" s="6">
        <f t="shared" si="172"/>
        <v>0</v>
      </c>
      <c r="J399" s="51" t="s">
        <v>42</v>
      </c>
      <c r="K399" s="23">
        <f>I399*HLOOKUP(J399,'Auskunft SVS'!$C$2:$AZ$26,17,0)</f>
        <v>0</v>
      </c>
      <c r="L399" s="23">
        <f t="shared" si="173"/>
        <v>0</v>
      </c>
    </row>
    <row r="400" spans="1:18" s="16" customFormat="1" ht="25.5" customHeight="1">
      <c r="A400" s="7" t="s">
        <v>2765</v>
      </c>
      <c r="B400" s="17" t="s">
        <v>2766</v>
      </c>
      <c r="C400" s="11" t="s">
        <v>98</v>
      </c>
      <c r="D400" s="18" t="s">
        <v>98</v>
      </c>
      <c r="E400" s="18"/>
      <c r="F400" s="18"/>
      <c r="G400" s="18"/>
      <c r="H400" s="18"/>
      <c r="I400" s="18"/>
      <c r="J400" s="18"/>
      <c r="K400" s="19"/>
      <c r="L400" s="20"/>
      <c r="M400"/>
      <c r="N400"/>
      <c r="O400"/>
      <c r="P400"/>
      <c r="Q400"/>
      <c r="R400"/>
    </row>
    <row r="401" spans="1:18" s="15" customFormat="1">
      <c r="A401" s="8" t="s">
        <v>2767</v>
      </c>
      <c r="B401" s="3" t="s">
        <v>95</v>
      </c>
      <c r="C401" s="3" t="s">
        <v>98</v>
      </c>
      <c r="D401" s="10" t="s">
        <v>98</v>
      </c>
      <c r="E401" s="10"/>
      <c r="F401" s="10"/>
      <c r="G401" s="10"/>
      <c r="H401" s="10"/>
      <c r="I401" s="10"/>
      <c r="J401" s="10"/>
      <c r="K401" s="10"/>
      <c r="L401" s="13"/>
      <c r="M401"/>
      <c r="N401"/>
      <c r="O401"/>
      <c r="P401"/>
      <c r="Q401"/>
      <c r="R401"/>
    </row>
    <row r="402" spans="1:18" s="15" customFormat="1">
      <c r="A402" s="8" t="s">
        <v>2768</v>
      </c>
      <c r="B402" s="3" t="s">
        <v>107</v>
      </c>
      <c r="C402" s="3" t="s">
        <v>98</v>
      </c>
      <c r="D402" s="10" t="s">
        <v>98</v>
      </c>
      <c r="E402" s="10"/>
      <c r="F402" s="10"/>
      <c r="G402" s="10"/>
      <c r="H402" s="10"/>
      <c r="I402" s="10"/>
      <c r="J402" s="10"/>
      <c r="K402" s="10"/>
      <c r="L402" s="13"/>
      <c r="M402"/>
      <c r="N402"/>
      <c r="O402"/>
      <c r="P402"/>
      <c r="Q402"/>
      <c r="R402"/>
    </row>
    <row r="403" spans="1:18" ht="101.5">
      <c r="A403" s="2" t="s">
        <v>2769</v>
      </c>
      <c r="B403" s="2" t="s">
        <v>490</v>
      </c>
      <c r="C403" s="9" t="s">
        <v>916</v>
      </c>
      <c r="D403" s="6">
        <v>10.28</v>
      </c>
      <c r="E403" s="6" t="s">
        <v>163</v>
      </c>
      <c r="F403" s="6">
        <f>+VLOOKUP(E403,'VI_Legende Reinigungsverz.'!$B$3:$F$22,5,0)</f>
        <v>150.9</v>
      </c>
      <c r="G403" s="6">
        <f>+F403*D403</f>
        <v>1551.252</v>
      </c>
      <c r="H403" s="51"/>
      <c r="I403" s="6">
        <f>IF(ISERROR(G403/H403),0,G403/H403)</f>
        <v>0</v>
      </c>
      <c r="J403" s="51" t="s">
        <v>42</v>
      </c>
      <c r="K403" s="23">
        <f>I403*HLOOKUP(J403,'Auskunft SVS'!$C$2:$AZ$26,17,0)</f>
        <v>0</v>
      </c>
      <c r="L403" s="23">
        <f>+K403/D403</f>
        <v>0</v>
      </c>
    </row>
    <row r="404" spans="1:18" s="15" customFormat="1">
      <c r="A404" s="8" t="s">
        <v>2770</v>
      </c>
      <c r="B404" s="3" t="s">
        <v>127</v>
      </c>
      <c r="C404" s="3" t="s">
        <v>98</v>
      </c>
      <c r="D404" s="10" t="s">
        <v>98</v>
      </c>
      <c r="E404" s="10"/>
      <c r="F404" s="10"/>
      <c r="G404" s="10"/>
      <c r="H404" s="10"/>
      <c r="I404" s="10"/>
      <c r="J404" s="10"/>
      <c r="K404" s="10"/>
      <c r="L404" s="13"/>
      <c r="M404"/>
      <c r="N404"/>
      <c r="O404"/>
      <c r="P404"/>
      <c r="Q404"/>
      <c r="R404"/>
    </row>
    <row r="405" spans="1:18" ht="101.5">
      <c r="A405" s="2" t="s">
        <v>2771</v>
      </c>
      <c r="B405" s="2" t="s">
        <v>497</v>
      </c>
      <c r="C405" s="9" t="s">
        <v>2772</v>
      </c>
      <c r="D405" s="6">
        <v>721.31</v>
      </c>
      <c r="E405" s="6" t="s">
        <v>163</v>
      </c>
      <c r="F405" s="6">
        <f>+VLOOKUP(E405,'VI_Legende Reinigungsverz.'!$B$3:$F$22,5,0)</f>
        <v>150.9</v>
      </c>
      <c r="G405" s="6">
        <f>+F405*D405</f>
        <v>108845.67899999999</v>
      </c>
      <c r="H405" s="51"/>
      <c r="I405" s="6">
        <f>IF(ISERROR(G405/H405),0,G405/H405)</f>
        <v>0</v>
      </c>
      <c r="J405" s="51" t="s">
        <v>42</v>
      </c>
      <c r="K405" s="23">
        <f>I405*HLOOKUP(J405,'Auskunft SVS'!$C$2:$AZ$26,17,0)</f>
        <v>0</v>
      </c>
      <c r="L405" s="23">
        <f>+K405/D405</f>
        <v>0</v>
      </c>
    </row>
    <row r="406" spans="1:18" s="15" customFormat="1">
      <c r="A406" s="8" t="s">
        <v>2773</v>
      </c>
      <c r="B406" s="3" t="s">
        <v>138</v>
      </c>
      <c r="C406" s="3" t="s">
        <v>98</v>
      </c>
      <c r="D406" s="10" t="s">
        <v>98</v>
      </c>
      <c r="E406" s="10"/>
      <c r="F406" s="10"/>
      <c r="G406" s="10"/>
      <c r="H406" s="10"/>
      <c r="I406" s="10"/>
      <c r="J406" s="10"/>
      <c r="K406" s="10"/>
      <c r="L406" s="13"/>
      <c r="M406"/>
      <c r="N406"/>
      <c r="O406"/>
      <c r="P406"/>
      <c r="Q406"/>
      <c r="R406"/>
    </row>
    <row r="407" spans="1:18" ht="101.5">
      <c r="A407" s="2" t="s">
        <v>2774</v>
      </c>
      <c r="B407" s="2" t="s">
        <v>501</v>
      </c>
      <c r="C407" s="9" t="s">
        <v>2775</v>
      </c>
      <c r="D407" s="6">
        <v>4637.57</v>
      </c>
      <c r="E407" s="6" t="s">
        <v>163</v>
      </c>
      <c r="F407" s="6">
        <f>+VLOOKUP(E407,'VI_Legende Reinigungsverz.'!$B$3:$F$22,5,0)</f>
        <v>150.9</v>
      </c>
      <c r="G407" s="6">
        <f>+F407*D407</f>
        <v>699809.31299999997</v>
      </c>
      <c r="H407" s="51"/>
      <c r="I407" s="6">
        <f>IF(ISERROR(G407/H407),0,G407/H407)</f>
        <v>0</v>
      </c>
      <c r="J407" s="51" t="s">
        <v>42</v>
      </c>
      <c r="K407" s="23">
        <f>I407*HLOOKUP(J407,'Auskunft SVS'!$C$2:$AZ$26,17,0)</f>
        <v>0</v>
      </c>
      <c r="L407" s="23">
        <f>+K407/D407</f>
        <v>0</v>
      </c>
    </row>
    <row r="408" spans="1:18" s="15" customFormat="1">
      <c r="A408" s="8" t="s">
        <v>2776</v>
      </c>
      <c r="B408" s="3" t="s">
        <v>154</v>
      </c>
      <c r="C408" s="3" t="s">
        <v>98</v>
      </c>
      <c r="D408" s="10" t="s">
        <v>98</v>
      </c>
      <c r="E408" s="10"/>
      <c r="F408" s="10"/>
      <c r="G408" s="10"/>
      <c r="H408" s="10"/>
      <c r="I408" s="10"/>
      <c r="J408" s="10"/>
      <c r="K408" s="10"/>
      <c r="L408" s="13"/>
      <c r="M408"/>
      <c r="N408"/>
      <c r="O408"/>
      <c r="P408"/>
      <c r="Q408"/>
      <c r="R408"/>
    </row>
    <row r="409" spans="1:18" ht="101.5">
      <c r="A409" s="2" t="s">
        <v>2777</v>
      </c>
      <c r="B409" s="2" t="s">
        <v>508</v>
      </c>
      <c r="C409" s="9" t="s">
        <v>1161</v>
      </c>
      <c r="D409" s="6">
        <v>5.52</v>
      </c>
      <c r="E409" s="6" t="s">
        <v>102</v>
      </c>
      <c r="F409" s="6">
        <f>+VLOOKUP(E409,'VI_Legende Reinigungsverz.'!$B$3:$F$22,5,0)</f>
        <v>251.5</v>
      </c>
      <c r="G409" s="6">
        <f>+F409*D409</f>
        <v>1388.28</v>
      </c>
      <c r="H409" s="51"/>
      <c r="I409" s="6">
        <f>IF(ISERROR(G409/H409),0,G409/H409)</f>
        <v>0</v>
      </c>
      <c r="J409" s="51" t="s">
        <v>42</v>
      </c>
      <c r="K409" s="23">
        <f>I409*HLOOKUP(J409,'Auskunft SVS'!$C$2:$AZ$26,17,0)</f>
        <v>0</v>
      </c>
      <c r="L409" s="23">
        <f>+K409/D409</f>
        <v>0</v>
      </c>
    </row>
    <row r="410" spans="1:18" s="15" customFormat="1">
      <c r="A410" s="8" t="s">
        <v>2778</v>
      </c>
      <c r="B410" s="3" t="s">
        <v>159</v>
      </c>
      <c r="C410" s="3" t="s">
        <v>98</v>
      </c>
      <c r="D410" s="10" t="s">
        <v>98</v>
      </c>
      <c r="E410" s="10"/>
      <c r="F410" s="10"/>
      <c r="G410" s="10"/>
      <c r="H410" s="10"/>
      <c r="I410" s="10"/>
      <c r="J410" s="10"/>
      <c r="K410" s="10"/>
      <c r="L410" s="13"/>
      <c r="M410"/>
      <c r="N410"/>
      <c r="O410"/>
      <c r="P410"/>
      <c r="Q410"/>
      <c r="R410"/>
    </row>
    <row r="411" spans="1:18" ht="101.5">
      <c r="A411" s="2" t="s">
        <v>2779</v>
      </c>
      <c r="B411" s="2" t="s">
        <v>512</v>
      </c>
      <c r="C411" s="9" t="s">
        <v>1649</v>
      </c>
      <c r="D411" s="6">
        <v>49.48</v>
      </c>
      <c r="E411" s="6" t="s">
        <v>102</v>
      </c>
      <c r="F411" s="6">
        <f>+VLOOKUP(E411,'VI_Legende Reinigungsverz.'!$B$3:$F$22,5,0)</f>
        <v>251.5</v>
      </c>
      <c r="G411" s="6">
        <f>+F411*D411</f>
        <v>12444.22</v>
      </c>
      <c r="H411" s="51"/>
      <c r="I411" s="6">
        <f>IF(ISERROR(G411/H411),0,G411/H411)</f>
        <v>0</v>
      </c>
      <c r="J411" s="51" t="s">
        <v>42</v>
      </c>
      <c r="K411" s="23">
        <f>I411*HLOOKUP(J411,'Auskunft SVS'!$C$2:$AZ$26,17,0)</f>
        <v>0</v>
      </c>
      <c r="L411" s="23">
        <f>+K411/D411</f>
        <v>0</v>
      </c>
    </row>
    <row r="412" spans="1:18" s="15" customFormat="1">
      <c r="A412" s="8" t="s">
        <v>2780</v>
      </c>
      <c r="B412" s="3" t="s">
        <v>167</v>
      </c>
      <c r="C412" s="3" t="s">
        <v>98</v>
      </c>
      <c r="D412" s="10" t="s">
        <v>98</v>
      </c>
      <c r="E412" s="10"/>
      <c r="F412" s="10"/>
      <c r="G412" s="10"/>
      <c r="H412" s="10"/>
      <c r="I412" s="10"/>
      <c r="J412" s="10"/>
      <c r="K412" s="10"/>
      <c r="L412" s="13"/>
      <c r="M412"/>
      <c r="N412"/>
      <c r="O412"/>
      <c r="P412"/>
      <c r="Q412"/>
      <c r="R412"/>
    </row>
    <row r="413" spans="1:18" ht="101.5">
      <c r="A413" s="2" t="s">
        <v>2781</v>
      </c>
      <c r="B413" s="2" t="s">
        <v>598</v>
      </c>
      <c r="C413" s="9" t="s">
        <v>413</v>
      </c>
      <c r="D413" s="6">
        <v>34.380000000000003</v>
      </c>
      <c r="E413" s="6" t="s">
        <v>102</v>
      </c>
      <c r="F413" s="6">
        <f>+VLOOKUP(E413,'VI_Legende Reinigungsverz.'!$B$3:$F$22,5,0)</f>
        <v>251.5</v>
      </c>
      <c r="G413" s="6">
        <f>+F413*D413</f>
        <v>8646.5700000000015</v>
      </c>
      <c r="H413" s="51"/>
      <c r="I413" s="6">
        <f>IF(ISERROR(G413/H413),0,G413/H413)</f>
        <v>0</v>
      </c>
      <c r="J413" s="51" t="s">
        <v>42</v>
      </c>
      <c r="K413" s="23">
        <f>I413*HLOOKUP(J413,'Auskunft SVS'!$C$2:$AZ$26,17,0)</f>
        <v>0</v>
      </c>
      <c r="L413" s="23">
        <f>+K413/D413</f>
        <v>0</v>
      </c>
    </row>
    <row r="414" spans="1:18" s="15" customFormat="1">
      <c r="A414" s="8" t="s">
        <v>2782</v>
      </c>
      <c r="B414" s="3" t="s">
        <v>200</v>
      </c>
      <c r="C414" s="3" t="s">
        <v>98</v>
      </c>
      <c r="D414" s="10" t="s">
        <v>98</v>
      </c>
      <c r="E414" s="10"/>
      <c r="F414" s="10"/>
      <c r="G414" s="10"/>
      <c r="H414" s="10"/>
      <c r="I414" s="10"/>
      <c r="J414" s="10"/>
      <c r="K414" s="10"/>
      <c r="L414" s="13"/>
      <c r="M414"/>
      <c r="N414"/>
      <c r="O414"/>
      <c r="P414"/>
      <c r="Q414"/>
      <c r="R414"/>
    </row>
    <row r="415" spans="1:18" ht="101.5">
      <c r="A415" s="2" t="s">
        <v>2783</v>
      </c>
      <c r="B415" s="2" t="s">
        <v>202</v>
      </c>
      <c r="C415" s="9" t="s">
        <v>2487</v>
      </c>
      <c r="D415" s="6">
        <v>156.80000000000001</v>
      </c>
      <c r="E415" s="6" t="s">
        <v>102</v>
      </c>
      <c r="F415" s="6">
        <f>+VLOOKUP(E415,'VI_Legende Reinigungsverz.'!$B$3:$F$22,5,0)</f>
        <v>251.5</v>
      </c>
      <c r="G415" s="6">
        <f t="shared" ref="G415:G416" si="174">+F415*D415</f>
        <v>39435.200000000004</v>
      </c>
      <c r="H415" s="51"/>
      <c r="I415" s="6">
        <f t="shared" ref="I415:I416" si="175">IF(ISERROR(G415/H415),0,G415/H415)</f>
        <v>0</v>
      </c>
      <c r="J415" s="51" t="s">
        <v>42</v>
      </c>
      <c r="K415" s="23">
        <f>I415*HLOOKUP(J415,'Auskunft SVS'!$C$2:$AZ$26,17,0)</f>
        <v>0</v>
      </c>
      <c r="L415" s="23">
        <f t="shared" ref="L415:L416" si="176">+K415/D415</f>
        <v>0</v>
      </c>
    </row>
    <row r="416" spans="1:18" ht="101.5">
      <c r="A416" s="2" t="s">
        <v>2784</v>
      </c>
      <c r="B416" s="2" t="s">
        <v>519</v>
      </c>
      <c r="C416" s="9" t="s">
        <v>1026</v>
      </c>
      <c r="D416" s="6">
        <v>61.58</v>
      </c>
      <c r="E416" s="6" t="s">
        <v>102</v>
      </c>
      <c r="F416" s="6">
        <f>+VLOOKUP(E416,'VI_Legende Reinigungsverz.'!$B$3:$F$22,5,0)</f>
        <v>251.5</v>
      </c>
      <c r="G416" s="6">
        <f t="shared" si="174"/>
        <v>15487.369999999999</v>
      </c>
      <c r="H416" s="51"/>
      <c r="I416" s="6">
        <f t="shared" si="175"/>
        <v>0</v>
      </c>
      <c r="J416" s="51" t="s">
        <v>42</v>
      </c>
      <c r="K416" s="23">
        <f>I416*HLOOKUP(J416,'Auskunft SVS'!$C$2:$AZ$26,17,0)</f>
        <v>0</v>
      </c>
      <c r="L416" s="23">
        <f t="shared" si="176"/>
        <v>0</v>
      </c>
    </row>
    <row r="417" spans="1:18" s="15" customFormat="1">
      <c r="A417" s="8" t="s">
        <v>2785</v>
      </c>
      <c r="B417" s="3" t="s">
        <v>224</v>
      </c>
      <c r="C417" s="3" t="s">
        <v>98</v>
      </c>
      <c r="D417" s="10" t="s">
        <v>98</v>
      </c>
      <c r="E417" s="10"/>
      <c r="F417" s="10"/>
      <c r="G417" s="10"/>
      <c r="H417" s="10"/>
      <c r="I417" s="10"/>
      <c r="J417" s="10"/>
      <c r="K417" s="10"/>
      <c r="L417" s="13"/>
      <c r="M417"/>
      <c r="N417"/>
      <c r="O417"/>
      <c r="P417"/>
      <c r="Q417"/>
      <c r="R417"/>
    </row>
    <row r="418" spans="1:18" ht="101.5">
      <c r="A418" s="2" t="s">
        <v>2786</v>
      </c>
      <c r="B418" s="2" t="s">
        <v>226</v>
      </c>
      <c r="C418" s="9" t="s">
        <v>2787</v>
      </c>
      <c r="D418" s="6">
        <v>1159.3399999999999</v>
      </c>
      <c r="E418" s="6" t="s">
        <v>163</v>
      </c>
      <c r="F418" s="6">
        <f>+VLOOKUP(E418,'VI_Legende Reinigungsverz.'!$B$3:$F$22,5,0)</f>
        <v>150.9</v>
      </c>
      <c r="G418" s="6">
        <f t="shared" ref="G418:G419" si="177">+F418*D418</f>
        <v>174944.40599999999</v>
      </c>
      <c r="H418" s="51"/>
      <c r="I418" s="6">
        <f t="shared" ref="I418:I419" si="178">IF(ISERROR(G418/H418),0,G418/H418)</f>
        <v>0</v>
      </c>
      <c r="J418" s="51" t="s">
        <v>42</v>
      </c>
      <c r="K418" s="23">
        <f>I418*HLOOKUP(J418,'Auskunft SVS'!$C$2:$AZ$26,17,0)</f>
        <v>0</v>
      </c>
      <c r="L418" s="23">
        <f t="shared" ref="L418:L419" si="179">+K418/D418</f>
        <v>0</v>
      </c>
    </row>
    <row r="419" spans="1:18" ht="101.5">
      <c r="A419" s="2" t="s">
        <v>2788</v>
      </c>
      <c r="B419" s="2" t="s">
        <v>453</v>
      </c>
      <c r="C419" s="9" t="s">
        <v>2789</v>
      </c>
      <c r="D419" s="6">
        <v>241.15</v>
      </c>
      <c r="E419" s="6" t="s">
        <v>163</v>
      </c>
      <c r="F419" s="6">
        <f>+VLOOKUP(E419,'VI_Legende Reinigungsverz.'!$B$3:$F$22,5,0)</f>
        <v>150.9</v>
      </c>
      <c r="G419" s="6">
        <f t="shared" si="177"/>
        <v>36389.535000000003</v>
      </c>
      <c r="H419" s="51"/>
      <c r="I419" s="6">
        <f t="shared" si="178"/>
        <v>0</v>
      </c>
      <c r="J419" s="51" t="s">
        <v>42</v>
      </c>
      <c r="K419" s="23">
        <f>I419*HLOOKUP(J419,'Auskunft SVS'!$C$2:$AZ$26,17,0)</f>
        <v>0</v>
      </c>
      <c r="L419" s="23">
        <f t="shared" si="179"/>
        <v>0</v>
      </c>
    </row>
  </sheetData>
  <sheetProtection algorithmName="SHA-512" hashValue="fdrd9//n/CaXcHnHkr/kg7X0/oGpGuLENsv37zJk0tvkarGDUq+Gd5vLDejKk92IhHxNds4yun2RIUBu7xi3lA==" saltValue="9o/1mn7T4Pl4R+76r92P6A==" spinCount="100000" sheet="1" autoFilter="0"/>
  <autoFilter ref="A7:L419"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1B58262A-5214-46F8-BDD7-83345570D6DC}">
          <x14:formula1>
            <xm:f>'Auskunft SVS'!$2:$2</xm:f>
          </x14:formula1>
          <xm:sqref>J205:J206 J358:J359 J76:J77 J110:J111 J129:J130 J297:J298 J273:J274 J27:J28 J248:J249 J175:J176 J151:J152 J317:J318 J41:J42 J400:J401</xm:sqref>
        </x14:dataValidation>
        <x14:dataValidation type="list" allowBlank="1" showInputMessage="1" showErrorMessage="1" xr:uid="{AF95AB64-31AE-416A-9468-E55631195920}">
          <x14:formula1>
            <xm:f>'Auskunft SVS'!$C$2:$AZ$2</xm:f>
          </x14:formula1>
          <xm:sqref>J12 J14 J16 J18 J20 J22 J24 J26 J30 J32 J34 J36 J38 J40 J44:J45 J47:J48 J50 J52:J54 J56 J58 J60 J62 J64:J65 J67 J69 J71:J72 J74:J75 J79:J81 J83 J85 J87 J89 J91 J93 J95 J97 J99:J101 J103:J105 J107:J109 J113 J115:J116 J118 J120:J121 J123 J125 J127:J128 J132 J134 J136 J138 J140 J142 J144 J146:J147 J149:J150 J154:J155 J157 J159 J161 J163 J165 J167 J169 J171:J172 J174 J178 J180 J182 J184 J186 J188 J190 J192:J194 J196 J198:J200 J202:J204 J208 J210:J211 J213:J214 J216:J217 J219 J221 J223 J225:J226 J228 J230:J231 J233:J234 J236:J238 J240:J242 J244:J245 J247 J251:J252 J254 J256 J258 J260:J262 J264 J266 J268:J269 J271:J272 J276 J278 J280 J282 J284 J286 J288 J290:J291 J293:J294 J296 J300 J302 J304 J306:J307 J309 J311:J313 J315:J316 J320:J321 J323 J325 J327:J328 J330 J332:J333 J335:J336 J338 J340:J341 J343:J345 J347:J352 J354:J357 J361 J363:J365 J367 J369 J371:J373 J375 J377 J379:J380 J382:J383 J385:J387 J389:J393 J395:J399 J403 J405 J407 J409 J411 J413 J415:J416 J418:J419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E937-AC37-458A-86C7-078EB8E5245B}">
  <sheetPr>
    <tabColor theme="4" tint="0.79998168889431442"/>
  </sheetPr>
  <dimension ref="A2:R185"/>
  <sheetViews>
    <sheetView showGridLines="0" zoomScale="80" zoomScaleNormal="80" workbookViewId="0">
      <selection activeCell="C10" sqref="C10"/>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38</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+SUM(D11:D185)</f>
        <v>8392.2800000000025</v>
      </c>
      <c r="E8" s="5"/>
      <c r="F8" s="66"/>
      <c r="G8" s="12">
        <f>+SUM(G11:G185)</f>
        <v>1541484.450999999</v>
      </c>
      <c r="H8" s="65"/>
      <c r="I8" s="29">
        <f>+SUM(I11:I185)</f>
        <v>0</v>
      </c>
      <c r="J8" s="5"/>
      <c r="K8" s="56"/>
      <c r="L8" s="56"/>
      <c r="M8"/>
      <c r="N8"/>
      <c r="O8"/>
      <c r="P8"/>
      <c r="Q8"/>
      <c r="R8"/>
    </row>
    <row r="9" spans="1:18" s="16" customFormat="1" ht="25.5" customHeight="1">
      <c r="A9" s="7" t="s">
        <v>92</v>
      </c>
      <c r="B9" s="17" t="s">
        <v>2790</v>
      </c>
      <c r="C9" s="11"/>
      <c r="D9" s="18"/>
      <c r="E9" s="18"/>
      <c r="F9" s="18"/>
      <c r="G9" s="18"/>
      <c r="H9" s="18"/>
      <c r="I9" s="18"/>
      <c r="J9" s="18"/>
      <c r="K9" s="19"/>
      <c r="L9" s="20"/>
      <c r="M9"/>
      <c r="N9"/>
      <c r="O9"/>
      <c r="P9"/>
      <c r="Q9"/>
      <c r="R9"/>
    </row>
    <row r="10" spans="1:18" s="15" customFormat="1">
      <c r="A10" s="89" t="s">
        <v>94</v>
      </c>
      <c r="B10" s="3" t="s">
        <v>95</v>
      </c>
      <c r="C10" s="3" t="s">
        <v>98</v>
      </c>
      <c r="D10" s="10"/>
      <c r="E10" s="10"/>
      <c r="F10" s="10"/>
      <c r="G10" s="10"/>
      <c r="H10" s="10"/>
      <c r="I10" s="10"/>
      <c r="J10" s="10"/>
      <c r="K10" s="10"/>
      <c r="L10" s="13"/>
      <c r="M10"/>
      <c r="N10"/>
      <c r="O10"/>
      <c r="P10"/>
      <c r="Q10"/>
      <c r="R10"/>
    </row>
    <row r="11" spans="1:18" s="15" customFormat="1">
      <c r="A11" s="8" t="s">
        <v>96</v>
      </c>
      <c r="B11" s="3" t="s">
        <v>97</v>
      </c>
      <c r="C11" s="3" t="s">
        <v>98</v>
      </c>
      <c r="D11" s="10"/>
      <c r="E11" s="10"/>
      <c r="F11" s="10"/>
      <c r="G11" s="10"/>
      <c r="H11" s="10"/>
      <c r="I11" s="10"/>
      <c r="J11" s="10"/>
      <c r="K11" s="10"/>
      <c r="L11" s="13"/>
      <c r="M11"/>
      <c r="N11"/>
      <c r="O11"/>
      <c r="P11"/>
      <c r="Q11"/>
      <c r="R11"/>
    </row>
    <row r="12" spans="1:18" ht="101.5">
      <c r="A12" s="2" t="s">
        <v>99</v>
      </c>
      <c r="B12" s="2" t="s">
        <v>104</v>
      </c>
      <c r="C12" s="9" t="s">
        <v>554</v>
      </c>
      <c r="D12" s="6">
        <v>22.24</v>
      </c>
      <c r="E12" s="6" t="s">
        <v>136</v>
      </c>
      <c r="F12" s="6">
        <f>+VLOOKUP(E12,'VI_Legende Reinigungsverz.'!$B$3:$F$22,5,0)</f>
        <v>52</v>
      </c>
      <c r="G12" s="6">
        <f>+F12*D12</f>
        <v>1156.48</v>
      </c>
      <c r="H12" s="51"/>
      <c r="I12" s="6">
        <f>IF(ISERROR(G12/H12),0,G12/H12)</f>
        <v>0</v>
      </c>
      <c r="J12" s="51" t="s">
        <v>42</v>
      </c>
      <c r="K12" s="23">
        <f>I12*HLOOKUP(J12,'Auskunft SVS'!$C$2:$AZ$26,17,0)</f>
        <v>0</v>
      </c>
      <c r="L12" s="23">
        <f>+K12/D12</f>
        <v>0</v>
      </c>
    </row>
    <row r="13" spans="1:18" ht="101.5">
      <c r="A13" s="2" t="s">
        <v>103</v>
      </c>
      <c r="B13" s="2" t="s">
        <v>104</v>
      </c>
      <c r="C13" s="9" t="s">
        <v>778</v>
      </c>
      <c r="D13" s="6">
        <v>102.94</v>
      </c>
      <c r="E13" s="6" t="s">
        <v>163</v>
      </c>
      <c r="F13" s="6">
        <f>+VLOOKUP(E13,'VI_Legende Reinigungsverz.'!$B$3:$F$22,5,0)</f>
        <v>150.9</v>
      </c>
      <c r="G13" s="6">
        <f t="shared" ref="G13:G52" si="0">+F13*D13</f>
        <v>15533.646000000001</v>
      </c>
      <c r="H13" s="51"/>
      <c r="I13" s="6">
        <f t="shared" ref="I13:I52" si="1">IF(ISERROR(G13/H13),0,G13/H13)</f>
        <v>0</v>
      </c>
      <c r="J13" s="51" t="s">
        <v>42</v>
      </c>
      <c r="K13" s="23">
        <f>I13*HLOOKUP(J13,'Auskunft SVS'!$C$2:$AZ$26,17,0)</f>
        <v>0</v>
      </c>
      <c r="L13" s="23">
        <f t="shared" ref="L13:L52" si="2">+K13/D13</f>
        <v>0</v>
      </c>
    </row>
    <row r="14" spans="1:18" ht="101.5">
      <c r="A14" s="2" t="s">
        <v>2791</v>
      </c>
      <c r="B14" s="2" t="s">
        <v>100</v>
      </c>
      <c r="C14" s="9" t="s">
        <v>494</v>
      </c>
      <c r="D14" s="6">
        <v>21.78</v>
      </c>
      <c r="E14" s="6" t="s">
        <v>163</v>
      </c>
      <c r="F14" s="6">
        <f>+VLOOKUP(E14,'VI_Legende Reinigungsverz.'!$B$3:$F$22,5,0)</f>
        <v>150.9</v>
      </c>
      <c r="G14" s="6">
        <f t="shared" si="0"/>
        <v>3286.6020000000003</v>
      </c>
      <c r="H14" s="51"/>
      <c r="I14" s="6">
        <f t="shared" si="1"/>
        <v>0</v>
      </c>
      <c r="J14" s="51" t="s">
        <v>42</v>
      </c>
      <c r="K14" s="23">
        <f>I14*HLOOKUP(J14,'Auskunft SVS'!$C$2:$AZ$26,17,0)</f>
        <v>0</v>
      </c>
      <c r="L14" s="23">
        <f t="shared" si="2"/>
        <v>0</v>
      </c>
    </row>
    <row r="15" spans="1:18" ht="101.5">
      <c r="A15" s="2" t="s">
        <v>2792</v>
      </c>
      <c r="B15" s="2" t="s">
        <v>1156</v>
      </c>
      <c r="C15" s="9" t="s">
        <v>2407</v>
      </c>
      <c r="D15" s="6">
        <v>62.76</v>
      </c>
      <c r="E15" s="6" t="s">
        <v>163</v>
      </c>
      <c r="F15" s="6">
        <f>+VLOOKUP(E15,'VI_Legende Reinigungsverz.'!$B$3:$F$22,5,0)</f>
        <v>150.9</v>
      </c>
      <c r="G15" s="6">
        <f t="shared" si="0"/>
        <v>9470.4840000000004</v>
      </c>
      <c r="H15" s="51"/>
      <c r="I15" s="6">
        <f t="shared" si="1"/>
        <v>0</v>
      </c>
      <c r="J15" s="51" t="s">
        <v>42</v>
      </c>
      <c r="K15" s="23">
        <f>I15*HLOOKUP(J15,'Auskunft SVS'!$C$2:$AZ$26,17,0)</f>
        <v>0</v>
      </c>
      <c r="L15" s="23">
        <f t="shared" si="2"/>
        <v>0</v>
      </c>
    </row>
    <row r="16" spans="1:18" s="15" customFormat="1">
      <c r="A16" s="8" t="s">
        <v>106</v>
      </c>
      <c r="B16" s="3" t="s">
        <v>107</v>
      </c>
      <c r="C16" s="3" t="s">
        <v>98</v>
      </c>
      <c r="D16" s="10" t="s">
        <v>98</v>
      </c>
      <c r="E16" s="10"/>
      <c r="F16" s="10"/>
      <c r="G16" s="10"/>
      <c r="H16" s="10"/>
      <c r="I16" s="10"/>
      <c r="J16" s="10"/>
      <c r="K16" s="10"/>
      <c r="L16" s="13"/>
      <c r="M16"/>
      <c r="N16"/>
      <c r="O16"/>
      <c r="P16"/>
      <c r="Q16"/>
      <c r="R16"/>
    </row>
    <row r="17" spans="1:18" ht="101.5">
      <c r="A17" s="2" t="s">
        <v>108</v>
      </c>
      <c r="B17" s="2" t="s">
        <v>109</v>
      </c>
      <c r="C17" s="9" t="s">
        <v>2410</v>
      </c>
      <c r="D17" s="6">
        <v>341.33</v>
      </c>
      <c r="E17" s="6" t="s">
        <v>163</v>
      </c>
      <c r="F17" s="6">
        <f>+VLOOKUP(E17,'VI_Legende Reinigungsverz.'!$B$3:$F$22,5,0)</f>
        <v>150.9</v>
      </c>
      <c r="G17" s="6">
        <f t="shared" si="0"/>
        <v>51506.697</v>
      </c>
      <c r="H17" s="51"/>
      <c r="I17" s="6">
        <f t="shared" si="1"/>
        <v>0</v>
      </c>
      <c r="J17" s="51" t="s">
        <v>42</v>
      </c>
      <c r="K17" s="23">
        <f>I17*HLOOKUP(J17,'Auskunft SVS'!$C$2:$AZ$26,17,0)</f>
        <v>0</v>
      </c>
      <c r="L17" s="23">
        <f t="shared" si="2"/>
        <v>0</v>
      </c>
    </row>
    <row r="18" spans="1:18" s="15" customFormat="1">
      <c r="A18" s="8" t="s">
        <v>111</v>
      </c>
      <c r="B18" s="3" t="s">
        <v>117</v>
      </c>
      <c r="C18" s="3" t="s">
        <v>98</v>
      </c>
      <c r="D18" s="10" t="s">
        <v>98</v>
      </c>
      <c r="E18" s="10"/>
      <c r="F18" s="10"/>
      <c r="G18" s="10"/>
      <c r="H18" s="10"/>
      <c r="I18" s="10"/>
      <c r="J18" s="10"/>
      <c r="K18" s="10"/>
      <c r="L18" s="13"/>
      <c r="M18"/>
      <c r="N18"/>
      <c r="O18"/>
      <c r="P18"/>
      <c r="Q18"/>
      <c r="R18"/>
    </row>
    <row r="19" spans="1:18" ht="101.5">
      <c r="A19" s="2" t="s">
        <v>113</v>
      </c>
      <c r="B19" s="2" t="s">
        <v>920</v>
      </c>
      <c r="C19" s="9" t="s">
        <v>120</v>
      </c>
      <c r="D19" s="6">
        <v>52.41</v>
      </c>
      <c r="E19" s="6" t="s">
        <v>102</v>
      </c>
      <c r="F19" s="6">
        <f>+VLOOKUP(E19,'VI_Legende Reinigungsverz.'!$B$3:$F$22,5,0)</f>
        <v>251.5</v>
      </c>
      <c r="G19" s="6">
        <f t="shared" si="0"/>
        <v>13181.115</v>
      </c>
      <c r="H19" s="51"/>
      <c r="I19" s="6">
        <f t="shared" si="1"/>
        <v>0</v>
      </c>
      <c r="J19" s="51" t="s">
        <v>42</v>
      </c>
      <c r="K19" s="23">
        <f>I19*HLOOKUP(J19,'Auskunft SVS'!$C$2:$AZ$26,17,0)</f>
        <v>0</v>
      </c>
      <c r="L19" s="23">
        <f t="shared" si="2"/>
        <v>0</v>
      </c>
    </row>
    <row r="20" spans="1:18" s="15" customFormat="1">
      <c r="A20" s="8" t="s">
        <v>116</v>
      </c>
      <c r="B20" s="3" t="s">
        <v>127</v>
      </c>
      <c r="C20" s="3" t="s">
        <v>98</v>
      </c>
      <c r="D20" s="10" t="s">
        <v>98</v>
      </c>
      <c r="E20" s="10"/>
      <c r="F20" s="10"/>
      <c r="G20" s="10"/>
      <c r="H20" s="10"/>
      <c r="I20" s="10"/>
      <c r="J20" s="10"/>
      <c r="K20" s="10"/>
      <c r="L20" s="13"/>
      <c r="M20"/>
      <c r="N20"/>
      <c r="O20"/>
      <c r="P20"/>
      <c r="Q20"/>
      <c r="R20"/>
    </row>
    <row r="21" spans="1:18" ht="101.5">
      <c r="A21" s="2" t="s">
        <v>118</v>
      </c>
      <c r="B21" s="2" t="s">
        <v>132</v>
      </c>
      <c r="C21" s="9" t="s">
        <v>276</v>
      </c>
      <c r="D21" s="6">
        <v>16.7</v>
      </c>
      <c r="E21" s="6" t="s">
        <v>136</v>
      </c>
      <c r="F21" s="6">
        <f>+VLOOKUP(E21,'VI_Legende Reinigungsverz.'!$B$3:$F$22,5,0)</f>
        <v>52</v>
      </c>
      <c r="G21" s="6">
        <f t="shared" si="0"/>
        <v>868.4</v>
      </c>
      <c r="H21" s="51"/>
      <c r="I21" s="6">
        <f t="shared" si="1"/>
        <v>0</v>
      </c>
      <c r="J21" s="51" t="s">
        <v>42</v>
      </c>
      <c r="K21" s="23">
        <f>I21*HLOOKUP(J21,'Auskunft SVS'!$C$2:$AZ$26,17,0)</f>
        <v>0</v>
      </c>
      <c r="L21" s="23">
        <f t="shared" si="2"/>
        <v>0</v>
      </c>
    </row>
    <row r="22" spans="1:18" ht="101.5">
      <c r="A22" s="2" t="s">
        <v>707</v>
      </c>
      <c r="B22" s="2" t="s">
        <v>132</v>
      </c>
      <c r="C22" s="9" t="s">
        <v>364</v>
      </c>
      <c r="D22" s="6">
        <v>98.48</v>
      </c>
      <c r="E22" s="6" t="s">
        <v>163</v>
      </c>
      <c r="F22" s="6">
        <f>+VLOOKUP(E22,'VI_Legende Reinigungsverz.'!$B$3:$F$22,5,0)</f>
        <v>150.9</v>
      </c>
      <c r="G22" s="6">
        <f t="shared" si="0"/>
        <v>14860.632000000001</v>
      </c>
      <c r="H22" s="51"/>
      <c r="I22" s="6">
        <f t="shared" si="1"/>
        <v>0</v>
      </c>
      <c r="J22" s="51" t="s">
        <v>42</v>
      </c>
      <c r="K22" s="23">
        <f>I22*HLOOKUP(J22,'Auskunft SVS'!$C$2:$AZ$26,17,0)</f>
        <v>0</v>
      </c>
      <c r="L22" s="23">
        <f t="shared" si="2"/>
        <v>0</v>
      </c>
    </row>
    <row r="23" spans="1:18" ht="101.5">
      <c r="A23" s="2" t="s">
        <v>2793</v>
      </c>
      <c r="B23" s="2" t="s">
        <v>129</v>
      </c>
      <c r="C23" s="9" t="s">
        <v>272</v>
      </c>
      <c r="D23" s="6">
        <v>15.46</v>
      </c>
      <c r="E23" s="6" t="s">
        <v>163</v>
      </c>
      <c r="F23" s="6">
        <f>+VLOOKUP(E23,'VI_Legende Reinigungsverz.'!$B$3:$F$22,5,0)</f>
        <v>150.9</v>
      </c>
      <c r="G23" s="6">
        <f t="shared" si="0"/>
        <v>2332.9140000000002</v>
      </c>
      <c r="H23" s="51"/>
      <c r="I23" s="6">
        <f t="shared" si="1"/>
        <v>0</v>
      </c>
      <c r="J23" s="51" t="s">
        <v>42</v>
      </c>
      <c r="K23" s="23">
        <f>I23*HLOOKUP(J23,'Auskunft SVS'!$C$2:$AZ$26,17,0)</f>
        <v>0</v>
      </c>
      <c r="L23" s="23">
        <f t="shared" si="2"/>
        <v>0</v>
      </c>
    </row>
    <row r="24" spans="1:18" s="15" customFormat="1">
      <c r="A24" s="8" t="s">
        <v>121</v>
      </c>
      <c r="B24" s="3" t="s">
        <v>138</v>
      </c>
      <c r="C24" s="3" t="s">
        <v>98</v>
      </c>
      <c r="D24" s="10" t="s">
        <v>98</v>
      </c>
      <c r="E24" s="10"/>
      <c r="F24" s="10"/>
      <c r="G24" s="10"/>
      <c r="H24" s="10"/>
      <c r="I24" s="10"/>
      <c r="J24" s="10"/>
      <c r="K24" s="10"/>
      <c r="L24" s="13"/>
      <c r="M24"/>
      <c r="N24"/>
      <c r="O24"/>
      <c r="P24"/>
      <c r="Q24"/>
      <c r="R24"/>
    </row>
    <row r="25" spans="1:18" ht="101.5">
      <c r="A25" s="2" t="s">
        <v>123</v>
      </c>
      <c r="B25" s="2" t="s">
        <v>140</v>
      </c>
      <c r="C25" s="9" t="s">
        <v>276</v>
      </c>
      <c r="D25" s="6">
        <v>27.48</v>
      </c>
      <c r="E25" s="6" t="s">
        <v>136</v>
      </c>
      <c r="F25" s="6">
        <f>+VLOOKUP(E25,'VI_Legende Reinigungsverz.'!$B$3:$F$22,5,0)</f>
        <v>52</v>
      </c>
      <c r="G25" s="6">
        <f t="shared" si="0"/>
        <v>1428.96</v>
      </c>
      <c r="H25" s="51"/>
      <c r="I25" s="6">
        <f t="shared" si="1"/>
        <v>0</v>
      </c>
      <c r="J25" s="51" t="s">
        <v>42</v>
      </c>
      <c r="K25" s="23">
        <f>I25*HLOOKUP(J25,'Auskunft SVS'!$C$2:$AZ$26,17,0)</f>
        <v>0</v>
      </c>
      <c r="L25" s="23">
        <f t="shared" si="2"/>
        <v>0</v>
      </c>
    </row>
    <row r="26" spans="1:18" ht="101.5">
      <c r="A26" s="2" t="s">
        <v>921</v>
      </c>
      <c r="B26" s="2" t="s">
        <v>140</v>
      </c>
      <c r="C26" s="9" t="s">
        <v>272</v>
      </c>
      <c r="D26" s="6">
        <v>59.9</v>
      </c>
      <c r="E26" s="6" t="s">
        <v>163</v>
      </c>
      <c r="F26" s="6">
        <f>+VLOOKUP(E26,'VI_Legende Reinigungsverz.'!$B$3:$F$22,5,0)</f>
        <v>150.9</v>
      </c>
      <c r="G26" s="6">
        <f t="shared" si="0"/>
        <v>9038.91</v>
      </c>
      <c r="H26" s="51"/>
      <c r="I26" s="6">
        <f t="shared" si="1"/>
        <v>0</v>
      </c>
      <c r="J26" s="51" t="s">
        <v>42</v>
      </c>
      <c r="K26" s="23">
        <f>I26*HLOOKUP(J26,'Auskunft SVS'!$C$2:$AZ$26,17,0)</f>
        <v>0</v>
      </c>
      <c r="L26" s="23">
        <f t="shared" si="2"/>
        <v>0</v>
      </c>
    </row>
    <row r="27" spans="1:18" s="15" customFormat="1">
      <c r="A27" s="8" t="s">
        <v>126</v>
      </c>
      <c r="B27" s="3" t="s">
        <v>278</v>
      </c>
      <c r="C27" s="3" t="s">
        <v>98</v>
      </c>
      <c r="D27" s="10" t="s">
        <v>98</v>
      </c>
      <c r="E27" s="10"/>
      <c r="F27" s="10"/>
      <c r="G27" s="10"/>
      <c r="H27" s="10"/>
      <c r="I27" s="10"/>
      <c r="J27" s="10"/>
      <c r="K27" s="10"/>
      <c r="L27" s="13"/>
      <c r="M27"/>
      <c r="N27"/>
      <c r="O27"/>
      <c r="P27"/>
      <c r="Q27"/>
      <c r="R27"/>
    </row>
    <row r="28" spans="1:18" ht="101.5">
      <c r="A28" s="2" t="s">
        <v>128</v>
      </c>
      <c r="B28" s="2" t="s">
        <v>151</v>
      </c>
      <c r="C28" s="9" t="s">
        <v>272</v>
      </c>
      <c r="D28" s="6">
        <v>27.85</v>
      </c>
      <c r="E28" s="6" t="s">
        <v>163</v>
      </c>
      <c r="F28" s="6">
        <f>+VLOOKUP(E28,'VI_Legende Reinigungsverz.'!$B$3:$F$22,5,0)</f>
        <v>150.9</v>
      </c>
      <c r="G28" s="6">
        <f t="shared" si="0"/>
        <v>4202.5650000000005</v>
      </c>
      <c r="H28" s="51"/>
      <c r="I28" s="6">
        <f t="shared" si="1"/>
        <v>0</v>
      </c>
      <c r="J28" s="51" t="s">
        <v>42</v>
      </c>
      <c r="K28" s="23">
        <f>I28*HLOOKUP(J28,'Auskunft SVS'!$C$2:$AZ$26,17,0)</f>
        <v>0</v>
      </c>
      <c r="L28" s="23">
        <f t="shared" si="2"/>
        <v>0</v>
      </c>
    </row>
    <row r="29" spans="1:18" s="15" customFormat="1">
      <c r="A29" s="8" t="s">
        <v>137</v>
      </c>
      <c r="B29" s="3" t="s">
        <v>159</v>
      </c>
      <c r="C29" s="3" t="s">
        <v>98</v>
      </c>
      <c r="D29" s="10" t="s">
        <v>98</v>
      </c>
      <c r="E29" s="10"/>
      <c r="F29" s="10"/>
      <c r="G29" s="10"/>
      <c r="H29" s="10"/>
      <c r="I29" s="10"/>
      <c r="J29" s="10"/>
      <c r="K29" s="10"/>
      <c r="L29" s="13"/>
      <c r="M29"/>
      <c r="N29"/>
      <c r="O29"/>
      <c r="P29"/>
      <c r="Q29"/>
      <c r="R29"/>
    </row>
    <row r="30" spans="1:18" ht="101.5">
      <c r="A30" s="2" t="s">
        <v>139</v>
      </c>
      <c r="B30" s="2" t="s">
        <v>284</v>
      </c>
      <c r="C30" s="9" t="s">
        <v>584</v>
      </c>
      <c r="D30" s="6">
        <v>6.44</v>
      </c>
      <c r="E30" s="6" t="s">
        <v>102</v>
      </c>
      <c r="F30" s="6">
        <f>+VLOOKUP(E30,'VI_Legende Reinigungsverz.'!$B$3:$F$22,5,0)</f>
        <v>251.5</v>
      </c>
      <c r="G30" s="6">
        <f t="shared" si="0"/>
        <v>1619.66</v>
      </c>
      <c r="H30" s="51"/>
      <c r="I30" s="6">
        <f t="shared" si="1"/>
        <v>0</v>
      </c>
      <c r="J30" s="51" t="s">
        <v>42</v>
      </c>
      <c r="K30" s="23">
        <f>I30*HLOOKUP(J30,'Auskunft SVS'!$C$2:$AZ$26,17,0)</f>
        <v>0</v>
      </c>
      <c r="L30" s="23">
        <f t="shared" si="2"/>
        <v>0</v>
      </c>
    </row>
    <row r="31" spans="1:18" s="15" customFormat="1">
      <c r="A31" s="8" t="s">
        <v>148</v>
      </c>
      <c r="B31" s="3" t="s">
        <v>167</v>
      </c>
      <c r="C31" s="3" t="s">
        <v>98</v>
      </c>
      <c r="D31" s="10" t="s">
        <v>98</v>
      </c>
      <c r="E31" s="10"/>
      <c r="F31" s="10"/>
      <c r="G31" s="10"/>
      <c r="H31" s="10"/>
      <c r="I31" s="10"/>
      <c r="J31" s="10"/>
      <c r="K31" s="10"/>
      <c r="L31" s="13"/>
      <c r="M31"/>
      <c r="N31"/>
      <c r="O31"/>
      <c r="P31"/>
      <c r="Q31"/>
      <c r="R31"/>
    </row>
    <row r="32" spans="1:18" ht="101.5">
      <c r="A32" s="2" t="s">
        <v>150</v>
      </c>
      <c r="B32" s="2" t="s">
        <v>288</v>
      </c>
      <c r="C32" s="9" t="s">
        <v>173</v>
      </c>
      <c r="D32" s="6">
        <v>28.2</v>
      </c>
      <c r="E32" s="6" t="s">
        <v>136</v>
      </c>
      <c r="F32" s="6">
        <f>+VLOOKUP(E32,'VI_Legende Reinigungsverz.'!$B$3:$F$22,5,0)</f>
        <v>52</v>
      </c>
      <c r="G32" s="6">
        <f t="shared" si="0"/>
        <v>1466.3999999999999</v>
      </c>
      <c r="H32" s="51"/>
      <c r="I32" s="6">
        <f t="shared" si="1"/>
        <v>0</v>
      </c>
      <c r="J32" s="51" t="s">
        <v>42</v>
      </c>
      <c r="K32" s="23">
        <f>I32*HLOOKUP(J32,'Auskunft SVS'!$C$2:$AZ$26,17,0)</f>
        <v>0</v>
      </c>
      <c r="L32" s="23">
        <f t="shared" si="2"/>
        <v>0</v>
      </c>
    </row>
    <row r="33" spans="1:18" ht="101.5">
      <c r="A33" s="2" t="s">
        <v>711</v>
      </c>
      <c r="B33" s="2" t="s">
        <v>288</v>
      </c>
      <c r="C33" s="9" t="s">
        <v>1278</v>
      </c>
      <c r="D33" s="6">
        <v>15.49</v>
      </c>
      <c r="E33" s="6" t="s">
        <v>163</v>
      </c>
      <c r="F33" s="6">
        <f>+VLOOKUP(E33,'VI_Legende Reinigungsverz.'!$B$3:$F$22,5,0)</f>
        <v>150.9</v>
      </c>
      <c r="G33" s="6">
        <f t="shared" si="0"/>
        <v>2337.4410000000003</v>
      </c>
      <c r="H33" s="51"/>
      <c r="I33" s="6">
        <f t="shared" si="1"/>
        <v>0</v>
      </c>
      <c r="J33" s="51" t="s">
        <v>42</v>
      </c>
      <c r="K33" s="23">
        <f>I33*HLOOKUP(J33,'Auskunft SVS'!$C$2:$AZ$26,17,0)</f>
        <v>0</v>
      </c>
      <c r="L33" s="23">
        <f t="shared" si="2"/>
        <v>0</v>
      </c>
    </row>
    <row r="34" spans="1:18" ht="101.5">
      <c r="A34" s="2" t="s">
        <v>937</v>
      </c>
      <c r="B34" s="2" t="s">
        <v>595</v>
      </c>
      <c r="C34" s="9" t="s">
        <v>291</v>
      </c>
      <c r="D34" s="6">
        <v>4.34</v>
      </c>
      <c r="E34" s="6" t="s">
        <v>102</v>
      </c>
      <c r="F34" s="6">
        <f>+VLOOKUP(E34,'VI_Legende Reinigungsverz.'!$B$3:$F$22,5,0)</f>
        <v>251.5</v>
      </c>
      <c r="G34" s="6">
        <f t="shared" si="0"/>
        <v>1091.51</v>
      </c>
      <c r="H34" s="51"/>
      <c r="I34" s="6">
        <f t="shared" si="1"/>
        <v>0</v>
      </c>
      <c r="J34" s="51" t="s">
        <v>42</v>
      </c>
      <c r="K34" s="23">
        <f>I34*HLOOKUP(J34,'Auskunft SVS'!$C$2:$AZ$26,17,0)</f>
        <v>0</v>
      </c>
      <c r="L34" s="23">
        <f t="shared" si="2"/>
        <v>0</v>
      </c>
    </row>
    <row r="35" spans="1:18" ht="101.5">
      <c r="A35" s="2" t="s">
        <v>2155</v>
      </c>
      <c r="B35" s="2" t="s">
        <v>598</v>
      </c>
      <c r="C35" s="9" t="s">
        <v>291</v>
      </c>
      <c r="D35" s="6">
        <v>34.54</v>
      </c>
      <c r="E35" s="6" t="s">
        <v>102</v>
      </c>
      <c r="F35" s="6">
        <f>+VLOOKUP(E35,'VI_Legende Reinigungsverz.'!$B$3:$F$22,5,0)</f>
        <v>251.5</v>
      </c>
      <c r="G35" s="6">
        <f t="shared" si="0"/>
        <v>8686.81</v>
      </c>
      <c r="H35" s="51"/>
      <c r="I35" s="6">
        <f t="shared" si="1"/>
        <v>0</v>
      </c>
      <c r="J35" s="51" t="s">
        <v>42</v>
      </c>
      <c r="K35" s="23">
        <f>I35*HLOOKUP(J35,'Auskunft SVS'!$C$2:$AZ$26,17,0)</f>
        <v>0</v>
      </c>
      <c r="L35" s="23">
        <f t="shared" si="2"/>
        <v>0</v>
      </c>
    </row>
    <row r="36" spans="1:18" ht="101.5">
      <c r="A36" s="2" t="s">
        <v>2157</v>
      </c>
      <c r="B36" s="2" t="s">
        <v>601</v>
      </c>
      <c r="C36" s="9" t="s">
        <v>715</v>
      </c>
      <c r="D36" s="6">
        <v>20.329999999999998</v>
      </c>
      <c r="E36" s="6" t="s">
        <v>136</v>
      </c>
      <c r="F36" s="6">
        <f>+VLOOKUP(E36,'VI_Legende Reinigungsverz.'!$B$3:$F$22,5,0)</f>
        <v>52</v>
      </c>
      <c r="G36" s="6">
        <f t="shared" si="0"/>
        <v>1057.1599999999999</v>
      </c>
      <c r="H36" s="51"/>
      <c r="I36" s="6">
        <f t="shared" si="1"/>
        <v>0</v>
      </c>
      <c r="J36" s="51" t="s">
        <v>42</v>
      </c>
      <c r="K36" s="23">
        <f>I36*HLOOKUP(J36,'Auskunft SVS'!$C$2:$AZ$26,17,0)</f>
        <v>0</v>
      </c>
      <c r="L36" s="23">
        <f t="shared" si="2"/>
        <v>0</v>
      </c>
    </row>
    <row r="37" spans="1:18" s="15" customFormat="1">
      <c r="A37" s="8" t="s">
        <v>153</v>
      </c>
      <c r="B37" s="3" t="s">
        <v>848</v>
      </c>
      <c r="C37" s="3" t="s">
        <v>98</v>
      </c>
      <c r="D37" s="10" t="s">
        <v>98</v>
      </c>
      <c r="E37" s="10"/>
      <c r="F37" s="10"/>
      <c r="G37" s="10"/>
      <c r="H37" s="10"/>
      <c r="I37" s="10"/>
      <c r="J37" s="10"/>
      <c r="K37" s="10"/>
      <c r="L37" s="13"/>
      <c r="M37"/>
      <c r="N37"/>
      <c r="O37"/>
      <c r="P37"/>
      <c r="Q37"/>
      <c r="R37"/>
    </row>
    <row r="38" spans="1:18" ht="101.5">
      <c r="A38" s="2" t="s">
        <v>155</v>
      </c>
      <c r="B38" s="2" t="s">
        <v>1001</v>
      </c>
      <c r="C38" s="9" t="s">
        <v>2548</v>
      </c>
      <c r="D38" s="6">
        <v>126.37</v>
      </c>
      <c r="E38" s="6" t="s">
        <v>163</v>
      </c>
      <c r="F38" s="6">
        <f>+VLOOKUP(E38,'VI_Legende Reinigungsverz.'!$B$3:$F$22,5,0)</f>
        <v>150.9</v>
      </c>
      <c r="G38" s="6">
        <f t="shared" si="0"/>
        <v>19069.233</v>
      </c>
      <c r="H38" s="51"/>
      <c r="I38" s="6">
        <f t="shared" si="1"/>
        <v>0</v>
      </c>
      <c r="J38" s="51" t="s">
        <v>42</v>
      </c>
      <c r="K38" s="23">
        <f>I38*HLOOKUP(J38,'Auskunft SVS'!$C$2:$AZ$26,17,0)</f>
        <v>0</v>
      </c>
      <c r="L38" s="23">
        <f t="shared" si="2"/>
        <v>0</v>
      </c>
    </row>
    <row r="39" spans="1:18" s="15" customFormat="1">
      <c r="A39" s="8" t="s">
        <v>158</v>
      </c>
      <c r="B39" s="3" t="s">
        <v>200</v>
      </c>
      <c r="C39" s="3" t="s">
        <v>98</v>
      </c>
      <c r="D39" s="10" t="s">
        <v>98</v>
      </c>
      <c r="E39" s="10"/>
      <c r="F39" s="10"/>
      <c r="G39" s="10"/>
      <c r="H39" s="10"/>
      <c r="I39" s="10"/>
      <c r="J39" s="10"/>
      <c r="K39" s="10"/>
      <c r="L39" s="13"/>
      <c r="M39"/>
      <c r="N39"/>
      <c r="O39"/>
      <c r="P39"/>
      <c r="Q39"/>
      <c r="R39"/>
    </row>
    <row r="40" spans="1:18" ht="101.5">
      <c r="A40" s="2" t="s">
        <v>160</v>
      </c>
      <c r="B40" s="2" t="s">
        <v>202</v>
      </c>
      <c r="C40" s="9" t="s">
        <v>741</v>
      </c>
      <c r="D40" s="6">
        <v>3.66</v>
      </c>
      <c r="E40" s="6" t="s">
        <v>136</v>
      </c>
      <c r="F40" s="6">
        <f>+VLOOKUP(E40,'VI_Legende Reinigungsverz.'!$B$3:$F$22,5,0)</f>
        <v>52</v>
      </c>
      <c r="G40" s="6">
        <f t="shared" si="0"/>
        <v>190.32</v>
      </c>
      <c r="H40" s="51"/>
      <c r="I40" s="6">
        <f t="shared" si="1"/>
        <v>0</v>
      </c>
      <c r="J40" s="51" t="s">
        <v>42</v>
      </c>
      <c r="K40" s="23">
        <f>I40*HLOOKUP(J40,'Auskunft SVS'!$C$2:$AZ$26,17,0)</f>
        <v>0</v>
      </c>
      <c r="L40" s="23">
        <f t="shared" si="2"/>
        <v>0</v>
      </c>
    </row>
    <row r="41" spans="1:18" ht="101.5">
      <c r="A41" s="2" t="s">
        <v>164</v>
      </c>
      <c r="B41" s="2" t="s">
        <v>202</v>
      </c>
      <c r="C41" s="9" t="s">
        <v>308</v>
      </c>
      <c r="D41" s="6">
        <v>6.68</v>
      </c>
      <c r="E41" s="6" t="s">
        <v>163</v>
      </c>
      <c r="F41" s="6">
        <f>+VLOOKUP(E41,'VI_Legende Reinigungsverz.'!$B$3:$F$22,5,0)</f>
        <v>150.9</v>
      </c>
      <c r="G41" s="6">
        <f t="shared" si="0"/>
        <v>1008.0119999999999</v>
      </c>
      <c r="H41" s="51"/>
      <c r="I41" s="6">
        <f t="shared" si="1"/>
        <v>0</v>
      </c>
      <c r="J41" s="51" t="s">
        <v>42</v>
      </c>
      <c r="K41" s="23">
        <f>I41*HLOOKUP(J41,'Auskunft SVS'!$C$2:$AZ$26,17,0)</f>
        <v>0</v>
      </c>
      <c r="L41" s="23">
        <f t="shared" si="2"/>
        <v>0</v>
      </c>
    </row>
    <row r="42" spans="1:18" ht="101.5">
      <c r="A42" s="2" t="s">
        <v>938</v>
      </c>
      <c r="B42" s="2" t="s">
        <v>202</v>
      </c>
      <c r="C42" s="9" t="s">
        <v>2487</v>
      </c>
      <c r="D42" s="6">
        <v>149.81</v>
      </c>
      <c r="E42" s="6" t="s">
        <v>102</v>
      </c>
      <c r="F42" s="6">
        <f>+VLOOKUP(E42,'VI_Legende Reinigungsverz.'!$B$3:$F$22,5,0)</f>
        <v>251.5</v>
      </c>
      <c r="G42" s="6">
        <f t="shared" si="0"/>
        <v>37677.215000000004</v>
      </c>
      <c r="H42" s="51"/>
      <c r="I42" s="6">
        <f t="shared" si="1"/>
        <v>0</v>
      </c>
      <c r="J42" s="51" t="s">
        <v>42</v>
      </c>
      <c r="K42" s="23">
        <f>I42*HLOOKUP(J42,'Auskunft SVS'!$C$2:$AZ$26,17,0)</f>
        <v>0</v>
      </c>
      <c r="L42" s="23">
        <f t="shared" si="2"/>
        <v>0</v>
      </c>
    </row>
    <row r="43" spans="1:18" s="15" customFormat="1">
      <c r="A43" s="8" t="s">
        <v>166</v>
      </c>
      <c r="B43" s="3" t="s">
        <v>206</v>
      </c>
      <c r="C43" s="3" t="s">
        <v>98</v>
      </c>
      <c r="D43" s="10" t="s">
        <v>98</v>
      </c>
      <c r="E43" s="10"/>
      <c r="F43" s="10"/>
      <c r="G43" s="10"/>
      <c r="H43" s="10"/>
      <c r="I43" s="10"/>
      <c r="J43" s="10"/>
      <c r="K43" s="10"/>
      <c r="L43" s="13"/>
      <c r="M43"/>
      <c r="N43"/>
      <c r="O43"/>
      <c r="P43"/>
      <c r="Q43"/>
      <c r="R43"/>
    </row>
    <row r="44" spans="1:18" ht="101.5">
      <c r="A44" s="2" t="s">
        <v>168</v>
      </c>
      <c r="B44" s="2" t="s">
        <v>208</v>
      </c>
      <c r="C44" s="9" t="s">
        <v>741</v>
      </c>
      <c r="D44" s="6">
        <v>27.08</v>
      </c>
      <c r="E44" s="6" t="s">
        <v>136</v>
      </c>
      <c r="F44" s="6">
        <f>+VLOOKUP(E44,'VI_Legende Reinigungsverz.'!$B$3:$F$22,5,0)</f>
        <v>52</v>
      </c>
      <c r="G44" s="6">
        <f t="shared" si="0"/>
        <v>1408.1599999999999</v>
      </c>
      <c r="H44" s="51"/>
      <c r="I44" s="6">
        <f t="shared" si="1"/>
        <v>0</v>
      </c>
      <c r="J44" s="51" t="s">
        <v>42</v>
      </c>
      <c r="K44" s="23">
        <f>I44*HLOOKUP(J44,'Auskunft SVS'!$C$2:$AZ$26,17,0)</f>
        <v>0</v>
      </c>
      <c r="L44" s="23">
        <f t="shared" si="2"/>
        <v>0</v>
      </c>
    </row>
    <row r="45" spans="1:18" ht="101.5">
      <c r="A45" s="2" t="s">
        <v>172</v>
      </c>
      <c r="B45" s="2" t="s">
        <v>208</v>
      </c>
      <c r="C45" s="9" t="s">
        <v>2376</v>
      </c>
      <c r="D45" s="6">
        <v>172.51</v>
      </c>
      <c r="E45" s="6" t="s">
        <v>163</v>
      </c>
      <c r="F45" s="6">
        <f>+VLOOKUP(E45,'VI_Legende Reinigungsverz.'!$B$3:$F$22,5,0)</f>
        <v>150.9</v>
      </c>
      <c r="G45" s="6">
        <f t="shared" si="0"/>
        <v>26031.758999999998</v>
      </c>
      <c r="H45" s="51"/>
      <c r="I45" s="6">
        <f t="shared" si="1"/>
        <v>0</v>
      </c>
      <c r="J45" s="51" t="s">
        <v>42</v>
      </c>
      <c r="K45" s="23">
        <f>I45*HLOOKUP(J45,'Auskunft SVS'!$C$2:$AZ$26,17,0)</f>
        <v>0</v>
      </c>
      <c r="L45" s="23">
        <f t="shared" si="2"/>
        <v>0</v>
      </c>
    </row>
    <row r="46" spans="1:18" ht="101.5">
      <c r="A46" s="2" t="s">
        <v>174</v>
      </c>
      <c r="B46" s="2" t="s">
        <v>423</v>
      </c>
      <c r="C46" s="9" t="s">
        <v>421</v>
      </c>
      <c r="D46" s="6">
        <v>61.65</v>
      </c>
      <c r="E46" s="6" t="s">
        <v>102</v>
      </c>
      <c r="F46" s="6">
        <f>+VLOOKUP(E46,'VI_Legende Reinigungsverz.'!$B$3:$F$22,5,0)</f>
        <v>251.5</v>
      </c>
      <c r="G46" s="6">
        <f t="shared" si="0"/>
        <v>15504.975</v>
      </c>
      <c r="H46" s="51"/>
      <c r="I46" s="6">
        <f t="shared" si="1"/>
        <v>0</v>
      </c>
      <c r="J46" s="51" t="s">
        <v>42</v>
      </c>
      <c r="K46" s="23">
        <f>I46*HLOOKUP(J46,'Auskunft SVS'!$C$2:$AZ$26,17,0)</f>
        <v>0</v>
      </c>
      <c r="L46" s="23">
        <f t="shared" si="2"/>
        <v>0</v>
      </c>
    </row>
    <row r="47" spans="1:18" s="15" customFormat="1">
      <c r="A47" s="8" t="s">
        <v>177</v>
      </c>
      <c r="B47" s="3" t="s">
        <v>316</v>
      </c>
      <c r="C47" s="3" t="s">
        <v>98</v>
      </c>
      <c r="D47" s="10" t="s">
        <v>98</v>
      </c>
      <c r="E47" s="10"/>
      <c r="F47" s="10"/>
      <c r="G47" s="10"/>
      <c r="H47" s="10"/>
      <c r="I47" s="10"/>
      <c r="J47" s="10"/>
      <c r="K47" s="10"/>
      <c r="L47" s="13"/>
      <c r="M47"/>
      <c r="N47"/>
      <c r="O47"/>
      <c r="P47"/>
      <c r="Q47"/>
      <c r="R47"/>
    </row>
    <row r="48" spans="1:18" ht="101.5">
      <c r="A48" s="2" t="s">
        <v>179</v>
      </c>
      <c r="B48" s="2" t="s">
        <v>318</v>
      </c>
      <c r="C48" s="9" t="s">
        <v>308</v>
      </c>
      <c r="D48" s="6">
        <v>13.29</v>
      </c>
      <c r="E48" s="6" t="s">
        <v>163</v>
      </c>
      <c r="F48" s="6">
        <f>+VLOOKUP(E48,'VI_Legende Reinigungsverz.'!$B$3:$F$22,5,0)</f>
        <v>150.9</v>
      </c>
      <c r="G48" s="6">
        <f t="shared" si="0"/>
        <v>2005.461</v>
      </c>
      <c r="H48" s="51"/>
      <c r="I48" s="6">
        <f t="shared" si="1"/>
        <v>0</v>
      </c>
      <c r="J48" s="51" t="s">
        <v>42</v>
      </c>
      <c r="K48" s="23">
        <f>I48*HLOOKUP(J48,'Auskunft SVS'!$C$2:$AZ$26,17,0)</f>
        <v>0</v>
      </c>
      <c r="L48" s="23">
        <f t="shared" si="2"/>
        <v>0</v>
      </c>
    </row>
    <row r="49" spans="1:18" s="15" customFormat="1">
      <c r="A49" s="8" t="s">
        <v>182</v>
      </c>
      <c r="B49" s="3" t="s">
        <v>224</v>
      </c>
      <c r="C49" s="3" t="s">
        <v>98</v>
      </c>
      <c r="D49" s="10" t="s">
        <v>98</v>
      </c>
      <c r="E49" s="10"/>
      <c r="F49" s="10"/>
      <c r="G49" s="10"/>
      <c r="H49" s="10"/>
      <c r="I49" s="10"/>
      <c r="J49" s="10"/>
      <c r="K49" s="10"/>
      <c r="L49" s="13"/>
      <c r="M49"/>
      <c r="N49"/>
      <c r="O49"/>
      <c r="P49"/>
      <c r="Q49"/>
      <c r="R49"/>
    </row>
    <row r="50" spans="1:18" ht="101.5">
      <c r="A50" s="2" t="s">
        <v>184</v>
      </c>
      <c r="B50" s="2" t="s">
        <v>226</v>
      </c>
      <c r="C50" s="9" t="s">
        <v>1839</v>
      </c>
      <c r="D50" s="6">
        <v>483.93</v>
      </c>
      <c r="E50" s="6" t="s">
        <v>102</v>
      </c>
      <c r="F50" s="6">
        <f>+VLOOKUP(E50,'VI_Legende Reinigungsverz.'!$B$3:$F$22,5,0)</f>
        <v>251.5</v>
      </c>
      <c r="G50" s="6">
        <f t="shared" si="0"/>
        <v>121708.395</v>
      </c>
      <c r="H50" s="51"/>
      <c r="I50" s="6">
        <f t="shared" si="1"/>
        <v>0</v>
      </c>
      <c r="J50" s="51" t="s">
        <v>42</v>
      </c>
      <c r="K50" s="23">
        <f>I50*HLOOKUP(J50,'Auskunft SVS'!$C$2:$AZ$26,17,0)</f>
        <v>0</v>
      </c>
      <c r="L50" s="23">
        <f t="shared" si="2"/>
        <v>0</v>
      </c>
    </row>
    <row r="51" spans="1:18" s="15" customFormat="1">
      <c r="A51" s="8" t="s">
        <v>186</v>
      </c>
      <c r="B51" s="3" t="s">
        <v>232</v>
      </c>
      <c r="C51" s="3" t="s">
        <v>98</v>
      </c>
      <c r="D51" s="10" t="s">
        <v>98</v>
      </c>
      <c r="E51" s="10"/>
      <c r="F51" s="10"/>
      <c r="G51" s="10"/>
      <c r="H51" s="10"/>
      <c r="I51" s="10"/>
      <c r="J51" s="10"/>
      <c r="K51" s="10"/>
      <c r="L51" s="13"/>
      <c r="M51"/>
      <c r="N51"/>
      <c r="O51"/>
      <c r="P51"/>
      <c r="Q51"/>
      <c r="R51"/>
    </row>
    <row r="52" spans="1:18" ht="101.5">
      <c r="A52" s="2" t="s">
        <v>188</v>
      </c>
      <c r="B52" s="2" t="s">
        <v>466</v>
      </c>
      <c r="C52" s="9" t="s">
        <v>247</v>
      </c>
      <c r="D52" s="6">
        <v>258.62</v>
      </c>
      <c r="E52" s="6" t="s">
        <v>102</v>
      </c>
      <c r="F52" s="6">
        <f>+VLOOKUP(E52,'VI_Legende Reinigungsverz.'!$B$3:$F$22,5,0)</f>
        <v>251.5</v>
      </c>
      <c r="G52" s="6">
        <f t="shared" si="0"/>
        <v>65042.93</v>
      </c>
      <c r="H52" s="51"/>
      <c r="I52" s="6">
        <f t="shared" si="1"/>
        <v>0</v>
      </c>
      <c r="J52" s="51" t="s">
        <v>42</v>
      </c>
      <c r="K52" s="23">
        <f>I52*HLOOKUP(J52,'Auskunft SVS'!$C$2:$AZ$26,17,0)</f>
        <v>0</v>
      </c>
      <c r="L52" s="23">
        <f t="shared" si="2"/>
        <v>0</v>
      </c>
    </row>
    <row r="53" spans="1:18" ht="15.5">
      <c r="A53" s="7" t="s">
        <v>254</v>
      </c>
      <c r="B53" s="17" t="s">
        <v>2794</v>
      </c>
      <c r="C53" s="11" t="s">
        <v>98</v>
      </c>
      <c r="D53" s="18"/>
      <c r="E53" s="18"/>
      <c r="F53" s="18"/>
      <c r="G53" s="18"/>
      <c r="H53" s="18"/>
      <c r="I53" s="18"/>
      <c r="J53" s="18"/>
      <c r="K53" s="19"/>
      <c r="L53" s="20"/>
    </row>
    <row r="54" spans="1:18" s="15" customFormat="1">
      <c r="A54" s="90" t="s">
        <v>256</v>
      </c>
      <c r="B54" s="3" t="s">
        <v>2653</v>
      </c>
      <c r="C54" s="3" t="s">
        <v>98</v>
      </c>
      <c r="D54" s="10"/>
      <c r="E54" s="10"/>
      <c r="F54" s="10"/>
      <c r="G54" s="10"/>
      <c r="H54" s="10"/>
      <c r="I54" s="10"/>
      <c r="J54" s="10"/>
      <c r="K54" s="10"/>
      <c r="L54" s="13"/>
      <c r="M54"/>
      <c r="N54"/>
      <c r="O54"/>
      <c r="P54"/>
      <c r="Q54"/>
      <c r="R54"/>
    </row>
    <row r="55" spans="1:18" s="16" customFormat="1" ht="25.5" customHeight="1">
      <c r="A55" s="7" t="s">
        <v>482</v>
      </c>
      <c r="B55" s="17" t="s">
        <v>2795</v>
      </c>
      <c r="C55" s="11" t="s">
        <v>98</v>
      </c>
      <c r="D55" s="18"/>
      <c r="E55" s="18"/>
      <c r="F55" s="18"/>
      <c r="G55" s="18"/>
      <c r="H55" s="18"/>
      <c r="I55" s="18"/>
      <c r="J55" s="18"/>
      <c r="K55" s="19"/>
      <c r="L55" s="20"/>
      <c r="M55"/>
      <c r="N55"/>
      <c r="O55"/>
      <c r="P55"/>
      <c r="Q55"/>
      <c r="R55"/>
    </row>
    <row r="56" spans="1:18" s="15" customFormat="1">
      <c r="A56" s="8" t="s">
        <v>484</v>
      </c>
      <c r="B56" s="3" t="s">
        <v>95</v>
      </c>
      <c r="C56" s="3" t="s">
        <v>98</v>
      </c>
      <c r="D56" s="10"/>
      <c r="E56" s="10"/>
      <c r="F56" s="10"/>
      <c r="G56" s="10"/>
      <c r="H56" s="10"/>
      <c r="I56" s="10"/>
      <c r="J56" s="10"/>
      <c r="K56" s="10"/>
      <c r="L56" s="13"/>
      <c r="M56"/>
      <c r="N56"/>
      <c r="O56"/>
      <c r="P56"/>
      <c r="Q56"/>
      <c r="R56"/>
    </row>
    <row r="57" spans="1:18" s="15" customFormat="1">
      <c r="A57" s="8" t="s">
        <v>768</v>
      </c>
      <c r="B57" s="3" t="s">
        <v>344</v>
      </c>
      <c r="C57" s="3" t="s">
        <v>98</v>
      </c>
      <c r="D57" s="10"/>
      <c r="E57" s="10"/>
      <c r="F57" s="10"/>
      <c r="G57" s="10"/>
      <c r="H57" s="10"/>
      <c r="I57" s="10"/>
      <c r="J57" s="10"/>
      <c r="K57" s="10"/>
      <c r="L57" s="13"/>
      <c r="M57"/>
      <c r="N57"/>
      <c r="O57"/>
      <c r="P57"/>
      <c r="Q57"/>
      <c r="R57"/>
    </row>
    <row r="58" spans="1:18" ht="101.5">
      <c r="A58" s="2" t="s">
        <v>769</v>
      </c>
      <c r="B58" s="2" t="s">
        <v>913</v>
      </c>
      <c r="C58" s="9" t="s">
        <v>547</v>
      </c>
      <c r="D58" s="6">
        <v>30.23</v>
      </c>
      <c r="E58" s="6" t="s">
        <v>136</v>
      </c>
      <c r="F58" s="6">
        <f>+VLOOKUP(E58,'VI_Legende Reinigungsverz.'!$B$3:$F$22,5,0)</f>
        <v>52</v>
      </c>
      <c r="G58" s="6">
        <f t="shared" ref="G58:G103" si="3">+F58*D58</f>
        <v>1571.96</v>
      </c>
      <c r="H58" s="51"/>
      <c r="I58" s="6">
        <f t="shared" ref="I58:I103" si="4">IF(ISERROR(G58/H58),0,G58/H58)</f>
        <v>0</v>
      </c>
      <c r="J58" s="51" t="s">
        <v>42</v>
      </c>
      <c r="K58" s="23">
        <f>I58*HLOOKUP(J58,'Auskunft SVS'!$C$2:$AZ$26,17,0)</f>
        <v>0</v>
      </c>
      <c r="L58" s="23">
        <f t="shared" ref="L58:L103" si="5">+K58/D58</f>
        <v>0</v>
      </c>
    </row>
    <row r="59" spans="1:18" s="15" customFormat="1">
      <c r="A59" s="8" t="s">
        <v>771</v>
      </c>
      <c r="B59" s="3" t="s">
        <v>97</v>
      </c>
      <c r="C59" s="3" t="s">
        <v>98</v>
      </c>
      <c r="D59" s="10" t="s">
        <v>98</v>
      </c>
      <c r="E59" s="10"/>
      <c r="F59" s="10"/>
      <c r="G59" s="10"/>
      <c r="H59" s="10"/>
      <c r="I59" s="10"/>
      <c r="J59" s="10"/>
      <c r="K59" s="10"/>
      <c r="L59" s="13"/>
      <c r="M59"/>
      <c r="N59"/>
      <c r="O59"/>
      <c r="P59"/>
      <c r="Q59"/>
      <c r="R59"/>
    </row>
    <row r="60" spans="1:18" ht="101.5">
      <c r="A60" s="2" t="s">
        <v>772</v>
      </c>
      <c r="B60" s="2" t="s">
        <v>104</v>
      </c>
      <c r="C60" s="9" t="s">
        <v>778</v>
      </c>
      <c r="D60" s="6">
        <v>79.099999999999994</v>
      </c>
      <c r="E60" s="6" t="s">
        <v>163</v>
      </c>
      <c r="F60" s="6">
        <f>+VLOOKUP(E60,'VI_Legende Reinigungsverz.'!$B$3:$F$22,5,0)</f>
        <v>150.9</v>
      </c>
      <c r="G60" s="6">
        <f t="shared" si="3"/>
        <v>11936.189999999999</v>
      </c>
      <c r="H60" s="51"/>
      <c r="I60" s="6">
        <f t="shared" si="4"/>
        <v>0</v>
      </c>
      <c r="J60" s="51" t="s">
        <v>42</v>
      </c>
      <c r="K60" s="23">
        <f>I60*HLOOKUP(J60,'Auskunft SVS'!$C$2:$AZ$26,17,0)</f>
        <v>0</v>
      </c>
      <c r="L60" s="23">
        <f t="shared" si="5"/>
        <v>0</v>
      </c>
    </row>
    <row r="61" spans="1:18" ht="101.5">
      <c r="A61" s="2" t="s">
        <v>773</v>
      </c>
      <c r="B61" s="2" t="s">
        <v>100</v>
      </c>
      <c r="C61" s="9" t="s">
        <v>547</v>
      </c>
      <c r="D61" s="6">
        <v>27.78</v>
      </c>
      <c r="E61" s="6" t="s">
        <v>136</v>
      </c>
      <c r="F61" s="6">
        <f>+VLOOKUP(E61,'VI_Legende Reinigungsverz.'!$B$3:$F$22,5,0)</f>
        <v>52</v>
      </c>
      <c r="G61" s="6">
        <f t="shared" si="3"/>
        <v>1444.56</v>
      </c>
      <c r="H61" s="51"/>
      <c r="I61" s="6">
        <f t="shared" si="4"/>
        <v>0</v>
      </c>
      <c r="J61" s="51" t="s">
        <v>42</v>
      </c>
      <c r="K61" s="23">
        <f>I61*HLOOKUP(J61,'Auskunft SVS'!$C$2:$AZ$26,17,0)</f>
        <v>0</v>
      </c>
      <c r="L61" s="23">
        <f t="shared" si="5"/>
        <v>0</v>
      </c>
    </row>
    <row r="62" spans="1:18" s="15" customFormat="1">
      <c r="A62" s="8" t="s">
        <v>774</v>
      </c>
      <c r="B62" s="3" t="s">
        <v>107</v>
      </c>
      <c r="C62" s="3" t="s">
        <v>98</v>
      </c>
      <c r="D62" s="10" t="s">
        <v>98</v>
      </c>
      <c r="E62" s="10"/>
      <c r="F62" s="10"/>
      <c r="G62" s="10"/>
      <c r="H62" s="10"/>
      <c r="I62" s="10"/>
      <c r="J62" s="10"/>
      <c r="K62" s="10"/>
      <c r="L62" s="13"/>
      <c r="M62"/>
      <c r="N62"/>
      <c r="O62"/>
      <c r="P62"/>
      <c r="Q62"/>
      <c r="R62"/>
    </row>
    <row r="63" spans="1:18" ht="101.5">
      <c r="A63" s="2" t="s">
        <v>775</v>
      </c>
      <c r="B63" s="2" t="s">
        <v>109</v>
      </c>
      <c r="C63" s="9" t="s">
        <v>2550</v>
      </c>
      <c r="D63" s="6">
        <v>263.29000000000002</v>
      </c>
      <c r="E63" s="6" t="s">
        <v>163</v>
      </c>
      <c r="F63" s="6">
        <f>+VLOOKUP(E63,'VI_Legende Reinigungsverz.'!$B$3:$F$22,5,0)</f>
        <v>150.9</v>
      </c>
      <c r="G63" s="6">
        <f t="shared" si="3"/>
        <v>39730.461000000003</v>
      </c>
      <c r="H63" s="51"/>
      <c r="I63" s="6">
        <f t="shared" si="4"/>
        <v>0</v>
      </c>
      <c r="J63" s="51" t="s">
        <v>42</v>
      </c>
      <c r="K63" s="23">
        <f>I63*HLOOKUP(J63,'Auskunft SVS'!$C$2:$AZ$26,17,0)</f>
        <v>0</v>
      </c>
      <c r="L63" s="23">
        <f t="shared" si="5"/>
        <v>0</v>
      </c>
    </row>
    <row r="64" spans="1:18" s="15" customFormat="1">
      <c r="A64" s="8" t="s">
        <v>780</v>
      </c>
      <c r="B64" s="3" t="s">
        <v>117</v>
      </c>
      <c r="C64" s="3" t="s">
        <v>98</v>
      </c>
      <c r="D64" s="10" t="s">
        <v>98</v>
      </c>
      <c r="E64" s="10"/>
      <c r="F64" s="10"/>
      <c r="G64" s="10"/>
      <c r="H64" s="10"/>
      <c r="I64" s="10"/>
      <c r="J64" s="10"/>
      <c r="K64" s="10"/>
      <c r="L64" s="13"/>
      <c r="M64"/>
      <c r="N64"/>
      <c r="O64"/>
      <c r="P64"/>
      <c r="Q64"/>
      <c r="R64"/>
    </row>
    <row r="65" spans="1:18" ht="101.5">
      <c r="A65" s="2" t="s">
        <v>781</v>
      </c>
      <c r="B65" s="2" t="s">
        <v>920</v>
      </c>
      <c r="C65" s="9" t="s">
        <v>120</v>
      </c>
      <c r="D65" s="6">
        <v>90.12</v>
      </c>
      <c r="E65" s="6" t="s">
        <v>102</v>
      </c>
      <c r="F65" s="6">
        <f>+VLOOKUP(E65,'VI_Legende Reinigungsverz.'!$B$3:$F$22,5,0)</f>
        <v>251.5</v>
      </c>
      <c r="G65" s="6">
        <f t="shared" si="3"/>
        <v>22665.18</v>
      </c>
      <c r="H65" s="51"/>
      <c r="I65" s="6">
        <f t="shared" si="4"/>
        <v>0</v>
      </c>
      <c r="J65" s="51" t="s">
        <v>42</v>
      </c>
      <c r="K65" s="23">
        <f>I65*HLOOKUP(J65,'Auskunft SVS'!$C$2:$AZ$26,17,0)</f>
        <v>0</v>
      </c>
      <c r="L65" s="23">
        <f t="shared" si="5"/>
        <v>0</v>
      </c>
    </row>
    <row r="66" spans="1:18" s="15" customFormat="1">
      <c r="A66" s="8" t="s">
        <v>783</v>
      </c>
      <c r="B66" s="3" t="s">
        <v>127</v>
      </c>
      <c r="C66" s="3" t="s">
        <v>98</v>
      </c>
      <c r="D66" s="10" t="s">
        <v>98</v>
      </c>
      <c r="E66" s="10"/>
      <c r="F66" s="10"/>
      <c r="G66" s="10"/>
      <c r="H66" s="10"/>
      <c r="I66" s="10"/>
      <c r="J66" s="10"/>
      <c r="K66" s="10"/>
      <c r="L66" s="13"/>
      <c r="M66"/>
      <c r="N66"/>
      <c r="O66"/>
      <c r="P66"/>
      <c r="Q66"/>
      <c r="R66"/>
    </row>
    <row r="67" spans="1:18" ht="101.5">
      <c r="A67" s="2" t="s">
        <v>784</v>
      </c>
      <c r="B67" s="2" t="s">
        <v>132</v>
      </c>
      <c r="C67" s="9" t="s">
        <v>2486</v>
      </c>
      <c r="D67" s="6">
        <v>136.74</v>
      </c>
      <c r="E67" s="6" t="s">
        <v>163</v>
      </c>
      <c r="F67" s="6">
        <f>+VLOOKUP(E67,'VI_Legende Reinigungsverz.'!$B$3:$F$22,5,0)</f>
        <v>150.9</v>
      </c>
      <c r="G67" s="6">
        <f t="shared" si="3"/>
        <v>20634.066000000003</v>
      </c>
      <c r="H67" s="51"/>
      <c r="I67" s="6">
        <f t="shared" si="4"/>
        <v>0</v>
      </c>
      <c r="J67" s="51" t="s">
        <v>42</v>
      </c>
      <c r="K67" s="23">
        <f>I67*HLOOKUP(J67,'Auskunft SVS'!$C$2:$AZ$26,17,0)</f>
        <v>0</v>
      </c>
      <c r="L67" s="23">
        <f t="shared" si="5"/>
        <v>0</v>
      </c>
    </row>
    <row r="68" spans="1:18" s="15" customFormat="1">
      <c r="A68" s="8" t="s">
        <v>790</v>
      </c>
      <c r="B68" s="3" t="s">
        <v>278</v>
      </c>
      <c r="C68" s="3" t="s">
        <v>98</v>
      </c>
      <c r="D68" s="10" t="s">
        <v>98</v>
      </c>
      <c r="E68" s="10"/>
      <c r="F68" s="10"/>
      <c r="G68" s="10"/>
      <c r="H68" s="10"/>
      <c r="I68" s="10"/>
      <c r="J68" s="10"/>
      <c r="K68" s="10"/>
      <c r="L68" s="13"/>
      <c r="M68"/>
      <c r="N68"/>
      <c r="O68"/>
      <c r="P68"/>
      <c r="Q68"/>
      <c r="R68"/>
    </row>
    <row r="69" spans="1:18" ht="101.5">
      <c r="A69" s="2" t="s">
        <v>791</v>
      </c>
      <c r="B69" s="2" t="s">
        <v>151</v>
      </c>
      <c r="C69" s="9" t="s">
        <v>272</v>
      </c>
      <c r="D69" s="6">
        <v>22.88</v>
      </c>
      <c r="E69" s="6" t="s">
        <v>163</v>
      </c>
      <c r="F69" s="6">
        <f>+VLOOKUP(E69,'VI_Legende Reinigungsverz.'!$B$3:$F$22,5,0)</f>
        <v>150.9</v>
      </c>
      <c r="G69" s="6">
        <f t="shared" si="3"/>
        <v>3452.5920000000001</v>
      </c>
      <c r="H69" s="51"/>
      <c r="I69" s="6">
        <f t="shared" si="4"/>
        <v>0</v>
      </c>
      <c r="J69" s="51" t="s">
        <v>42</v>
      </c>
      <c r="K69" s="23">
        <f>I69*HLOOKUP(J69,'Auskunft SVS'!$C$2:$AZ$26,17,0)</f>
        <v>0</v>
      </c>
      <c r="L69" s="23">
        <f t="shared" si="5"/>
        <v>0</v>
      </c>
    </row>
    <row r="70" spans="1:18" s="15" customFormat="1">
      <c r="A70" s="8" t="s">
        <v>794</v>
      </c>
      <c r="B70" s="3" t="s">
        <v>586</v>
      </c>
      <c r="C70" s="3" t="s">
        <v>98</v>
      </c>
      <c r="D70" s="10" t="s">
        <v>98</v>
      </c>
      <c r="E70" s="10"/>
      <c r="F70" s="10"/>
      <c r="G70" s="10"/>
      <c r="H70" s="10"/>
      <c r="I70" s="10"/>
      <c r="J70" s="10"/>
      <c r="K70" s="10"/>
      <c r="L70" s="13"/>
      <c r="M70"/>
      <c r="N70"/>
      <c r="O70"/>
      <c r="P70"/>
      <c r="Q70"/>
      <c r="R70"/>
    </row>
    <row r="71" spans="1:18" ht="101.5">
      <c r="A71" s="2" t="s">
        <v>795</v>
      </c>
      <c r="B71" s="2" t="s">
        <v>588</v>
      </c>
      <c r="C71" s="9" t="s">
        <v>584</v>
      </c>
      <c r="D71" s="6">
        <v>19.43</v>
      </c>
      <c r="E71" s="6" t="s">
        <v>102</v>
      </c>
      <c r="F71" s="6">
        <f>+VLOOKUP(E71,'VI_Legende Reinigungsverz.'!$B$3:$F$22,5,0)</f>
        <v>251.5</v>
      </c>
      <c r="G71" s="6">
        <f t="shared" si="3"/>
        <v>4886.6449999999995</v>
      </c>
      <c r="H71" s="51"/>
      <c r="I71" s="6">
        <f t="shared" si="4"/>
        <v>0</v>
      </c>
      <c r="J71" s="51" t="s">
        <v>42</v>
      </c>
      <c r="K71" s="23">
        <f>I71*HLOOKUP(J71,'Auskunft SVS'!$C$2:$AZ$26,17,0)</f>
        <v>0</v>
      </c>
      <c r="L71" s="23">
        <f t="shared" si="5"/>
        <v>0</v>
      </c>
    </row>
    <row r="72" spans="1:18" s="15" customFormat="1">
      <c r="A72" s="8" t="s">
        <v>803</v>
      </c>
      <c r="B72" s="3" t="s">
        <v>167</v>
      </c>
      <c r="C72" s="3" t="s">
        <v>98</v>
      </c>
      <c r="D72" s="10" t="s">
        <v>98</v>
      </c>
      <c r="E72" s="10"/>
      <c r="F72" s="10"/>
      <c r="G72" s="10"/>
      <c r="H72" s="10"/>
      <c r="I72" s="10"/>
      <c r="J72" s="10"/>
      <c r="K72" s="10"/>
      <c r="L72" s="13"/>
      <c r="M72"/>
      <c r="N72"/>
      <c r="O72"/>
      <c r="P72"/>
      <c r="Q72"/>
      <c r="R72"/>
    </row>
    <row r="73" spans="1:18" ht="101.5">
      <c r="A73" s="2" t="s">
        <v>804</v>
      </c>
      <c r="B73" s="2" t="s">
        <v>288</v>
      </c>
      <c r="C73" s="9" t="s">
        <v>173</v>
      </c>
      <c r="D73" s="6">
        <v>23.52</v>
      </c>
      <c r="E73" s="6" t="s">
        <v>136</v>
      </c>
      <c r="F73" s="6">
        <f>+VLOOKUP(E73,'VI_Legende Reinigungsverz.'!$B$3:$F$22,5,0)</f>
        <v>52</v>
      </c>
      <c r="G73" s="6">
        <f t="shared" si="3"/>
        <v>1223.04</v>
      </c>
      <c r="H73" s="51"/>
      <c r="I73" s="6">
        <f t="shared" si="4"/>
        <v>0</v>
      </c>
      <c r="J73" s="51" t="s">
        <v>42</v>
      </c>
      <c r="K73" s="23">
        <f>I73*HLOOKUP(J73,'Auskunft SVS'!$C$2:$AZ$26,17,0)</f>
        <v>0</v>
      </c>
      <c r="L73" s="23">
        <f t="shared" si="5"/>
        <v>0</v>
      </c>
    </row>
    <row r="74" spans="1:18" s="15" customFormat="1">
      <c r="A74" s="8" t="s">
        <v>806</v>
      </c>
      <c r="B74" s="3" t="s">
        <v>614</v>
      </c>
      <c r="C74" s="3" t="s">
        <v>98</v>
      </c>
      <c r="D74" s="10" t="s">
        <v>98</v>
      </c>
      <c r="E74" s="10"/>
      <c r="F74" s="10"/>
      <c r="G74" s="10"/>
      <c r="H74" s="10"/>
      <c r="I74" s="10"/>
      <c r="J74" s="10"/>
      <c r="K74" s="10"/>
      <c r="L74" s="13"/>
      <c r="M74"/>
      <c r="N74"/>
      <c r="O74"/>
      <c r="P74"/>
      <c r="Q74"/>
      <c r="R74"/>
    </row>
    <row r="75" spans="1:18" ht="101.5">
      <c r="A75" s="2" t="s">
        <v>808</v>
      </c>
      <c r="B75" s="2" t="s">
        <v>180</v>
      </c>
      <c r="C75" s="9" t="s">
        <v>846</v>
      </c>
      <c r="D75" s="6">
        <v>96.8</v>
      </c>
      <c r="E75" s="6" t="s">
        <v>163</v>
      </c>
      <c r="F75" s="6">
        <f>+VLOOKUP(E75,'VI_Legende Reinigungsverz.'!$B$3:$F$22,5,0)</f>
        <v>150.9</v>
      </c>
      <c r="G75" s="6">
        <f t="shared" si="3"/>
        <v>14607.12</v>
      </c>
      <c r="H75" s="51"/>
      <c r="I75" s="6">
        <f t="shared" si="4"/>
        <v>0</v>
      </c>
      <c r="J75" s="51" t="s">
        <v>42</v>
      </c>
      <c r="K75" s="23">
        <f>I75*HLOOKUP(J75,'Auskunft SVS'!$C$2:$AZ$26,17,0)</f>
        <v>0</v>
      </c>
      <c r="L75" s="23">
        <f t="shared" si="5"/>
        <v>0</v>
      </c>
    </row>
    <row r="76" spans="1:18" s="15" customFormat="1">
      <c r="A76" s="8" t="s">
        <v>811</v>
      </c>
      <c r="B76" s="3" t="s">
        <v>848</v>
      </c>
      <c r="C76" s="3" t="s">
        <v>98</v>
      </c>
      <c r="D76" s="10" t="s">
        <v>98</v>
      </c>
      <c r="E76" s="10"/>
      <c r="F76" s="10"/>
      <c r="G76" s="10"/>
      <c r="H76" s="10"/>
      <c r="I76" s="10"/>
      <c r="J76" s="10"/>
      <c r="K76" s="10"/>
      <c r="L76" s="13"/>
      <c r="M76"/>
      <c r="N76"/>
      <c r="O76"/>
      <c r="P76"/>
      <c r="Q76"/>
      <c r="R76"/>
    </row>
    <row r="77" spans="1:18" ht="101.5">
      <c r="A77" s="2" t="s">
        <v>813</v>
      </c>
      <c r="B77" s="2" t="s">
        <v>1001</v>
      </c>
      <c r="C77" s="9" t="s">
        <v>198</v>
      </c>
      <c r="D77" s="6">
        <v>46.19</v>
      </c>
      <c r="E77" s="6" t="s">
        <v>136</v>
      </c>
      <c r="F77" s="6">
        <f>+VLOOKUP(E77,'VI_Legende Reinigungsverz.'!$B$3:$F$22,5,0)</f>
        <v>52</v>
      </c>
      <c r="G77" s="6">
        <f t="shared" si="3"/>
        <v>2401.88</v>
      </c>
      <c r="H77" s="51"/>
      <c r="I77" s="6">
        <f t="shared" si="4"/>
        <v>0</v>
      </c>
      <c r="J77" s="51" t="s">
        <v>42</v>
      </c>
      <c r="K77" s="23">
        <f>I77*HLOOKUP(J77,'Auskunft SVS'!$C$2:$AZ$26,17,0)</f>
        <v>0</v>
      </c>
      <c r="L77" s="23">
        <f t="shared" si="5"/>
        <v>0</v>
      </c>
    </row>
    <row r="78" spans="1:18" ht="101.5">
      <c r="A78" s="2" t="s">
        <v>1187</v>
      </c>
      <c r="B78" s="2" t="s">
        <v>1001</v>
      </c>
      <c r="C78" s="9" t="s">
        <v>2367</v>
      </c>
      <c r="D78" s="6">
        <v>83.39</v>
      </c>
      <c r="E78" s="6" t="s">
        <v>163</v>
      </c>
      <c r="F78" s="6">
        <f>+VLOOKUP(E78,'VI_Legende Reinigungsverz.'!$B$3:$F$22,5,0)</f>
        <v>150.9</v>
      </c>
      <c r="G78" s="6">
        <f t="shared" si="3"/>
        <v>12583.551000000001</v>
      </c>
      <c r="H78" s="51"/>
      <c r="I78" s="6">
        <f t="shared" si="4"/>
        <v>0</v>
      </c>
      <c r="J78" s="51" t="s">
        <v>42</v>
      </c>
      <c r="K78" s="23">
        <f>I78*HLOOKUP(J78,'Auskunft SVS'!$C$2:$AZ$26,17,0)</f>
        <v>0</v>
      </c>
      <c r="L78" s="23">
        <f t="shared" si="5"/>
        <v>0</v>
      </c>
    </row>
    <row r="79" spans="1:18" s="15" customFormat="1">
      <c r="A79" s="8" t="s">
        <v>815</v>
      </c>
      <c r="B79" s="3" t="s">
        <v>200</v>
      </c>
      <c r="C79" s="3" t="s">
        <v>98</v>
      </c>
      <c r="D79" s="10" t="s">
        <v>98</v>
      </c>
      <c r="E79" s="10"/>
      <c r="F79" s="10"/>
      <c r="G79" s="10"/>
      <c r="H79" s="10"/>
      <c r="I79" s="10"/>
      <c r="J79" s="10"/>
      <c r="K79" s="10"/>
      <c r="L79" s="13"/>
      <c r="M79"/>
      <c r="N79"/>
      <c r="O79"/>
      <c r="P79"/>
      <c r="Q79"/>
      <c r="R79"/>
    </row>
    <row r="80" spans="1:18" ht="101.5">
      <c r="A80" s="2" t="s">
        <v>816</v>
      </c>
      <c r="B80" s="2" t="s">
        <v>202</v>
      </c>
      <c r="C80" s="9" t="s">
        <v>2487</v>
      </c>
      <c r="D80" s="6">
        <v>154.5</v>
      </c>
      <c r="E80" s="6" t="s">
        <v>102</v>
      </c>
      <c r="F80" s="6">
        <f>+VLOOKUP(E80,'VI_Legende Reinigungsverz.'!$B$3:$F$22,5,0)</f>
        <v>251.5</v>
      </c>
      <c r="G80" s="6">
        <f t="shared" si="3"/>
        <v>38856.75</v>
      </c>
      <c r="H80" s="51"/>
      <c r="I80" s="6">
        <f t="shared" si="4"/>
        <v>0</v>
      </c>
      <c r="J80" s="51" t="s">
        <v>42</v>
      </c>
      <c r="K80" s="23">
        <f>I80*HLOOKUP(J80,'Auskunft SVS'!$C$2:$AZ$26,17,0)</f>
        <v>0</v>
      </c>
      <c r="L80" s="23">
        <f t="shared" si="5"/>
        <v>0</v>
      </c>
    </row>
    <row r="81" spans="1:18" s="15" customFormat="1">
      <c r="A81" s="8" t="s">
        <v>822</v>
      </c>
      <c r="B81" s="3" t="s">
        <v>206</v>
      </c>
      <c r="C81" s="3" t="s">
        <v>98</v>
      </c>
      <c r="D81" s="10" t="s">
        <v>98</v>
      </c>
      <c r="E81" s="10"/>
      <c r="F81" s="10"/>
      <c r="G81" s="10"/>
      <c r="H81" s="10"/>
      <c r="I81" s="10"/>
      <c r="J81" s="10"/>
      <c r="K81" s="10"/>
      <c r="L81" s="13"/>
      <c r="M81"/>
      <c r="N81"/>
      <c r="O81"/>
      <c r="P81"/>
      <c r="Q81"/>
      <c r="R81"/>
    </row>
    <row r="82" spans="1:18" ht="101.5">
      <c r="A82" s="2" t="s">
        <v>823</v>
      </c>
      <c r="B82" s="2" t="s">
        <v>208</v>
      </c>
      <c r="C82" s="9" t="s">
        <v>741</v>
      </c>
      <c r="D82" s="6">
        <v>53.25</v>
      </c>
      <c r="E82" s="6" t="s">
        <v>136</v>
      </c>
      <c r="F82" s="6">
        <f>+VLOOKUP(E82,'VI_Legende Reinigungsverz.'!$B$3:$F$22,5,0)</f>
        <v>52</v>
      </c>
      <c r="G82" s="6">
        <f t="shared" si="3"/>
        <v>2769</v>
      </c>
      <c r="H82" s="51"/>
      <c r="I82" s="6">
        <f t="shared" si="4"/>
        <v>0</v>
      </c>
      <c r="J82" s="51" t="s">
        <v>42</v>
      </c>
      <c r="K82" s="23">
        <f>I82*HLOOKUP(J82,'Auskunft SVS'!$C$2:$AZ$26,17,0)</f>
        <v>0</v>
      </c>
      <c r="L82" s="23">
        <f t="shared" si="5"/>
        <v>0</v>
      </c>
    </row>
    <row r="83" spans="1:18" ht="101.5">
      <c r="A83" s="2" t="s">
        <v>825</v>
      </c>
      <c r="B83" s="2" t="s">
        <v>208</v>
      </c>
      <c r="C83" s="9" t="s">
        <v>1037</v>
      </c>
      <c r="D83" s="6">
        <v>109.88</v>
      </c>
      <c r="E83" s="6" t="s">
        <v>163</v>
      </c>
      <c r="F83" s="6">
        <f>+VLOOKUP(E83,'VI_Legende Reinigungsverz.'!$B$3:$F$22,5,0)</f>
        <v>150.9</v>
      </c>
      <c r="G83" s="6">
        <f t="shared" si="3"/>
        <v>16580.892</v>
      </c>
      <c r="H83" s="51"/>
      <c r="I83" s="6">
        <f t="shared" si="4"/>
        <v>0</v>
      </c>
      <c r="J83" s="51" t="s">
        <v>42</v>
      </c>
      <c r="K83" s="23">
        <f>I83*HLOOKUP(J83,'Auskunft SVS'!$C$2:$AZ$26,17,0)</f>
        <v>0</v>
      </c>
      <c r="L83" s="23">
        <f t="shared" si="5"/>
        <v>0</v>
      </c>
    </row>
    <row r="84" spans="1:18" ht="101.5">
      <c r="A84" s="2" t="s">
        <v>827</v>
      </c>
      <c r="B84" s="2" t="s">
        <v>208</v>
      </c>
      <c r="C84" s="9" t="s">
        <v>421</v>
      </c>
      <c r="D84" s="6">
        <v>27.3</v>
      </c>
      <c r="E84" s="6" t="s">
        <v>102</v>
      </c>
      <c r="F84" s="6">
        <f>+VLOOKUP(E84,'VI_Legende Reinigungsverz.'!$B$3:$F$22,5,0)</f>
        <v>251.5</v>
      </c>
      <c r="G84" s="6">
        <f t="shared" si="3"/>
        <v>6865.95</v>
      </c>
      <c r="H84" s="51"/>
      <c r="I84" s="6">
        <f t="shared" si="4"/>
        <v>0</v>
      </c>
      <c r="J84" s="51" t="s">
        <v>42</v>
      </c>
      <c r="K84" s="23">
        <f>I84*HLOOKUP(J84,'Auskunft SVS'!$C$2:$AZ$26,17,0)</f>
        <v>0</v>
      </c>
      <c r="L84" s="23">
        <f t="shared" si="5"/>
        <v>0</v>
      </c>
    </row>
    <row r="85" spans="1:18" ht="101.5">
      <c r="A85" s="2" t="s">
        <v>2338</v>
      </c>
      <c r="B85" s="2" t="s">
        <v>423</v>
      </c>
      <c r="C85" s="9" t="s">
        <v>308</v>
      </c>
      <c r="D85" s="6">
        <v>24.88</v>
      </c>
      <c r="E85" s="6" t="s">
        <v>163</v>
      </c>
      <c r="F85" s="6">
        <f>+VLOOKUP(E85,'VI_Legende Reinigungsverz.'!$B$3:$F$22,5,0)</f>
        <v>150.9</v>
      </c>
      <c r="G85" s="6">
        <f t="shared" si="3"/>
        <v>3754.3919999999998</v>
      </c>
      <c r="H85" s="51"/>
      <c r="I85" s="6">
        <f t="shared" si="4"/>
        <v>0</v>
      </c>
      <c r="J85" s="51" t="s">
        <v>42</v>
      </c>
      <c r="K85" s="23">
        <f>I85*HLOOKUP(J85,'Auskunft SVS'!$C$2:$AZ$26,17,0)</f>
        <v>0</v>
      </c>
      <c r="L85" s="23">
        <f t="shared" si="5"/>
        <v>0</v>
      </c>
    </row>
    <row r="86" spans="1:18" ht="101.5">
      <c r="A86" s="2" t="s">
        <v>2552</v>
      </c>
      <c r="B86" s="2" t="s">
        <v>423</v>
      </c>
      <c r="C86" s="9" t="s">
        <v>421</v>
      </c>
      <c r="D86" s="6">
        <v>7.69</v>
      </c>
      <c r="E86" s="6" t="s">
        <v>102</v>
      </c>
      <c r="F86" s="6">
        <f>+VLOOKUP(E86,'VI_Legende Reinigungsverz.'!$B$3:$F$22,5,0)</f>
        <v>251.5</v>
      </c>
      <c r="G86" s="6">
        <f t="shared" si="3"/>
        <v>1934.0350000000001</v>
      </c>
      <c r="H86" s="51"/>
      <c r="I86" s="6">
        <f t="shared" si="4"/>
        <v>0</v>
      </c>
      <c r="J86" s="51" t="s">
        <v>42</v>
      </c>
      <c r="K86" s="23">
        <f>I86*HLOOKUP(J86,'Auskunft SVS'!$C$2:$AZ$26,17,0)</f>
        <v>0</v>
      </c>
      <c r="L86" s="23">
        <f t="shared" si="5"/>
        <v>0</v>
      </c>
    </row>
    <row r="87" spans="1:18" ht="101.5">
      <c r="A87" s="2" t="s">
        <v>2796</v>
      </c>
      <c r="B87" s="2" t="s">
        <v>870</v>
      </c>
      <c r="C87" s="9" t="s">
        <v>741</v>
      </c>
      <c r="D87" s="6">
        <v>1.51</v>
      </c>
      <c r="E87" s="6" t="s">
        <v>136</v>
      </c>
      <c r="F87" s="6">
        <f>+VLOOKUP(E87,'VI_Legende Reinigungsverz.'!$B$3:$F$22,5,0)</f>
        <v>52</v>
      </c>
      <c r="G87" s="6">
        <f t="shared" si="3"/>
        <v>78.52</v>
      </c>
      <c r="H87" s="51"/>
      <c r="I87" s="6">
        <f t="shared" si="4"/>
        <v>0</v>
      </c>
      <c r="J87" s="51" t="s">
        <v>42</v>
      </c>
      <c r="K87" s="23">
        <f>I87*HLOOKUP(J87,'Auskunft SVS'!$C$2:$AZ$26,17,0)</f>
        <v>0</v>
      </c>
      <c r="L87" s="23">
        <f t="shared" si="5"/>
        <v>0</v>
      </c>
    </row>
    <row r="88" spans="1:18" s="15" customFormat="1">
      <c r="A88" s="8" t="s">
        <v>828</v>
      </c>
      <c r="B88" s="3" t="s">
        <v>224</v>
      </c>
      <c r="C88" s="3" t="s">
        <v>98</v>
      </c>
      <c r="D88" s="10" t="s">
        <v>98</v>
      </c>
      <c r="E88" s="10"/>
      <c r="F88" s="10"/>
      <c r="G88" s="10"/>
      <c r="H88" s="10"/>
      <c r="I88" s="10"/>
      <c r="J88" s="10"/>
      <c r="K88" s="10"/>
      <c r="L88" s="13"/>
      <c r="M88"/>
      <c r="N88"/>
      <c r="O88"/>
      <c r="P88"/>
      <c r="Q88"/>
      <c r="R88"/>
    </row>
    <row r="89" spans="1:18" ht="101.5">
      <c r="A89" s="2" t="s">
        <v>829</v>
      </c>
      <c r="B89" s="2" t="s">
        <v>226</v>
      </c>
      <c r="C89" s="9" t="s">
        <v>1175</v>
      </c>
      <c r="D89" s="6">
        <v>214.38</v>
      </c>
      <c r="E89" s="6" t="s">
        <v>102</v>
      </c>
      <c r="F89" s="6">
        <f>+VLOOKUP(E89,'VI_Legende Reinigungsverz.'!$B$3:$F$22,5,0)</f>
        <v>251.5</v>
      </c>
      <c r="G89" s="6">
        <f t="shared" si="3"/>
        <v>53916.57</v>
      </c>
      <c r="H89" s="51"/>
      <c r="I89" s="6">
        <f t="shared" si="4"/>
        <v>0</v>
      </c>
      <c r="J89" s="51" t="s">
        <v>42</v>
      </c>
      <c r="K89" s="23">
        <f>I89*HLOOKUP(J89,'Auskunft SVS'!$C$2:$AZ$26,17,0)</f>
        <v>0</v>
      </c>
      <c r="L89" s="23">
        <f t="shared" si="5"/>
        <v>0</v>
      </c>
    </row>
    <row r="90" spans="1:18" ht="101.5">
      <c r="A90" s="2" t="s">
        <v>1194</v>
      </c>
      <c r="B90" s="2" t="s">
        <v>229</v>
      </c>
      <c r="C90" s="9" t="s">
        <v>530</v>
      </c>
      <c r="D90" s="6">
        <v>149.41</v>
      </c>
      <c r="E90" s="6" t="s">
        <v>102</v>
      </c>
      <c r="F90" s="6">
        <f>+VLOOKUP(E90,'VI_Legende Reinigungsverz.'!$B$3:$F$22,5,0)</f>
        <v>251.5</v>
      </c>
      <c r="G90" s="6">
        <f t="shared" si="3"/>
        <v>37576.614999999998</v>
      </c>
      <c r="H90" s="51"/>
      <c r="I90" s="6">
        <f t="shared" si="4"/>
        <v>0</v>
      </c>
      <c r="J90" s="51" t="s">
        <v>42</v>
      </c>
      <c r="K90" s="23">
        <f>I90*HLOOKUP(J90,'Auskunft SVS'!$C$2:$AZ$26,17,0)</f>
        <v>0</v>
      </c>
      <c r="L90" s="23">
        <f t="shared" si="5"/>
        <v>0</v>
      </c>
    </row>
    <row r="91" spans="1:18" ht="101.5">
      <c r="A91" s="2" t="s">
        <v>1934</v>
      </c>
      <c r="B91" s="2" t="s">
        <v>229</v>
      </c>
      <c r="C91" s="9" t="s">
        <v>530</v>
      </c>
      <c r="D91" s="6">
        <v>18.77</v>
      </c>
      <c r="E91" s="6" t="s">
        <v>102</v>
      </c>
      <c r="F91" s="6">
        <f>+VLOOKUP(E91,'VI_Legende Reinigungsverz.'!$B$3:$F$22,5,0)</f>
        <v>251.5</v>
      </c>
      <c r="G91" s="6">
        <f t="shared" si="3"/>
        <v>4720.6549999999997</v>
      </c>
      <c r="H91" s="51"/>
      <c r="I91" s="6">
        <f t="shared" si="4"/>
        <v>0</v>
      </c>
      <c r="J91" s="51" t="s">
        <v>42</v>
      </c>
      <c r="K91" s="23">
        <f>I91*HLOOKUP(J91,'Auskunft SVS'!$C$2:$AZ$26,17,0)</f>
        <v>0</v>
      </c>
      <c r="L91" s="23">
        <f t="shared" si="5"/>
        <v>0</v>
      </c>
    </row>
    <row r="92" spans="1:18" s="15" customFormat="1">
      <c r="A92" s="8" t="s">
        <v>830</v>
      </c>
      <c r="B92" s="3" t="s">
        <v>232</v>
      </c>
      <c r="C92" s="3" t="s">
        <v>98</v>
      </c>
      <c r="D92" s="10" t="s">
        <v>98</v>
      </c>
      <c r="E92" s="10"/>
      <c r="F92" s="10"/>
      <c r="G92" s="10"/>
      <c r="H92" s="10"/>
      <c r="I92" s="10"/>
      <c r="J92" s="10"/>
      <c r="K92" s="10"/>
      <c r="L92" s="13"/>
      <c r="M92"/>
      <c r="N92"/>
      <c r="O92"/>
      <c r="P92"/>
      <c r="Q92"/>
      <c r="R92"/>
    </row>
    <row r="93" spans="1:18" ht="101.5">
      <c r="A93" s="2" t="s">
        <v>831</v>
      </c>
      <c r="B93" s="2" t="s">
        <v>234</v>
      </c>
      <c r="C93" s="9" t="s">
        <v>328</v>
      </c>
      <c r="D93" s="6">
        <v>37.42</v>
      </c>
      <c r="E93" s="6" t="s">
        <v>102</v>
      </c>
      <c r="F93" s="6">
        <f>+VLOOKUP(E93,'VI_Legende Reinigungsverz.'!$B$3:$F$22,5,0)</f>
        <v>251.5</v>
      </c>
      <c r="G93" s="6">
        <f t="shared" si="3"/>
        <v>9411.130000000001</v>
      </c>
      <c r="H93" s="51"/>
      <c r="I93" s="6">
        <f t="shared" si="4"/>
        <v>0</v>
      </c>
      <c r="J93" s="51" t="s">
        <v>42</v>
      </c>
      <c r="K93" s="23">
        <f>I93*HLOOKUP(J93,'Auskunft SVS'!$C$2:$AZ$26,17,0)</f>
        <v>0</v>
      </c>
      <c r="L93" s="23">
        <f t="shared" si="5"/>
        <v>0</v>
      </c>
    </row>
    <row r="94" spans="1:18" ht="101.5">
      <c r="A94" s="2" t="s">
        <v>832</v>
      </c>
      <c r="B94" s="2" t="s">
        <v>466</v>
      </c>
      <c r="C94" s="9" t="s">
        <v>530</v>
      </c>
      <c r="D94" s="6">
        <v>87.33</v>
      </c>
      <c r="E94" s="6" t="s">
        <v>102</v>
      </c>
      <c r="F94" s="6">
        <f>+VLOOKUP(E94,'VI_Legende Reinigungsverz.'!$B$3:$F$22,5,0)</f>
        <v>251.5</v>
      </c>
      <c r="G94" s="6">
        <f t="shared" si="3"/>
        <v>21963.494999999999</v>
      </c>
      <c r="H94" s="51"/>
      <c r="I94" s="6">
        <f t="shared" si="4"/>
        <v>0</v>
      </c>
      <c r="J94" s="51" t="s">
        <v>42</v>
      </c>
      <c r="K94" s="23">
        <f>I94*HLOOKUP(J94,'Auskunft SVS'!$C$2:$AZ$26,17,0)</f>
        <v>0</v>
      </c>
      <c r="L94" s="23">
        <f t="shared" si="5"/>
        <v>0</v>
      </c>
    </row>
    <row r="95" spans="1:18" ht="101.5">
      <c r="A95" s="2" t="s">
        <v>1196</v>
      </c>
      <c r="B95" s="2" t="s">
        <v>472</v>
      </c>
      <c r="C95" s="9" t="s">
        <v>721</v>
      </c>
      <c r="D95" s="6">
        <v>51.51</v>
      </c>
      <c r="E95" s="6" t="s">
        <v>102</v>
      </c>
      <c r="F95" s="6">
        <f>+VLOOKUP(E95,'VI_Legende Reinigungsverz.'!$B$3:$F$22,5,0)</f>
        <v>251.5</v>
      </c>
      <c r="G95" s="6">
        <f t="shared" si="3"/>
        <v>12954.764999999999</v>
      </c>
      <c r="H95" s="51"/>
      <c r="I95" s="6">
        <f t="shared" si="4"/>
        <v>0</v>
      </c>
      <c r="J95" s="51" t="s">
        <v>42</v>
      </c>
      <c r="K95" s="23">
        <f>I95*HLOOKUP(J95,'Auskunft SVS'!$C$2:$AZ$26,17,0)</f>
        <v>0</v>
      </c>
      <c r="L95" s="23">
        <f t="shared" si="5"/>
        <v>0</v>
      </c>
    </row>
    <row r="96" spans="1:18" s="16" customFormat="1" ht="25.5" customHeight="1">
      <c r="A96" s="7" t="s">
        <v>485</v>
      </c>
      <c r="B96" s="17" t="s">
        <v>2797</v>
      </c>
      <c r="C96" s="11" t="s">
        <v>98</v>
      </c>
      <c r="D96" s="18"/>
      <c r="E96" s="18"/>
      <c r="F96" s="18"/>
      <c r="G96" s="18"/>
      <c r="H96" s="18"/>
      <c r="I96" s="18"/>
      <c r="J96" s="18"/>
      <c r="K96" s="19"/>
      <c r="L96" s="20"/>
      <c r="M96"/>
      <c r="N96"/>
      <c r="O96"/>
      <c r="P96"/>
      <c r="Q96"/>
      <c r="R96"/>
    </row>
    <row r="97" spans="1:18" s="15" customFormat="1">
      <c r="A97" s="8" t="s">
        <v>487</v>
      </c>
      <c r="B97" s="3" t="s">
        <v>95</v>
      </c>
      <c r="C97" s="3" t="s">
        <v>98</v>
      </c>
      <c r="D97" s="10"/>
      <c r="E97" s="10"/>
      <c r="F97" s="10"/>
      <c r="G97" s="10"/>
      <c r="H97" s="10"/>
      <c r="I97" s="10"/>
      <c r="J97" s="10"/>
      <c r="K97" s="10"/>
      <c r="L97" s="13"/>
      <c r="M97"/>
      <c r="N97"/>
      <c r="O97"/>
      <c r="P97"/>
      <c r="Q97"/>
      <c r="R97"/>
    </row>
    <row r="98" spans="1:18" s="15" customFormat="1">
      <c r="A98" s="8" t="s">
        <v>488</v>
      </c>
      <c r="B98" s="3" t="s">
        <v>344</v>
      </c>
      <c r="C98" s="3" t="s">
        <v>98</v>
      </c>
      <c r="D98" s="10"/>
      <c r="E98" s="10"/>
      <c r="F98" s="10"/>
      <c r="G98" s="10"/>
      <c r="H98" s="10"/>
      <c r="I98" s="10"/>
      <c r="J98" s="10"/>
      <c r="K98" s="10"/>
      <c r="L98" s="13"/>
      <c r="M98"/>
      <c r="N98"/>
      <c r="O98"/>
      <c r="P98"/>
      <c r="Q98"/>
      <c r="R98"/>
    </row>
    <row r="99" spans="1:18" ht="101.5">
      <c r="A99" s="2" t="s">
        <v>489</v>
      </c>
      <c r="B99" s="2" t="s">
        <v>913</v>
      </c>
      <c r="C99" s="9" t="s">
        <v>550</v>
      </c>
      <c r="D99" s="6">
        <v>81.12</v>
      </c>
      <c r="E99" s="6" t="s">
        <v>136</v>
      </c>
      <c r="F99" s="6">
        <f>+VLOOKUP(E99,'VI_Legende Reinigungsverz.'!$B$3:$F$22,5,0)</f>
        <v>52</v>
      </c>
      <c r="G99" s="6">
        <f t="shared" si="3"/>
        <v>4218.24</v>
      </c>
      <c r="H99" s="51"/>
      <c r="I99" s="6">
        <f t="shared" si="4"/>
        <v>0</v>
      </c>
      <c r="J99" s="51" t="s">
        <v>42</v>
      </c>
      <c r="K99" s="23">
        <f>I99*HLOOKUP(J99,'Auskunft SVS'!$C$2:$AZ$26,17,0)</f>
        <v>0</v>
      </c>
      <c r="L99" s="23">
        <f t="shared" si="5"/>
        <v>0</v>
      </c>
    </row>
    <row r="100" spans="1:18" s="15" customFormat="1">
      <c r="A100" s="8" t="s">
        <v>491</v>
      </c>
      <c r="B100" s="3" t="s">
        <v>97</v>
      </c>
      <c r="C100" s="3" t="s">
        <v>98</v>
      </c>
      <c r="D100" s="10" t="s">
        <v>98</v>
      </c>
      <c r="E100" s="10"/>
      <c r="F100" s="10"/>
      <c r="G100" s="10"/>
      <c r="H100" s="10"/>
      <c r="I100" s="10"/>
      <c r="J100" s="10"/>
      <c r="K100" s="10"/>
      <c r="L100" s="13"/>
      <c r="M100"/>
      <c r="N100"/>
      <c r="O100"/>
      <c r="P100"/>
      <c r="Q100"/>
      <c r="R100"/>
    </row>
    <row r="101" spans="1:18" ht="101.5">
      <c r="A101" s="2" t="s">
        <v>492</v>
      </c>
      <c r="B101" s="2" t="s">
        <v>1156</v>
      </c>
      <c r="C101" s="9" t="s">
        <v>778</v>
      </c>
      <c r="D101" s="6">
        <v>70.77</v>
      </c>
      <c r="E101" s="6" t="s">
        <v>163</v>
      </c>
      <c r="F101" s="6">
        <f>+VLOOKUP(E101,'VI_Legende Reinigungsverz.'!$B$3:$F$22,5,0)</f>
        <v>150.9</v>
      </c>
      <c r="G101" s="6">
        <f t="shared" si="3"/>
        <v>10679.192999999999</v>
      </c>
      <c r="H101" s="51"/>
      <c r="I101" s="6">
        <f t="shared" si="4"/>
        <v>0</v>
      </c>
      <c r="J101" s="51" t="s">
        <v>42</v>
      </c>
      <c r="K101" s="23">
        <f>I101*HLOOKUP(J101,'Auskunft SVS'!$C$2:$AZ$26,17,0)</f>
        <v>0</v>
      </c>
      <c r="L101" s="23">
        <f t="shared" si="5"/>
        <v>0</v>
      </c>
    </row>
    <row r="102" spans="1:18" s="15" customFormat="1">
      <c r="A102" s="8" t="s">
        <v>495</v>
      </c>
      <c r="B102" s="3" t="s">
        <v>107</v>
      </c>
      <c r="C102" s="3" t="s">
        <v>98</v>
      </c>
      <c r="D102" s="10" t="s">
        <v>98</v>
      </c>
      <c r="E102" s="10"/>
      <c r="F102" s="10"/>
      <c r="G102" s="10"/>
      <c r="H102" s="10"/>
      <c r="I102" s="10"/>
      <c r="J102" s="10"/>
      <c r="K102" s="10"/>
      <c r="L102" s="13"/>
      <c r="M102"/>
      <c r="N102"/>
      <c r="O102"/>
      <c r="P102"/>
      <c r="Q102"/>
      <c r="R102"/>
    </row>
    <row r="103" spans="1:18" ht="101.5">
      <c r="A103" s="2" t="s">
        <v>496</v>
      </c>
      <c r="B103" s="2" t="s">
        <v>109</v>
      </c>
      <c r="C103" s="9" t="s">
        <v>2546</v>
      </c>
      <c r="D103" s="6">
        <v>345.13</v>
      </c>
      <c r="E103" s="6" t="s">
        <v>163</v>
      </c>
      <c r="F103" s="6">
        <f>+VLOOKUP(E103,'VI_Legende Reinigungsverz.'!$B$3:$F$22,5,0)</f>
        <v>150.9</v>
      </c>
      <c r="G103" s="6">
        <f t="shared" si="3"/>
        <v>52080.116999999998</v>
      </c>
      <c r="H103" s="51"/>
      <c r="I103" s="6">
        <f t="shared" si="4"/>
        <v>0</v>
      </c>
      <c r="J103" s="51" t="s">
        <v>42</v>
      </c>
      <c r="K103" s="23">
        <f>I103*HLOOKUP(J103,'Auskunft SVS'!$C$2:$AZ$26,17,0)</f>
        <v>0</v>
      </c>
      <c r="L103" s="23">
        <f t="shared" si="5"/>
        <v>0</v>
      </c>
    </row>
    <row r="104" spans="1:18" s="15" customFormat="1">
      <c r="A104" s="8" t="s">
        <v>499</v>
      </c>
      <c r="B104" s="3" t="s">
        <v>117</v>
      </c>
      <c r="C104" s="3" t="s">
        <v>98</v>
      </c>
      <c r="D104" s="10" t="s">
        <v>98</v>
      </c>
      <c r="E104" s="10"/>
      <c r="F104" s="10"/>
      <c r="G104" s="10"/>
      <c r="H104" s="10"/>
      <c r="I104" s="10"/>
      <c r="J104" s="10"/>
      <c r="K104" s="10"/>
      <c r="L104" s="13"/>
      <c r="M104"/>
      <c r="N104"/>
      <c r="O104"/>
      <c r="P104"/>
      <c r="Q104"/>
      <c r="R104"/>
    </row>
    <row r="105" spans="1:18" ht="101.5">
      <c r="A105" s="2" t="s">
        <v>500</v>
      </c>
      <c r="B105" s="2" t="s">
        <v>920</v>
      </c>
      <c r="C105" s="9" t="s">
        <v>120</v>
      </c>
      <c r="D105" s="6">
        <v>62.37</v>
      </c>
      <c r="E105" s="6" t="s">
        <v>102</v>
      </c>
      <c r="F105" s="6">
        <f>+VLOOKUP(E105,'VI_Legende Reinigungsverz.'!$B$3:$F$22,5,0)</f>
        <v>251.5</v>
      </c>
      <c r="G105" s="6">
        <f t="shared" ref="G105:G137" si="6">+F105*D105</f>
        <v>15686.054999999998</v>
      </c>
      <c r="H105" s="51"/>
      <c r="I105" s="6">
        <f t="shared" ref="I105:I137" si="7">IF(ISERROR(G105/H105),0,G105/H105)</f>
        <v>0</v>
      </c>
      <c r="J105" s="51" t="s">
        <v>42</v>
      </c>
      <c r="K105" s="23">
        <f>I105*HLOOKUP(J105,'Auskunft SVS'!$C$2:$AZ$26,17,0)</f>
        <v>0</v>
      </c>
      <c r="L105" s="23">
        <f t="shared" ref="L105:L137" si="8">+K105/D105</f>
        <v>0</v>
      </c>
    </row>
    <row r="106" spans="1:18" s="15" customFormat="1">
      <c r="A106" s="8" t="s">
        <v>503</v>
      </c>
      <c r="B106" s="3" t="s">
        <v>127</v>
      </c>
      <c r="C106" s="3" t="s">
        <v>98</v>
      </c>
      <c r="D106" s="10" t="s">
        <v>98</v>
      </c>
      <c r="E106" s="10"/>
      <c r="F106" s="10"/>
      <c r="G106" s="10"/>
      <c r="H106" s="10"/>
      <c r="I106" s="10"/>
      <c r="J106" s="10"/>
      <c r="K106" s="10"/>
      <c r="L106" s="13"/>
      <c r="M106"/>
      <c r="N106"/>
      <c r="O106"/>
      <c r="P106"/>
      <c r="Q106"/>
      <c r="R106"/>
    </row>
    <row r="107" spans="1:18" ht="101.5">
      <c r="A107" s="2" t="s">
        <v>504</v>
      </c>
      <c r="B107" s="2" t="s">
        <v>132</v>
      </c>
      <c r="C107" s="9" t="s">
        <v>2500</v>
      </c>
      <c r="D107" s="6">
        <v>226.13</v>
      </c>
      <c r="E107" s="6" t="s">
        <v>163</v>
      </c>
      <c r="F107" s="6">
        <f>+VLOOKUP(E107,'VI_Legende Reinigungsverz.'!$B$3:$F$22,5,0)</f>
        <v>150.9</v>
      </c>
      <c r="G107" s="6">
        <f t="shared" si="6"/>
        <v>34123.017</v>
      </c>
      <c r="H107" s="51"/>
      <c r="I107" s="6">
        <f t="shared" si="7"/>
        <v>0</v>
      </c>
      <c r="J107" s="51" t="s">
        <v>42</v>
      </c>
      <c r="K107" s="23">
        <f>I107*HLOOKUP(J107,'Auskunft SVS'!$C$2:$AZ$26,17,0)</f>
        <v>0</v>
      </c>
      <c r="L107" s="23">
        <f t="shared" si="8"/>
        <v>0</v>
      </c>
    </row>
    <row r="108" spans="1:18" s="15" customFormat="1">
      <c r="A108" s="8" t="s">
        <v>506</v>
      </c>
      <c r="B108" s="3" t="s">
        <v>278</v>
      </c>
      <c r="C108" s="3" t="s">
        <v>98</v>
      </c>
      <c r="D108" s="10" t="s">
        <v>98</v>
      </c>
      <c r="E108" s="10"/>
      <c r="F108" s="10"/>
      <c r="G108" s="10"/>
      <c r="H108" s="10"/>
      <c r="I108" s="10"/>
      <c r="J108" s="10"/>
      <c r="K108" s="10"/>
      <c r="L108" s="13"/>
      <c r="M108"/>
      <c r="N108"/>
      <c r="O108"/>
      <c r="P108"/>
      <c r="Q108"/>
      <c r="R108"/>
    </row>
    <row r="109" spans="1:18" ht="101.5">
      <c r="A109" s="2" t="s">
        <v>507</v>
      </c>
      <c r="B109" s="2" t="s">
        <v>151</v>
      </c>
      <c r="C109" s="9" t="s">
        <v>272</v>
      </c>
      <c r="D109" s="6">
        <v>29.28</v>
      </c>
      <c r="E109" s="6" t="s">
        <v>163</v>
      </c>
      <c r="F109" s="6">
        <f>+VLOOKUP(E109,'VI_Legende Reinigungsverz.'!$B$3:$F$22,5,0)</f>
        <v>150.9</v>
      </c>
      <c r="G109" s="6">
        <f t="shared" si="6"/>
        <v>4418.3520000000008</v>
      </c>
      <c r="H109" s="51"/>
      <c r="I109" s="6">
        <f t="shared" si="7"/>
        <v>0</v>
      </c>
      <c r="J109" s="51" t="s">
        <v>42</v>
      </c>
      <c r="K109" s="23">
        <f>I109*HLOOKUP(J109,'Auskunft SVS'!$C$2:$AZ$26,17,0)</f>
        <v>0</v>
      </c>
      <c r="L109" s="23">
        <f t="shared" si="8"/>
        <v>0</v>
      </c>
    </row>
    <row r="110" spans="1:18" s="15" customFormat="1">
      <c r="A110" s="8" t="s">
        <v>509</v>
      </c>
      <c r="B110" s="3" t="s">
        <v>154</v>
      </c>
      <c r="C110" s="3" t="s">
        <v>98</v>
      </c>
      <c r="D110" s="10" t="s">
        <v>98</v>
      </c>
      <c r="E110" s="10"/>
      <c r="F110" s="10"/>
      <c r="G110" s="10"/>
      <c r="H110" s="10"/>
      <c r="I110" s="10"/>
      <c r="J110" s="10"/>
      <c r="K110" s="10"/>
      <c r="L110" s="13"/>
      <c r="M110"/>
      <c r="N110"/>
      <c r="O110"/>
      <c r="P110"/>
      <c r="Q110"/>
      <c r="R110"/>
    </row>
    <row r="111" spans="1:18" ht="101.5">
      <c r="A111" s="2" t="s">
        <v>511</v>
      </c>
      <c r="B111" s="2" t="s">
        <v>156</v>
      </c>
      <c r="C111" s="9" t="s">
        <v>272</v>
      </c>
      <c r="D111" s="6">
        <v>21.65</v>
      </c>
      <c r="E111" s="6" t="s">
        <v>163</v>
      </c>
      <c r="F111" s="6">
        <f>+VLOOKUP(E111,'VI_Legende Reinigungsverz.'!$B$3:$F$22,5,0)</f>
        <v>150.9</v>
      </c>
      <c r="G111" s="6">
        <f t="shared" si="6"/>
        <v>3266.9850000000001</v>
      </c>
      <c r="H111" s="51"/>
      <c r="I111" s="6">
        <f t="shared" si="7"/>
        <v>0</v>
      </c>
      <c r="J111" s="51" t="s">
        <v>42</v>
      </c>
      <c r="K111" s="23">
        <f>I111*HLOOKUP(J111,'Auskunft SVS'!$C$2:$AZ$26,17,0)</f>
        <v>0</v>
      </c>
      <c r="L111" s="23">
        <f t="shared" si="8"/>
        <v>0</v>
      </c>
    </row>
    <row r="112" spans="1:18" s="15" customFormat="1">
      <c r="A112" s="8" t="s">
        <v>513</v>
      </c>
      <c r="B112" s="3" t="s">
        <v>159</v>
      </c>
      <c r="C112" s="3" t="s">
        <v>98</v>
      </c>
      <c r="D112" s="10" t="s">
        <v>98</v>
      </c>
      <c r="E112" s="10"/>
      <c r="F112" s="10"/>
      <c r="G112" s="10"/>
      <c r="H112" s="10"/>
      <c r="I112" s="10"/>
      <c r="J112" s="10"/>
      <c r="K112" s="10"/>
      <c r="L112" s="13"/>
      <c r="M112"/>
      <c r="N112"/>
      <c r="O112"/>
      <c r="P112"/>
      <c r="Q112"/>
      <c r="R112"/>
    </row>
    <row r="113" spans="1:18" ht="101.5">
      <c r="A113" s="2" t="s">
        <v>515</v>
      </c>
      <c r="B113" s="2" t="s">
        <v>284</v>
      </c>
      <c r="C113" s="9" t="s">
        <v>165</v>
      </c>
      <c r="D113" s="6">
        <v>39.43</v>
      </c>
      <c r="E113" s="6" t="s">
        <v>102</v>
      </c>
      <c r="F113" s="6">
        <f>+VLOOKUP(E113,'VI_Legende Reinigungsverz.'!$B$3:$F$22,5,0)</f>
        <v>251.5</v>
      </c>
      <c r="G113" s="6">
        <f t="shared" si="6"/>
        <v>9916.6450000000004</v>
      </c>
      <c r="H113" s="51"/>
      <c r="I113" s="6">
        <f t="shared" si="7"/>
        <v>0</v>
      </c>
      <c r="J113" s="51" t="s">
        <v>42</v>
      </c>
      <c r="K113" s="23">
        <f>I113*HLOOKUP(J113,'Auskunft SVS'!$C$2:$AZ$26,17,0)</f>
        <v>0</v>
      </c>
      <c r="L113" s="23">
        <f t="shared" si="8"/>
        <v>0</v>
      </c>
    </row>
    <row r="114" spans="1:18" s="15" customFormat="1">
      <c r="A114" s="8" t="s">
        <v>517</v>
      </c>
      <c r="B114" s="3" t="s">
        <v>586</v>
      </c>
      <c r="C114" s="3" t="s">
        <v>98</v>
      </c>
      <c r="D114" s="10" t="s">
        <v>98</v>
      </c>
      <c r="E114" s="10"/>
      <c r="F114" s="10"/>
      <c r="G114" s="10"/>
      <c r="H114" s="10"/>
      <c r="I114" s="10"/>
      <c r="J114" s="10"/>
      <c r="K114" s="10"/>
      <c r="L114" s="13"/>
      <c r="M114"/>
      <c r="N114"/>
      <c r="O114"/>
      <c r="P114"/>
      <c r="Q114"/>
      <c r="R114"/>
    </row>
    <row r="115" spans="1:18" ht="101.5">
      <c r="A115" s="2" t="s">
        <v>518</v>
      </c>
      <c r="B115" s="2" t="s">
        <v>2363</v>
      </c>
      <c r="C115" s="9" t="s">
        <v>584</v>
      </c>
      <c r="D115" s="6">
        <v>5.76</v>
      </c>
      <c r="E115" s="6" t="s">
        <v>102</v>
      </c>
      <c r="F115" s="6">
        <f>+VLOOKUP(E115,'VI_Legende Reinigungsverz.'!$B$3:$F$22,5,0)</f>
        <v>251.5</v>
      </c>
      <c r="G115" s="6">
        <f t="shared" si="6"/>
        <v>1448.6399999999999</v>
      </c>
      <c r="H115" s="51"/>
      <c r="I115" s="6">
        <f t="shared" si="7"/>
        <v>0</v>
      </c>
      <c r="J115" s="51" t="s">
        <v>42</v>
      </c>
      <c r="K115" s="23">
        <f>I115*HLOOKUP(J115,'Auskunft SVS'!$C$2:$AZ$26,17,0)</f>
        <v>0</v>
      </c>
      <c r="L115" s="23">
        <f t="shared" si="8"/>
        <v>0</v>
      </c>
    </row>
    <row r="116" spans="1:18" s="15" customFormat="1">
      <c r="A116" s="8" t="s">
        <v>521</v>
      </c>
      <c r="B116" s="3" t="s">
        <v>167</v>
      </c>
      <c r="C116" s="3" t="s">
        <v>98</v>
      </c>
      <c r="D116" s="10" t="s">
        <v>98</v>
      </c>
      <c r="E116" s="10"/>
      <c r="F116" s="10"/>
      <c r="G116" s="10"/>
      <c r="H116" s="10"/>
      <c r="I116" s="10"/>
      <c r="J116" s="10"/>
      <c r="K116" s="10"/>
      <c r="L116" s="13"/>
      <c r="M116"/>
      <c r="N116"/>
      <c r="O116"/>
      <c r="P116"/>
      <c r="Q116"/>
      <c r="R116"/>
    </row>
    <row r="117" spans="1:18" ht="101.5">
      <c r="A117" s="2" t="s">
        <v>522</v>
      </c>
      <c r="B117" s="2" t="s">
        <v>288</v>
      </c>
      <c r="C117" s="9" t="s">
        <v>411</v>
      </c>
      <c r="D117" s="6">
        <v>19.93</v>
      </c>
      <c r="E117" s="6" t="s">
        <v>163</v>
      </c>
      <c r="F117" s="6">
        <f>+VLOOKUP(E117,'VI_Legende Reinigungsverz.'!$B$3:$F$22,5,0)</f>
        <v>150.9</v>
      </c>
      <c r="G117" s="6">
        <f t="shared" si="6"/>
        <v>3007.4369999999999</v>
      </c>
      <c r="H117" s="51"/>
      <c r="I117" s="6">
        <f t="shared" si="7"/>
        <v>0</v>
      </c>
      <c r="J117" s="51" t="s">
        <v>42</v>
      </c>
      <c r="K117" s="23">
        <f>I117*HLOOKUP(J117,'Auskunft SVS'!$C$2:$AZ$26,17,0)</f>
        <v>0</v>
      </c>
      <c r="L117" s="23">
        <f t="shared" si="8"/>
        <v>0</v>
      </c>
    </row>
    <row r="118" spans="1:18" s="15" customFormat="1">
      <c r="A118" s="8" t="s">
        <v>525</v>
      </c>
      <c r="B118" s="3" t="s">
        <v>614</v>
      </c>
      <c r="C118" s="3" t="s">
        <v>98</v>
      </c>
      <c r="D118" s="10" t="s">
        <v>98</v>
      </c>
      <c r="E118" s="10"/>
      <c r="F118" s="10"/>
      <c r="G118" s="10"/>
      <c r="H118" s="10"/>
      <c r="I118" s="10"/>
      <c r="J118" s="10"/>
      <c r="K118" s="10"/>
      <c r="L118" s="13"/>
      <c r="M118"/>
      <c r="N118"/>
      <c r="O118"/>
      <c r="P118"/>
      <c r="Q118"/>
      <c r="R118"/>
    </row>
    <row r="119" spans="1:18" ht="101.5">
      <c r="A119" s="2" t="s">
        <v>526</v>
      </c>
      <c r="B119" s="2" t="s">
        <v>180</v>
      </c>
      <c r="C119" s="9" t="s">
        <v>846</v>
      </c>
      <c r="D119" s="6">
        <v>69.77</v>
      </c>
      <c r="E119" s="6" t="s">
        <v>163</v>
      </c>
      <c r="F119" s="6">
        <f>+VLOOKUP(E119,'VI_Legende Reinigungsverz.'!$B$3:$F$22,5,0)</f>
        <v>150.9</v>
      </c>
      <c r="G119" s="6">
        <f t="shared" si="6"/>
        <v>10528.293</v>
      </c>
      <c r="H119" s="51"/>
      <c r="I119" s="6">
        <f t="shared" si="7"/>
        <v>0</v>
      </c>
      <c r="J119" s="51" t="s">
        <v>42</v>
      </c>
      <c r="K119" s="23">
        <f>I119*HLOOKUP(J119,'Auskunft SVS'!$C$2:$AZ$26,17,0)</f>
        <v>0</v>
      </c>
      <c r="L119" s="23">
        <f t="shared" si="8"/>
        <v>0</v>
      </c>
    </row>
    <row r="120" spans="1:18" s="15" customFormat="1">
      <c r="A120" s="8" t="s">
        <v>528</v>
      </c>
      <c r="B120" s="3" t="s">
        <v>848</v>
      </c>
      <c r="C120" s="3" t="s">
        <v>98</v>
      </c>
      <c r="D120" s="10" t="s">
        <v>98</v>
      </c>
      <c r="E120" s="10"/>
      <c r="F120" s="10"/>
      <c r="G120" s="10"/>
      <c r="H120" s="10"/>
      <c r="I120" s="10"/>
      <c r="J120" s="10"/>
      <c r="K120" s="10"/>
      <c r="L120" s="13"/>
      <c r="M120"/>
      <c r="N120"/>
      <c r="O120"/>
      <c r="P120"/>
      <c r="Q120"/>
      <c r="R120"/>
    </row>
    <row r="121" spans="1:18" ht="101.5">
      <c r="A121" s="2" t="s">
        <v>529</v>
      </c>
      <c r="B121" s="2" t="s">
        <v>1001</v>
      </c>
      <c r="C121" s="9" t="s">
        <v>846</v>
      </c>
      <c r="D121" s="6">
        <v>63.59</v>
      </c>
      <c r="E121" s="6" t="s">
        <v>163</v>
      </c>
      <c r="F121" s="6">
        <f>+VLOOKUP(E121,'VI_Legende Reinigungsverz.'!$B$3:$F$22,5,0)</f>
        <v>150.9</v>
      </c>
      <c r="G121" s="6">
        <f t="shared" si="6"/>
        <v>9595.7310000000016</v>
      </c>
      <c r="H121" s="51"/>
      <c r="I121" s="6">
        <f t="shared" si="7"/>
        <v>0</v>
      </c>
      <c r="J121" s="51" t="s">
        <v>42</v>
      </c>
      <c r="K121" s="23">
        <f>I121*HLOOKUP(J121,'Auskunft SVS'!$C$2:$AZ$26,17,0)</f>
        <v>0</v>
      </c>
      <c r="L121" s="23">
        <f t="shared" si="8"/>
        <v>0</v>
      </c>
    </row>
    <row r="122" spans="1:18" s="15" customFormat="1">
      <c r="A122" s="8" t="s">
        <v>1434</v>
      </c>
      <c r="B122" s="3" t="s">
        <v>200</v>
      </c>
      <c r="C122" s="3" t="s">
        <v>98</v>
      </c>
      <c r="D122" s="10" t="s">
        <v>98</v>
      </c>
      <c r="E122" s="10"/>
      <c r="F122" s="10"/>
      <c r="G122" s="10"/>
      <c r="H122" s="10"/>
      <c r="I122" s="10"/>
      <c r="J122" s="10"/>
      <c r="K122" s="10"/>
      <c r="L122" s="13"/>
      <c r="M122"/>
      <c r="N122"/>
      <c r="O122"/>
      <c r="P122"/>
      <c r="Q122"/>
      <c r="R122"/>
    </row>
    <row r="123" spans="1:18" ht="101.5">
      <c r="A123" s="2" t="s">
        <v>1435</v>
      </c>
      <c r="B123" s="2" t="s">
        <v>202</v>
      </c>
      <c r="C123" s="9" t="s">
        <v>1016</v>
      </c>
      <c r="D123" s="6">
        <v>28.3</v>
      </c>
      <c r="E123" s="6" t="s">
        <v>163</v>
      </c>
      <c r="F123" s="6">
        <f>+VLOOKUP(E123,'VI_Legende Reinigungsverz.'!$B$3:$F$22,5,0)</f>
        <v>150.9</v>
      </c>
      <c r="G123" s="6">
        <f t="shared" si="6"/>
        <v>4270.47</v>
      </c>
      <c r="H123" s="51"/>
      <c r="I123" s="6">
        <f t="shared" si="7"/>
        <v>0</v>
      </c>
      <c r="J123" s="51" t="s">
        <v>42</v>
      </c>
      <c r="K123" s="23">
        <f>I123*HLOOKUP(J123,'Auskunft SVS'!$C$2:$AZ$26,17,0)</f>
        <v>0</v>
      </c>
      <c r="L123" s="23">
        <f t="shared" si="8"/>
        <v>0</v>
      </c>
    </row>
    <row r="124" spans="1:18" ht="101.5">
      <c r="A124" s="2" t="s">
        <v>1437</v>
      </c>
      <c r="B124" s="2" t="s">
        <v>202</v>
      </c>
      <c r="C124" s="9" t="s">
        <v>2487</v>
      </c>
      <c r="D124" s="6">
        <v>153.91999999999999</v>
      </c>
      <c r="E124" s="6" t="s">
        <v>102</v>
      </c>
      <c r="F124" s="6">
        <f>+VLOOKUP(E124,'VI_Legende Reinigungsverz.'!$B$3:$F$22,5,0)</f>
        <v>251.5</v>
      </c>
      <c r="G124" s="6">
        <f t="shared" si="6"/>
        <v>38710.879999999997</v>
      </c>
      <c r="H124" s="51"/>
      <c r="I124" s="6">
        <f t="shared" si="7"/>
        <v>0</v>
      </c>
      <c r="J124" s="51" t="s">
        <v>42</v>
      </c>
      <c r="K124" s="23">
        <f>I124*HLOOKUP(J124,'Auskunft SVS'!$C$2:$AZ$26,17,0)</f>
        <v>0</v>
      </c>
      <c r="L124" s="23">
        <f t="shared" si="8"/>
        <v>0</v>
      </c>
    </row>
    <row r="125" spans="1:18" s="15" customFormat="1">
      <c r="A125" s="8" t="s">
        <v>1439</v>
      </c>
      <c r="B125" s="3" t="s">
        <v>206</v>
      </c>
      <c r="C125" s="3" t="s">
        <v>98</v>
      </c>
      <c r="D125" s="10" t="s">
        <v>98</v>
      </c>
      <c r="E125" s="10"/>
      <c r="F125" s="10"/>
      <c r="G125" s="10"/>
      <c r="H125" s="10"/>
      <c r="I125" s="10"/>
      <c r="J125" s="10"/>
      <c r="K125" s="10"/>
      <c r="L125" s="13"/>
      <c r="M125"/>
      <c r="N125"/>
      <c r="O125"/>
      <c r="P125"/>
      <c r="Q125"/>
      <c r="R125"/>
    </row>
    <row r="126" spans="1:18" ht="101.5">
      <c r="A126" s="2" t="s">
        <v>1440</v>
      </c>
      <c r="B126" s="2" t="s">
        <v>208</v>
      </c>
      <c r="C126" s="9" t="s">
        <v>1057</v>
      </c>
      <c r="D126" s="6">
        <v>186.38</v>
      </c>
      <c r="E126" s="6" t="s">
        <v>163</v>
      </c>
      <c r="F126" s="6">
        <f>+VLOOKUP(E126,'VI_Legende Reinigungsverz.'!$B$3:$F$22,5,0)</f>
        <v>150.9</v>
      </c>
      <c r="G126" s="6">
        <f t="shared" si="6"/>
        <v>28124.742000000002</v>
      </c>
      <c r="H126" s="51"/>
      <c r="I126" s="6">
        <f t="shared" si="7"/>
        <v>0</v>
      </c>
      <c r="J126" s="51" t="s">
        <v>42</v>
      </c>
      <c r="K126" s="23">
        <f>I126*HLOOKUP(J126,'Auskunft SVS'!$C$2:$AZ$26,17,0)</f>
        <v>0</v>
      </c>
      <c r="L126" s="23">
        <f t="shared" si="8"/>
        <v>0</v>
      </c>
    </row>
    <row r="127" spans="1:18" ht="101.5">
      <c r="A127" s="2" t="s">
        <v>1441</v>
      </c>
      <c r="B127" s="2" t="s">
        <v>870</v>
      </c>
      <c r="C127" s="9" t="s">
        <v>308</v>
      </c>
      <c r="D127" s="6">
        <v>67.16</v>
      </c>
      <c r="E127" s="6" t="s">
        <v>163</v>
      </c>
      <c r="F127" s="6">
        <f>+VLOOKUP(E127,'VI_Legende Reinigungsverz.'!$B$3:$F$22,5,0)</f>
        <v>150.9</v>
      </c>
      <c r="G127" s="6">
        <f t="shared" si="6"/>
        <v>10134.444</v>
      </c>
      <c r="H127" s="51"/>
      <c r="I127" s="6">
        <f t="shared" si="7"/>
        <v>0</v>
      </c>
      <c r="J127" s="51" t="s">
        <v>42</v>
      </c>
      <c r="K127" s="23">
        <f>I127*HLOOKUP(J127,'Auskunft SVS'!$C$2:$AZ$26,17,0)</f>
        <v>0</v>
      </c>
      <c r="L127" s="23">
        <f t="shared" si="8"/>
        <v>0</v>
      </c>
    </row>
    <row r="128" spans="1:18" ht="101.5">
      <c r="A128" s="2" t="s">
        <v>2798</v>
      </c>
      <c r="B128" s="2" t="s">
        <v>870</v>
      </c>
      <c r="C128" s="9" t="s">
        <v>421</v>
      </c>
      <c r="D128" s="6">
        <v>35.04</v>
      </c>
      <c r="E128" s="6" t="s">
        <v>102</v>
      </c>
      <c r="F128" s="6">
        <f>+VLOOKUP(E128,'VI_Legende Reinigungsverz.'!$B$3:$F$22,5,0)</f>
        <v>251.5</v>
      </c>
      <c r="G128" s="6">
        <f t="shared" si="6"/>
        <v>8812.56</v>
      </c>
      <c r="H128" s="51"/>
      <c r="I128" s="6">
        <f t="shared" si="7"/>
        <v>0</v>
      </c>
      <c r="J128" s="51" t="s">
        <v>42</v>
      </c>
      <c r="K128" s="23">
        <f>I128*HLOOKUP(J128,'Auskunft SVS'!$C$2:$AZ$26,17,0)</f>
        <v>0</v>
      </c>
      <c r="L128" s="23">
        <f t="shared" si="8"/>
        <v>0</v>
      </c>
    </row>
    <row r="129" spans="1:18" s="15" customFormat="1">
      <c r="A129" s="8" t="s">
        <v>1442</v>
      </c>
      <c r="B129" s="3" t="s">
        <v>224</v>
      </c>
      <c r="C129" s="3" t="s">
        <v>98</v>
      </c>
      <c r="D129" s="10" t="s">
        <v>98</v>
      </c>
      <c r="E129" s="10"/>
      <c r="F129" s="10"/>
      <c r="G129" s="10"/>
      <c r="H129" s="10"/>
      <c r="I129" s="10"/>
      <c r="J129" s="10"/>
      <c r="K129" s="10"/>
      <c r="L129" s="13"/>
      <c r="M129"/>
      <c r="N129"/>
      <c r="O129"/>
      <c r="P129"/>
      <c r="Q129"/>
      <c r="R129"/>
    </row>
    <row r="130" spans="1:18" ht="101.5">
      <c r="A130" s="2" t="s">
        <v>1443</v>
      </c>
      <c r="B130" s="2" t="s">
        <v>226</v>
      </c>
      <c r="C130" s="9" t="s">
        <v>1098</v>
      </c>
      <c r="D130" s="6">
        <v>67.95</v>
      </c>
      <c r="E130" s="6" t="s">
        <v>163</v>
      </c>
      <c r="F130" s="6">
        <f>+VLOOKUP(E130,'VI_Legende Reinigungsverz.'!$B$3:$F$22,5,0)</f>
        <v>150.9</v>
      </c>
      <c r="G130" s="6">
        <f t="shared" si="6"/>
        <v>10253.655000000001</v>
      </c>
      <c r="H130" s="51"/>
      <c r="I130" s="6">
        <f t="shared" si="7"/>
        <v>0</v>
      </c>
      <c r="J130" s="51" t="s">
        <v>42</v>
      </c>
      <c r="K130" s="23">
        <f>I130*HLOOKUP(J130,'Auskunft SVS'!$C$2:$AZ$26,17,0)</f>
        <v>0</v>
      </c>
      <c r="L130" s="23">
        <f t="shared" si="8"/>
        <v>0</v>
      </c>
    </row>
    <row r="131" spans="1:18" ht="101.5">
      <c r="A131" s="2" t="s">
        <v>1445</v>
      </c>
      <c r="B131" s="2" t="s">
        <v>226</v>
      </c>
      <c r="C131" s="9" t="s">
        <v>1859</v>
      </c>
      <c r="D131" s="6">
        <v>330.52</v>
      </c>
      <c r="E131" s="6" t="s">
        <v>102</v>
      </c>
      <c r="F131" s="6">
        <f>+VLOOKUP(E131,'VI_Legende Reinigungsverz.'!$B$3:$F$22,5,0)</f>
        <v>251.5</v>
      </c>
      <c r="G131" s="6">
        <f t="shared" si="6"/>
        <v>83125.78</v>
      </c>
      <c r="H131" s="51"/>
      <c r="I131" s="6">
        <f t="shared" si="7"/>
        <v>0</v>
      </c>
      <c r="J131" s="51" t="s">
        <v>42</v>
      </c>
      <c r="K131" s="23">
        <f>I131*HLOOKUP(J131,'Auskunft SVS'!$C$2:$AZ$26,17,0)</f>
        <v>0</v>
      </c>
      <c r="L131" s="23">
        <f t="shared" si="8"/>
        <v>0</v>
      </c>
    </row>
    <row r="132" spans="1:18" ht="101.5">
      <c r="A132" s="2" t="s">
        <v>1446</v>
      </c>
      <c r="B132" s="2" t="s">
        <v>453</v>
      </c>
      <c r="C132" s="9" t="s">
        <v>451</v>
      </c>
      <c r="D132" s="6">
        <v>2.4</v>
      </c>
      <c r="E132" s="6" t="s">
        <v>102</v>
      </c>
      <c r="F132" s="6">
        <f>+VLOOKUP(E132,'VI_Legende Reinigungsverz.'!$B$3:$F$22,5,0)</f>
        <v>251.5</v>
      </c>
      <c r="G132" s="6">
        <f t="shared" si="6"/>
        <v>603.6</v>
      </c>
      <c r="H132" s="51"/>
      <c r="I132" s="6">
        <f t="shared" si="7"/>
        <v>0</v>
      </c>
      <c r="J132" s="51" t="s">
        <v>42</v>
      </c>
      <c r="K132" s="23">
        <f>I132*HLOOKUP(J132,'Auskunft SVS'!$C$2:$AZ$26,17,0)</f>
        <v>0</v>
      </c>
      <c r="L132" s="23">
        <f t="shared" si="8"/>
        <v>0</v>
      </c>
    </row>
    <row r="133" spans="1:18" s="15" customFormat="1">
      <c r="A133" s="8" t="s">
        <v>1453</v>
      </c>
      <c r="B133" s="3" t="s">
        <v>232</v>
      </c>
      <c r="C133" s="3" t="s">
        <v>98</v>
      </c>
      <c r="D133" s="10" t="s">
        <v>98</v>
      </c>
      <c r="E133" s="10"/>
      <c r="F133" s="10"/>
      <c r="G133" s="10"/>
      <c r="H133" s="10"/>
      <c r="I133" s="10"/>
      <c r="J133" s="10"/>
      <c r="K133" s="10"/>
      <c r="L133" s="13"/>
      <c r="M133"/>
      <c r="N133"/>
      <c r="O133"/>
      <c r="P133"/>
      <c r="Q133"/>
      <c r="R133"/>
    </row>
    <row r="134" spans="1:18" ht="101.5">
      <c r="A134" s="2" t="s">
        <v>1454</v>
      </c>
      <c r="B134" s="2" t="s">
        <v>234</v>
      </c>
      <c r="C134" s="9" t="s">
        <v>326</v>
      </c>
      <c r="D134" s="6">
        <v>15.91</v>
      </c>
      <c r="E134" s="6" t="s">
        <v>163</v>
      </c>
      <c r="F134" s="6">
        <f>+VLOOKUP(E134,'VI_Legende Reinigungsverz.'!$B$3:$F$22,5,0)</f>
        <v>150.9</v>
      </c>
      <c r="G134" s="6">
        <f t="shared" si="6"/>
        <v>2400.819</v>
      </c>
      <c r="H134" s="51"/>
      <c r="I134" s="6">
        <f t="shared" si="7"/>
        <v>0</v>
      </c>
      <c r="J134" s="51" t="s">
        <v>42</v>
      </c>
      <c r="K134" s="23">
        <f>I134*HLOOKUP(J134,'Auskunft SVS'!$C$2:$AZ$26,17,0)</f>
        <v>0</v>
      </c>
      <c r="L134" s="23">
        <f t="shared" si="8"/>
        <v>0</v>
      </c>
    </row>
    <row r="135" spans="1:18" ht="101.5">
      <c r="A135" s="2" t="s">
        <v>1456</v>
      </c>
      <c r="B135" s="2" t="s">
        <v>234</v>
      </c>
      <c r="C135" s="9" t="s">
        <v>721</v>
      </c>
      <c r="D135" s="6">
        <v>55.51</v>
      </c>
      <c r="E135" s="6" t="s">
        <v>102</v>
      </c>
      <c r="F135" s="6">
        <f>+VLOOKUP(E135,'VI_Legende Reinigungsverz.'!$B$3:$F$22,5,0)</f>
        <v>251.5</v>
      </c>
      <c r="G135" s="6">
        <f t="shared" si="6"/>
        <v>13960.764999999999</v>
      </c>
      <c r="H135" s="51"/>
      <c r="I135" s="6">
        <f t="shared" si="7"/>
        <v>0</v>
      </c>
      <c r="J135" s="51" t="s">
        <v>42</v>
      </c>
      <c r="K135" s="23">
        <f>I135*HLOOKUP(J135,'Auskunft SVS'!$C$2:$AZ$26,17,0)</f>
        <v>0</v>
      </c>
      <c r="L135" s="23">
        <f t="shared" si="8"/>
        <v>0</v>
      </c>
    </row>
    <row r="136" spans="1:18" s="15" customFormat="1">
      <c r="A136" s="8" t="s">
        <v>1459</v>
      </c>
      <c r="B136" s="3" t="s">
        <v>242</v>
      </c>
      <c r="C136" s="3" t="s">
        <v>98</v>
      </c>
      <c r="D136" s="10" t="s">
        <v>98</v>
      </c>
      <c r="E136" s="10"/>
      <c r="F136" s="10"/>
      <c r="G136" s="10"/>
      <c r="H136" s="10"/>
      <c r="I136" s="10"/>
      <c r="J136" s="10"/>
      <c r="K136" s="10"/>
      <c r="L136" s="13"/>
      <c r="M136"/>
      <c r="N136"/>
      <c r="O136"/>
      <c r="P136"/>
      <c r="Q136"/>
      <c r="R136"/>
    </row>
    <row r="137" spans="1:18" ht="101.5">
      <c r="A137" s="2" t="s">
        <v>1460</v>
      </c>
      <c r="B137" s="2" t="s">
        <v>479</v>
      </c>
      <c r="C137" s="9" t="s">
        <v>441</v>
      </c>
      <c r="D137" s="6">
        <v>2.59</v>
      </c>
      <c r="E137" s="6" t="s">
        <v>136</v>
      </c>
      <c r="F137" s="6">
        <f>+VLOOKUP(E137,'VI_Legende Reinigungsverz.'!$B$3:$F$22,5,0)</f>
        <v>52</v>
      </c>
      <c r="G137" s="6">
        <f t="shared" si="6"/>
        <v>134.68</v>
      </c>
      <c r="H137" s="51"/>
      <c r="I137" s="6">
        <f t="shared" si="7"/>
        <v>0</v>
      </c>
      <c r="J137" s="51" t="s">
        <v>42</v>
      </c>
      <c r="K137" s="23">
        <f>I137*HLOOKUP(J137,'Auskunft SVS'!$C$2:$AZ$26,17,0)</f>
        <v>0</v>
      </c>
      <c r="L137" s="23">
        <f t="shared" si="8"/>
        <v>0</v>
      </c>
    </row>
    <row r="138" spans="1:18" s="16" customFormat="1" ht="25.5" customHeight="1">
      <c r="A138" s="7" t="s">
        <v>531</v>
      </c>
      <c r="B138" s="17" t="s">
        <v>2799</v>
      </c>
      <c r="C138" s="11" t="s">
        <v>98</v>
      </c>
      <c r="D138" s="18"/>
      <c r="E138" s="18"/>
      <c r="F138" s="18"/>
      <c r="G138" s="18"/>
      <c r="H138" s="18"/>
      <c r="I138" s="18"/>
      <c r="J138" s="18"/>
      <c r="K138" s="19"/>
      <c r="L138" s="20"/>
      <c r="M138"/>
      <c r="N138"/>
      <c r="O138"/>
      <c r="P138"/>
      <c r="Q138"/>
      <c r="R138"/>
    </row>
    <row r="139" spans="1:18" s="15" customFormat="1">
      <c r="A139" s="8" t="s">
        <v>533</v>
      </c>
      <c r="B139" s="3" t="s">
        <v>95</v>
      </c>
      <c r="C139" s="3" t="s">
        <v>98</v>
      </c>
      <c r="D139" s="10"/>
      <c r="E139" s="10"/>
      <c r="F139" s="10"/>
      <c r="G139" s="10"/>
      <c r="H139" s="10"/>
      <c r="I139" s="10"/>
      <c r="J139" s="10"/>
      <c r="K139" s="10"/>
      <c r="L139" s="13"/>
      <c r="M139"/>
      <c r="N139"/>
      <c r="O139"/>
      <c r="P139"/>
      <c r="Q139"/>
      <c r="R139"/>
    </row>
    <row r="140" spans="1:18" s="15" customFormat="1">
      <c r="A140" s="8" t="s">
        <v>1220</v>
      </c>
      <c r="B140" s="3" t="s">
        <v>97</v>
      </c>
      <c r="C140" s="3" t="s">
        <v>98</v>
      </c>
      <c r="D140" s="10"/>
      <c r="E140" s="10"/>
      <c r="F140" s="10"/>
      <c r="G140" s="10"/>
      <c r="H140" s="10"/>
      <c r="I140" s="10"/>
      <c r="J140" s="10"/>
      <c r="K140" s="10"/>
      <c r="L140" s="13"/>
      <c r="M140"/>
      <c r="N140"/>
      <c r="O140"/>
      <c r="P140"/>
      <c r="Q140"/>
      <c r="R140"/>
    </row>
    <row r="141" spans="1:18" ht="101.5">
      <c r="A141" s="2" t="s">
        <v>1221</v>
      </c>
      <c r="B141" s="2" t="s">
        <v>104</v>
      </c>
      <c r="C141" s="9" t="s">
        <v>2407</v>
      </c>
      <c r="D141" s="6">
        <v>71.02</v>
      </c>
      <c r="E141" s="6" t="s">
        <v>163</v>
      </c>
      <c r="F141" s="6">
        <f>+VLOOKUP(E141,'VI_Legende Reinigungsverz.'!$B$3:$F$22,5,0)</f>
        <v>150.9</v>
      </c>
      <c r="G141" s="6">
        <f t="shared" ref="G141:G185" si="9">+F141*D141</f>
        <v>10716.918</v>
      </c>
      <c r="H141" s="51"/>
      <c r="I141" s="6">
        <f t="shared" ref="I141:I185" si="10">IF(ISERROR(G141/H141),0,G141/H141)</f>
        <v>0</v>
      </c>
      <c r="J141" s="51" t="s">
        <v>42</v>
      </c>
      <c r="K141" s="23">
        <f>I141*HLOOKUP(J141,'Auskunft SVS'!$C$2:$AZ$26,17,0)</f>
        <v>0</v>
      </c>
      <c r="L141" s="23">
        <f t="shared" ref="L141:L185" si="11">+K141/D141</f>
        <v>0</v>
      </c>
    </row>
    <row r="142" spans="1:18" ht="101.5">
      <c r="A142" s="2" t="s">
        <v>1222</v>
      </c>
      <c r="B142" s="2" t="s">
        <v>2545</v>
      </c>
      <c r="C142" s="9" t="s">
        <v>554</v>
      </c>
      <c r="D142" s="6">
        <v>54.32</v>
      </c>
      <c r="E142" s="6" t="s">
        <v>136</v>
      </c>
      <c r="F142" s="6">
        <f>+VLOOKUP(E142,'VI_Legende Reinigungsverz.'!$B$3:$F$22,5,0)</f>
        <v>52</v>
      </c>
      <c r="G142" s="6">
        <f t="shared" si="9"/>
        <v>2824.64</v>
      </c>
      <c r="H142" s="51"/>
      <c r="I142" s="6">
        <f t="shared" si="10"/>
        <v>0</v>
      </c>
      <c r="J142" s="51" t="s">
        <v>42</v>
      </c>
      <c r="K142" s="23">
        <f>I142*HLOOKUP(J142,'Auskunft SVS'!$C$2:$AZ$26,17,0)</f>
        <v>0</v>
      </c>
      <c r="L142" s="23">
        <f t="shared" si="11"/>
        <v>0</v>
      </c>
    </row>
    <row r="143" spans="1:18" ht="101.5">
      <c r="A143" s="2" t="s">
        <v>2597</v>
      </c>
      <c r="B143" s="2" t="s">
        <v>915</v>
      </c>
      <c r="C143" s="9" t="s">
        <v>916</v>
      </c>
      <c r="D143" s="6">
        <v>11.67</v>
      </c>
      <c r="E143" s="6" t="s">
        <v>163</v>
      </c>
      <c r="F143" s="6">
        <f>+VLOOKUP(E143,'VI_Legende Reinigungsverz.'!$B$3:$F$22,5,0)</f>
        <v>150.9</v>
      </c>
      <c r="G143" s="6">
        <f t="shared" si="9"/>
        <v>1761.0030000000002</v>
      </c>
      <c r="H143" s="51"/>
      <c r="I143" s="6">
        <f t="shared" si="10"/>
        <v>0</v>
      </c>
      <c r="J143" s="51" t="s">
        <v>42</v>
      </c>
      <c r="K143" s="23">
        <f>I143*HLOOKUP(J143,'Auskunft SVS'!$C$2:$AZ$26,17,0)</f>
        <v>0</v>
      </c>
      <c r="L143" s="23">
        <f t="shared" si="11"/>
        <v>0</v>
      </c>
    </row>
    <row r="144" spans="1:18" ht="101.5">
      <c r="A144" s="2" t="s">
        <v>2800</v>
      </c>
      <c r="B144" s="2" t="s">
        <v>1156</v>
      </c>
      <c r="C144" s="9" t="s">
        <v>547</v>
      </c>
      <c r="D144" s="6">
        <v>36.700000000000003</v>
      </c>
      <c r="E144" s="6" t="s">
        <v>136</v>
      </c>
      <c r="F144" s="6">
        <f>+VLOOKUP(E144,'VI_Legende Reinigungsverz.'!$B$3:$F$22,5,0)</f>
        <v>52</v>
      </c>
      <c r="G144" s="6">
        <f t="shared" si="9"/>
        <v>1908.4</v>
      </c>
      <c r="H144" s="51"/>
      <c r="I144" s="6">
        <f t="shared" si="10"/>
        <v>0</v>
      </c>
      <c r="J144" s="51" t="s">
        <v>42</v>
      </c>
      <c r="K144" s="23">
        <f>I144*HLOOKUP(J144,'Auskunft SVS'!$C$2:$AZ$26,17,0)</f>
        <v>0</v>
      </c>
      <c r="L144" s="23">
        <f t="shared" si="11"/>
        <v>0</v>
      </c>
    </row>
    <row r="145" spans="1:18" ht="101.5">
      <c r="A145" s="2" t="s">
        <v>2801</v>
      </c>
      <c r="B145" s="2" t="s">
        <v>1156</v>
      </c>
      <c r="C145" s="9" t="s">
        <v>916</v>
      </c>
      <c r="D145" s="6">
        <v>39.51</v>
      </c>
      <c r="E145" s="6" t="s">
        <v>163</v>
      </c>
      <c r="F145" s="6">
        <f>+VLOOKUP(E145,'VI_Legende Reinigungsverz.'!$B$3:$F$22,5,0)</f>
        <v>150.9</v>
      </c>
      <c r="G145" s="6">
        <f t="shared" si="9"/>
        <v>5962.0590000000002</v>
      </c>
      <c r="H145" s="51"/>
      <c r="I145" s="6">
        <f t="shared" si="10"/>
        <v>0</v>
      </c>
      <c r="J145" s="51" t="s">
        <v>42</v>
      </c>
      <c r="K145" s="23">
        <f>I145*HLOOKUP(J145,'Auskunft SVS'!$C$2:$AZ$26,17,0)</f>
        <v>0</v>
      </c>
      <c r="L145" s="23">
        <f t="shared" si="11"/>
        <v>0</v>
      </c>
    </row>
    <row r="146" spans="1:18" s="15" customFormat="1">
      <c r="A146" s="8" t="s">
        <v>1223</v>
      </c>
      <c r="B146" s="3" t="s">
        <v>107</v>
      </c>
      <c r="C146" s="3" t="s">
        <v>98</v>
      </c>
      <c r="D146" s="10" t="s">
        <v>98</v>
      </c>
      <c r="E146" s="10"/>
      <c r="F146" s="10"/>
      <c r="G146" s="10"/>
      <c r="H146" s="10"/>
      <c r="I146" s="10"/>
      <c r="J146" s="10"/>
      <c r="K146" s="10"/>
      <c r="L146" s="13"/>
      <c r="M146"/>
      <c r="N146"/>
      <c r="O146"/>
      <c r="P146"/>
      <c r="Q146"/>
      <c r="R146"/>
    </row>
    <row r="147" spans="1:18" ht="101.5">
      <c r="A147" s="2" t="s">
        <v>1224</v>
      </c>
      <c r="B147" s="2" t="s">
        <v>109</v>
      </c>
      <c r="C147" s="9" t="s">
        <v>558</v>
      </c>
      <c r="D147" s="6">
        <v>28.1</v>
      </c>
      <c r="E147" s="6" t="s">
        <v>340</v>
      </c>
      <c r="F147" s="6">
        <f>+VLOOKUP(E147,'VI_Legende Reinigungsverz.'!$B$3:$F$22,5,0)</f>
        <v>12</v>
      </c>
      <c r="G147" s="6">
        <f t="shared" si="9"/>
        <v>337.20000000000005</v>
      </c>
      <c r="H147" s="51"/>
      <c r="I147" s="6">
        <f t="shared" si="10"/>
        <v>0</v>
      </c>
      <c r="J147" s="51" t="s">
        <v>42</v>
      </c>
      <c r="K147" s="23">
        <f>I147*HLOOKUP(J147,'Auskunft SVS'!$C$2:$AZ$26,17,0)</f>
        <v>0</v>
      </c>
      <c r="L147" s="23">
        <f t="shared" si="11"/>
        <v>0</v>
      </c>
    </row>
    <row r="148" spans="1:18" ht="101.5">
      <c r="A148" s="2" t="s">
        <v>1225</v>
      </c>
      <c r="B148" s="2" t="s">
        <v>109</v>
      </c>
      <c r="C148" s="9" t="s">
        <v>2498</v>
      </c>
      <c r="D148" s="6">
        <v>238.91</v>
      </c>
      <c r="E148" s="6" t="s">
        <v>163</v>
      </c>
      <c r="F148" s="6">
        <f>+VLOOKUP(E148,'VI_Legende Reinigungsverz.'!$B$3:$F$22,5,0)</f>
        <v>150.9</v>
      </c>
      <c r="G148" s="6">
        <f t="shared" si="9"/>
        <v>36051.519</v>
      </c>
      <c r="H148" s="51"/>
      <c r="I148" s="6">
        <f t="shared" si="10"/>
        <v>0</v>
      </c>
      <c r="J148" s="51" t="s">
        <v>42</v>
      </c>
      <c r="K148" s="23">
        <f>I148*HLOOKUP(J148,'Auskunft SVS'!$C$2:$AZ$26,17,0)</f>
        <v>0</v>
      </c>
      <c r="L148" s="23">
        <f t="shared" si="11"/>
        <v>0</v>
      </c>
    </row>
    <row r="149" spans="1:18" s="15" customFormat="1">
      <c r="A149" s="8" t="s">
        <v>1226</v>
      </c>
      <c r="B149" s="3" t="s">
        <v>117</v>
      </c>
      <c r="C149" s="3" t="s">
        <v>98</v>
      </c>
      <c r="D149" s="10" t="s">
        <v>98</v>
      </c>
      <c r="E149" s="10"/>
      <c r="F149" s="10"/>
      <c r="G149" s="10"/>
      <c r="H149" s="10"/>
      <c r="I149" s="10"/>
      <c r="J149" s="10"/>
      <c r="K149" s="10"/>
      <c r="L149" s="13"/>
      <c r="M149"/>
      <c r="N149"/>
      <c r="O149"/>
      <c r="P149"/>
      <c r="Q149"/>
      <c r="R149"/>
    </row>
    <row r="150" spans="1:18" ht="101.5">
      <c r="A150" s="2" t="s">
        <v>1227</v>
      </c>
      <c r="B150" s="2" t="s">
        <v>920</v>
      </c>
      <c r="C150" s="9" t="s">
        <v>699</v>
      </c>
      <c r="D150" s="6">
        <v>101.08</v>
      </c>
      <c r="E150" s="6" t="s">
        <v>102</v>
      </c>
      <c r="F150" s="6">
        <f>+VLOOKUP(E150,'VI_Legende Reinigungsverz.'!$B$3:$F$22,5,0)</f>
        <v>251.5</v>
      </c>
      <c r="G150" s="6">
        <f t="shared" si="9"/>
        <v>25421.62</v>
      </c>
      <c r="H150" s="51"/>
      <c r="I150" s="6">
        <f t="shared" si="10"/>
        <v>0</v>
      </c>
      <c r="J150" s="51" t="s">
        <v>42</v>
      </c>
      <c r="K150" s="23">
        <f>I150*HLOOKUP(J150,'Auskunft SVS'!$C$2:$AZ$26,17,0)</f>
        <v>0</v>
      </c>
      <c r="L150" s="23">
        <f t="shared" si="11"/>
        <v>0</v>
      </c>
    </row>
    <row r="151" spans="1:18" s="15" customFormat="1">
      <c r="A151" s="8" t="s">
        <v>1233</v>
      </c>
      <c r="B151" s="3" t="s">
        <v>127</v>
      </c>
      <c r="C151" s="3" t="s">
        <v>98</v>
      </c>
      <c r="D151" s="10" t="s">
        <v>98</v>
      </c>
      <c r="E151" s="10"/>
      <c r="F151" s="10"/>
      <c r="G151" s="10"/>
      <c r="H151" s="10"/>
      <c r="I151" s="10"/>
      <c r="J151" s="10"/>
      <c r="K151" s="10"/>
      <c r="L151" s="13"/>
      <c r="M151"/>
      <c r="N151"/>
      <c r="O151"/>
      <c r="P151"/>
      <c r="Q151"/>
      <c r="R151"/>
    </row>
    <row r="152" spans="1:18" ht="101.5">
      <c r="A152" s="2" t="s">
        <v>1234</v>
      </c>
      <c r="B152" s="2" t="s">
        <v>132</v>
      </c>
      <c r="C152" s="9" t="s">
        <v>276</v>
      </c>
      <c r="D152" s="6">
        <v>20.95</v>
      </c>
      <c r="E152" s="6" t="s">
        <v>136</v>
      </c>
      <c r="F152" s="6">
        <f>+VLOOKUP(E152,'VI_Legende Reinigungsverz.'!$B$3:$F$22,5,0)</f>
        <v>52</v>
      </c>
      <c r="G152" s="6">
        <f t="shared" si="9"/>
        <v>1089.3999999999999</v>
      </c>
      <c r="H152" s="51"/>
      <c r="I152" s="6">
        <f t="shared" si="10"/>
        <v>0</v>
      </c>
      <c r="J152" s="51" t="s">
        <v>42</v>
      </c>
      <c r="K152" s="23">
        <f>I152*HLOOKUP(J152,'Auskunft SVS'!$C$2:$AZ$26,17,0)</f>
        <v>0</v>
      </c>
      <c r="L152" s="23">
        <f t="shared" si="11"/>
        <v>0</v>
      </c>
    </row>
    <row r="153" spans="1:18" ht="101.5">
      <c r="A153" s="2" t="s">
        <v>1236</v>
      </c>
      <c r="B153" s="2" t="s">
        <v>132</v>
      </c>
      <c r="C153" s="9" t="s">
        <v>2486</v>
      </c>
      <c r="D153" s="6">
        <v>143.30000000000001</v>
      </c>
      <c r="E153" s="6" t="s">
        <v>163</v>
      </c>
      <c r="F153" s="6">
        <f>+VLOOKUP(E153,'VI_Legende Reinigungsverz.'!$B$3:$F$22,5,0)</f>
        <v>150.9</v>
      </c>
      <c r="G153" s="6">
        <f t="shared" si="9"/>
        <v>21623.97</v>
      </c>
      <c r="H153" s="51"/>
      <c r="I153" s="6">
        <f t="shared" si="10"/>
        <v>0</v>
      </c>
      <c r="J153" s="51" t="s">
        <v>42</v>
      </c>
      <c r="K153" s="23">
        <f>I153*HLOOKUP(J153,'Auskunft SVS'!$C$2:$AZ$26,17,0)</f>
        <v>0</v>
      </c>
      <c r="L153" s="23">
        <f t="shared" si="11"/>
        <v>0</v>
      </c>
    </row>
    <row r="154" spans="1:18" s="15" customFormat="1">
      <c r="A154" s="8" t="s">
        <v>1249</v>
      </c>
      <c r="B154" s="3" t="s">
        <v>278</v>
      </c>
      <c r="C154" s="3" t="s">
        <v>98</v>
      </c>
      <c r="D154" s="10" t="s">
        <v>98</v>
      </c>
      <c r="E154" s="10"/>
      <c r="F154" s="10"/>
      <c r="G154" s="10"/>
      <c r="H154" s="10"/>
      <c r="I154" s="10"/>
      <c r="J154" s="10"/>
      <c r="K154" s="10"/>
      <c r="L154" s="13"/>
      <c r="M154"/>
      <c r="N154"/>
      <c r="O154"/>
      <c r="P154"/>
      <c r="Q154"/>
      <c r="R154"/>
    </row>
    <row r="155" spans="1:18" ht="101.5">
      <c r="A155" s="2" t="s">
        <v>1250</v>
      </c>
      <c r="B155" s="2" t="s">
        <v>151</v>
      </c>
      <c r="C155" s="9" t="s">
        <v>272</v>
      </c>
      <c r="D155" s="6">
        <v>26.46</v>
      </c>
      <c r="E155" s="6" t="s">
        <v>163</v>
      </c>
      <c r="F155" s="6">
        <f>+VLOOKUP(E155,'VI_Legende Reinigungsverz.'!$B$3:$F$22,5,0)</f>
        <v>150.9</v>
      </c>
      <c r="G155" s="6">
        <f t="shared" si="9"/>
        <v>3992.8140000000003</v>
      </c>
      <c r="H155" s="51"/>
      <c r="I155" s="6">
        <f t="shared" si="10"/>
        <v>0</v>
      </c>
      <c r="J155" s="51" t="s">
        <v>42</v>
      </c>
      <c r="K155" s="23">
        <f>I155*HLOOKUP(J155,'Auskunft SVS'!$C$2:$AZ$26,17,0)</f>
        <v>0</v>
      </c>
      <c r="L155" s="23">
        <f t="shared" si="11"/>
        <v>0</v>
      </c>
    </row>
    <row r="156" spans="1:18" s="15" customFormat="1">
      <c r="A156" s="8" t="s">
        <v>1255</v>
      </c>
      <c r="B156" s="3" t="s">
        <v>159</v>
      </c>
      <c r="C156" s="3" t="s">
        <v>98</v>
      </c>
      <c r="D156" s="10" t="s">
        <v>98</v>
      </c>
      <c r="E156" s="10"/>
      <c r="F156" s="10"/>
      <c r="G156" s="10"/>
      <c r="H156" s="10"/>
      <c r="I156" s="10"/>
      <c r="J156" s="10"/>
      <c r="K156" s="10"/>
      <c r="L156" s="13"/>
      <c r="M156"/>
      <c r="N156"/>
      <c r="O156"/>
      <c r="P156"/>
      <c r="Q156"/>
      <c r="R156"/>
    </row>
    <row r="157" spans="1:18" ht="101.5">
      <c r="A157" s="2" t="s">
        <v>1256</v>
      </c>
      <c r="B157" s="2" t="s">
        <v>284</v>
      </c>
      <c r="C157" s="9" t="s">
        <v>381</v>
      </c>
      <c r="D157" s="6">
        <v>9.84</v>
      </c>
      <c r="E157" s="6" t="s">
        <v>136</v>
      </c>
      <c r="F157" s="6">
        <f>+VLOOKUP(E157,'VI_Legende Reinigungsverz.'!$B$3:$F$22,5,0)</f>
        <v>52</v>
      </c>
      <c r="G157" s="6">
        <f t="shared" si="9"/>
        <v>511.68</v>
      </c>
      <c r="H157" s="51"/>
      <c r="I157" s="6">
        <f t="shared" si="10"/>
        <v>0</v>
      </c>
      <c r="J157" s="51" t="s">
        <v>42</v>
      </c>
      <c r="K157" s="23">
        <f>I157*HLOOKUP(J157,'Auskunft SVS'!$C$2:$AZ$26,17,0)</f>
        <v>0</v>
      </c>
      <c r="L157" s="23">
        <f t="shared" si="11"/>
        <v>0</v>
      </c>
    </row>
    <row r="158" spans="1:18" ht="101.5">
      <c r="A158" s="2" t="s">
        <v>2342</v>
      </c>
      <c r="B158" s="2" t="s">
        <v>161</v>
      </c>
      <c r="C158" s="9" t="s">
        <v>584</v>
      </c>
      <c r="D158" s="6">
        <v>14.52</v>
      </c>
      <c r="E158" s="6" t="s">
        <v>102</v>
      </c>
      <c r="F158" s="6">
        <f>+VLOOKUP(E158,'VI_Legende Reinigungsverz.'!$B$3:$F$22,5,0)</f>
        <v>251.5</v>
      </c>
      <c r="G158" s="6">
        <f t="shared" si="9"/>
        <v>3651.7799999999997</v>
      </c>
      <c r="H158" s="51"/>
      <c r="I158" s="6">
        <f t="shared" si="10"/>
        <v>0</v>
      </c>
      <c r="J158" s="51" t="s">
        <v>42</v>
      </c>
      <c r="K158" s="23">
        <f>I158*HLOOKUP(J158,'Auskunft SVS'!$C$2:$AZ$26,17,0)</f>
        <v>0</v>
      </c>
      <c r="L158" s="23">
        <f t="shared" si="11"/>
        <v>0</v>
      </c>
    </row>
    <row r="159" spans="1:18" s="15" customFormat="1">
      <c r="A159" s="8" t="s">
        <v>1257</v>
      </c>
      <c r="B159" s="3" t="s">
        <v>586</v>
      </c>
      <c r="C159" s="3" t="s">
        <v>98</v>
      </c>
      <c r="D159" s="10" t="s">
        <v>98</v>
      </c>
      <c r="E159" s="10"/>
      <c r="F159" s="10"/>
      <c r="G159" s="10"/>
      <c r="H159" s="10"/>
      <c r="I159" s="10"/>
      <c r="J159" s="10"/>
      <c r="K159" s="10"/>
      <c r="L159" s="13"/>
      <c r="M159"/>
      <c r="N159"/>
      <c r="O159"/>
      <c r="P159"/>
      <c r="Q159"/>
      <c r="R159"/>
    </row>
    <row r="160" spans="1:18" ht="101.5">
      <c r="A160" s="2" t="s">
        <v>1259</v>
      </c>
      <c r="B160" s="2" t="s">
        <v>588</v>
      </c>
      <c r="C160" s="9" t="s">
        <v>584</v>
      </c>
      <c r="D160" s="6">
        <v>14.01</v>
      </c>
      <c r="E160" s="6" t="s">
        <v>102</v>
      </c>
      <c r="F160" s="6">
        <f>+VLOOKUP(E160,'VI_Legende Reinigungsverz.'!$B$3:$F$22,5,0)</f>
        <v>251.5</v>
      </c>
      <c r="G160" s="6">
        <f t="shared" si="9"/>
        <v>3523.5149999999999</v>
      </c>
      <c r="H160" s="51"/>
      <c r="I160" s="6">
        <f t="shared" si="10"/>
        <v>0</v>
      </c>
      <c r="J160" s="51" t="s">
        <v>42</v>
      </c>
      <c r="K160" s="23">
        <f>I160*HLOOKUP(J160,'Auskunft SVS'!$C$2:$AZ$26,17,0)</f>
        <v>0</v>
      </c>
      <c r="L160" s="23">
        <f t="shared" si="11"/>
        <v>0</v>
      </c>
    </row>
    <row r="161" spans="1:18" s="15" customFormat="1">
      <c r="A161" s="8" t="s">
        <v>1260</v>
      </c>
      <c r="B161" s="3" t="s">
        <v>167</v>
      </c>
      <c r="C161" s="3" t="s">
        <v>98</v>
      </c>
      <c r="D161" s="10" t="s">
        <v>98</v>
      </c>
      <c r="E161" s="10"/>
      <c r="F161" s="10"/>
      <c r="G161" s="10"/>
      <c r="H161" s="10"/>
      <c r="I161" s="10"/>
      <c r="J161" s="10"/>
      <c r="K161" s="10"/>
      <c r="L161" s="13"/>
      <c r="M161"/>
      <c r="N161"/>
      <c r="O161"/>
      <c r="P161"/>
      <c r="Q161"/>
      <c r="R161"/>
    </row>
    <row r="162" spans="1:18" ht="101.5">
      <c r="A162" s="2" t="s">
        <v>1262</v>
      </c>
      <c r="B162" s="2" t="s">
        <v>288</v>
      </c>
      <c r="C162" s="9" t="s">
        <v>411</v>
      </c>
      <c r="D162" s="6">
        <v>16</v>
      </c>
      <c r="E162" s="6" t="s">
        <v>163</v>
      </c>
      <c r="F162" s="6">
        <f>+VLOOKUP(E162,'VI_Legende Reinigungsverz.'!$B$3:$F$22,5,0)</f>
        <v>150.9</v>
      </c>
      <c r="G162" s="6">
        <f t="shared" si="9"/>
        <v>2414.4</v>
      </c>
      <c r="H162" s="51"/>
      <c r="I162" s="6">
        <f t="shared" si="10"/>
        <v>0</v>
      </c>
      <c r="J162" s="51" t="s">
        <v>42</v>
      </c>
      <c r="K162" s="23">
        <f>I162*HLOOKUP(J162,'Auskunft SVS'!$C$2:$AZ$26,17,0)</f>
        <v>0</v>
      </c>
      <c r="L162" s="23">
        <f t="shared" si="11"/>
        <v>0</v>
      </c>
    </row>
    <row r="163" spans="1:18" s="15" customFormat="1">
      <c r="A163" s="8" t="s">
        <v>1264</v>
      </c>
      <c r="B163" s="3" t="s">
        <v>614</v>
      </c>
      <c r="C163" s="3" t="s">
        <v>98</v>
      </c>
      <c r="D163" s="10" t="s">
        <v>98</v>
      </c>
      <c r="E163" s="10"/>
      <c r="F163" s="10"/>
      <c r="G163" s="10"/>
      <c r="H163" s="10"/>
      <c r="I163" s="10"/>
      <c r="J163" s="10"/>
      <c r="K163" s="10"/>
      <c r="L163" s="13"/>
      <c r="M163"/>
      <c r="N163"/>
      <c r="O163"/>
      <c r="P163"/>
      <c r="Q163"/>
      <c r="R163"/>
    </row>
    <row r="164" spans="1:18" ht="101.5">
      <c r="A164" s="2" t="s">
        <v>1265</v>
      </c>
      <c r="B164" s="2" t="s">
        <v>180</v>
      </c>
      <c r="C164" s="9" t="s">
        <v>846</v>
      </c>
      <c r="D164" s="6">
        <v>63.75</v>
      </c>
      <c r="E164" s="6" t="s">
        <v>163</v>
      </c>
      <c r="F164" s="6">
        <f>+VLOOKUP(E164,'VI_Legende Reinigungsverz.'!$B$3:$F$22,5,0)</f>
        <v>150.9</v>
      </c>
      <c r="G164" s="6">
        <f t="shared" si="9"/>
        <v>9619.875</v>
      </c>
      <c r="H164" s="51"/>
      <c r="I164" s="6">
        <f t="shared" si="10"/>
        <v>0</v>
      </c>
      <c r="J164" s="51" t="s">
        <v>42</v>
      </c>
      <c r="K164" s="23">
        <f>I164*HLOOKUP(J164,'Auskunft SVS'!$C$2:$AZ$26,17,0)</f>
        <v>0</v>
      </c>
      <c r="L164" s="23">
        <f t="shared" si="11"/>
        <v>0</v>
      </c>
    </row>
    <row r="165" spans="1:18" s="15" customFormat="1">
      <c r="A165" s="8" t="s">
        <v>1267</v>
      </c>
      <c r="B165" s="3" t="s">
        <v>848</v>
      </c>
      <c r="C165" s="3" t="s">
        <v>98</v>
      </c>
      <c r="D165" s="10" t="s">
        <v>98</v>
      </c>
      <c r="E165" s="10"/>
      <c r="F165" s="10"/>
      <c r="G165" s="10"/>
      <c r="H165" s="10"/>
      <c r="I165" s="10"/>
      <c r="J165" s="10"/>
      <c r="K165" s="10"/>
      <c r="L165" s="13"/>
      <c r="M165"/>
      <c r="N165"/>
      <c r="O165"/>
      <c r="P165"/>
      <c r="Q165"/>
      <c r="R165"/>
    </row>
    <row r="166" spans="1:18" ht="101.5">
      <c r="A166" s="2" t="s">
        <v>1268</v>
      </c>
      <c r="B166" s="2" t="s">
        <v>1001</v>
      </c>
      <c r="C166" s="9" t="s">
        <v>2367</v>
      </c>
      <c r="D166" s="6">
        <v>91.29</v>
      </c>
      <c r="E166" s="6" t="s">
        <v>163</v>
      </c>
      <c r="F166" s="6">
        <f>+VLOOKUP(E166,'VI_Legende Reinigungsverz.'!$B$3:$F$22,5,0)</f>
        <v>150.9</v>
      </c>
      <c r="G166" s="6">
        <f t="shared" si="9"/>
        <v>13775.661000000002</v>
      </c>
      <c r="H166" s="51"/>
      <c r="I166" s="6">
        <f t="shared" si="10"/>
        <v>0</v>
      </c>
      <c r="J166" s="51" t="s">
        <v>42</v>
      </c>
      <c r="K166" s="23">
        <f>I166*HLOOKUP(J166,'Auskunft SVS'!$C$2:$AZ$26,17,0)</f>
        <v>0</v>
      </c>
      <c r="L166" s="23">
        <f t="shared" si="11"/>
        <v>0</v>
      </c>
    </row>
    <row r="167" spans="1:18" s="15" customFormat="1">
      <c r="A167" s="8" t="s">
        <v>1269</v>
      </c>
      <c r="B167" s="3" t="s">
        <v>200</v>
      </c>
      <c r="C167" s="3" t="s">
        <v>98</v>
      </c>
      <c r="D167" s="10" t="s">
        <v>98</v>
      </c>
      <c r="E167" s="10"/>
      <c r="F167" s="10"/>
      <c r="G167" s="10"/>
      <c r="H167" s="10"/>
      <c r="I167" s="10"/>
      <c r="J167" s="10"/>
      <c r="K167" s="10"/>
      <c r="L167" s="13"/>
      <c r="M167"/>
      <c r="N167"/>
      <c r="O167"/>
      <c r="P167"/>
      <c r="Q167"/>
      <c r="R167"/>
    </row>
    <row r="168" spans="1:18" ht="101.5">
      <c r="A168" s="2" t="s">
        <v>1270</v>
      </c>
      <c r="B168" s="2" t="s">
        <v>202</v>
      </c>
      <c r="C168" s="9" t="s">
        <v>736</v>
      </c>
      <c r="D168" s="6">
        <v>12.08</v>
      </c>
      <c r="E168" s="6" t="s">
        <v>136</v>
      </c>
      <c r="F168" s="6">
        <f>+VLOOKUP(E168,'VI_Legende Reinigungsverz.'!$B$3:$F$22,5,0)</f>
        <v>52</v>
      </c>
      <c r="G168" s="6">
        <f t="shared" si="9"/>
        <v>628.16</v>
      </c>
      <c r="H168" s="51"/>
      <c r="I168" s="6">
        <f t="shared" si="10"/>
        <v>0</v>
      </c>
      <c r="J168" s="51" t="s">
        <v>42</v>
      </c>
      <c r="K168" s="23">
        <f>I168*HLOOKUP(J168,'Auskunft SVS'!$C$2:$AZ$26,17,0)</f>
        <v>0</v>
      </c>
      <c r="L168" s="23">
        <f t="shared" si="11"/>
        <v>0</v>
      </c>
    </row>
    <row r="169" spans="1:18" ht="101.5">
      <c r="A169" s="2" t="s">
        <v>1271</v>
      </c>
      <c r="B169" s="2" t="s">
        <v>202</v>
      </c>
      <c r="C169" s="9" t="s">
        <v>2613</v>
      </c>
      <c r="D169" s="6">
        <v>219.68</v>
      </c>
      <c r="E169" s="6" t="s">
        <v>102</v>
      </c>
      <c r="F169" s="6">
        <f>+VLOOKUP(E169,'VI_Legende Reinigungsverz.'!$B$3:$F$22,5,0)</f>
        <v>251.5</v>
      </c>
      <c r="G169" s="6">
        <f t="shared" si="9"/>
        <v>55249.520000000004</v>
      </c>
      <c r="H169" s="51"/>
      <c r="I169" s="6">
        <f t="shared" si="10"/>
        <v>0</v>
      </c>
      <c r="J169" s="51" t="s">
        <v>42</v>
      </c>
      <c r="K169" s="23">
        <f>I169*HLOOKUP(J169,'Auskunft SVS'!$C$2:$AZ$26,17,0)</f>
        <v>0</v>
      </c>
      <c r="L169" s="23">
        <f t="shared" si="11"/>
        <v>0</v>
      </c>
    </row>
    <row r="170" spans="1:18" s="15" customFormat="1">
      <c r="A170" s="8" t="s">
        <v>1281</v>
      </c>
      <c r="B170" s="3" t="s">
        <v>206</v>
      </c>
      <c r="C170" s="3" t="s">
        <v>98</v>
      </c>
      <c r="D170" s="10" t="s">
        <v>98</v>
      </c>
      <c r="E170" s="10"/>
      <c r="F170" s="10"/>
      <c r="G170" s="10"/>
      <c r="H170" s="10"/>
      <c r="I170" s="10"/>
      <c r="J170" s="10"/>
      <c r="K170" s="10"/>
      <c r="L170" s="13"/>
      <c r="M170"/>
      <c r="N170"/>
      <c r="O170"/>
      <c r="P170"/>
      <c r="Q170"/>
      <c r="R170"/>
    </row>
    <row r="171" spans="1:18" ht="101.5">
      <c r="A171" s="2" t="s">
        <v>1282</v>
      </c>
      <c r="B171" s="2" t="s">
        <v>208</v>
      </c>
      <c r="C171" s="9" t="s">
        <v>878</v>
      </c>
      <c r="D171" s="6">
        <v>34.08</v>
      </c>
      <c r="E171" s="6" t="s">
        <v>136</v>
      </c>
      <c r="F171" s="6">
        <f>+VLOOKUP(E171,'VI_Legende Reinigungsverz.'!$B$3:$F$22,5,0)</f>
        <v>52</v>
      </c>
      <c r="G171" s="6">
        <f t="shared" si="9"/>
        <v>1772.1599999999999</v>
      </c>
      <c r="H171" s="51"/>
      <c r="I171" s="6">
        <f t="shared" si="10"/>
        <v>0</v>
      </c>
      <c r="J171" s="51" t="s">
        <v>42</v>
      </c>
      <c r="K171" s="23">
        <f>I171*HLOOKUP(J171,'Auskunft SVS'!$C$2:$AZ$26,17,0)</f>
        <v>0</v>
      </c>
      <c r="L171" s="23">
        <f t="shared" si="11"/>
        <v>0</v>
      </c>
    </row>
    <row r="172" spans="1:18" ht="101.5">
      <c r="A172" s="2" t="s">
        <v>1283</v>
      </c>
      <c r="B172" s="2" t="s">
        <v>208</v>
      </c>
      <c r="C172" s="9" t="s">
        <v>2802</v>
      </c>
      <c r="D172" s="6">
        <v>363.57</v>
      </c>
      <c r="E172" s="6" t="s">
        <v>163</v>
      </c>
      <c r="F172" s="6">
        <f>+VLOOKUP(E172,'VI_Legende Reinigungsverz.'!$B$3:$F$22,5,0)</f>
        <v>150.9</v>
      </c>
      <c r="G172" s="6">
        <f t="shared" si="9"/>
        <v>54862.713000000003</v>
      </c>
      <c r="H172" s="51"/>
      <c r="I172" s="6">
        <f t="shared" si="10"/>
        <v>0</v>
      </c>
      <c r="J172" s="51" t="s">
        <v>42</v>
      </c>
      <c r="K172" s="23">
        <f>I172*HLOOKUP(J172,'Auskunft SVS'!$C$2:$AZ$26,17,0)</f>
        <v>0</v>
      </c>
      <c r="L172" s="23">
        <f t="shared" si="11"/>
        <v>0</v>
      </c>
    </row>
    <row r="173" spans="1:18" ht="101.5">
      <c r="A173" s="2" t="s">
        <v>1998</v>
      </c>
      <c r="B173" s="2" t="s">
        <v>870</v>
      </c>
      <c r="C173" s="9" t="s">
        <v>417</v>
      </c>
      <c r="D173" s="6">
        <v>73.31</v>
      </c>
      <c r="E173" s="6" t="s">
        <v>102</v>
      </c>
      <c r="F173" s="6">
        <f>+VLOOKUP(E173,'VI_Legende Reinigungsverz.'!$B$3:$F$22,5,0)</f>
        <v>251.5</v>
      </c>
      <c r="G173" s="6">
        <f t="shared" si="9"/>
        <v>18437.465</v>
      </c>
      <c r="H173" s="51"/>
      <c r="I173" s="6">
        <f t="shared" si="10"/>
        <v>0</v>
      </c>
      <c r="J173" s="51" t="s">
        <v>42</v>
      </c>
      <c r="K173" s="23">
        <f>I173*HLOOKUP(J173,'Auskunft SVS'!$C$2:$AZ$26,17,0)</f>
        <v>0</v>
      </c>
      <c r="L173" s="23">
        <f t="shared" si="11"/>
        <v>0</v>
      </c>
    </row>
    <row r="174" spans="1:18" s="15" customFormat="1">
      <c r="A174" s="8" t="s">
        <v>1284</v>
      </c>
      <c r="B174" s="3" t="s">
        <v>224</v>
      </c>
      <c r="C174" s="3" t="s">
        <v>98</v>
      </c>
      <c r="D174" s="10" t="s">
        <v>98</v>
      </c>
      <c r="E174" s="10"/>
      <c r="F174" s="10"/>
      <c r="G174" s="10"/>
      <c r="H174" s="10"/>
      <c r="I174" s="10"/>
      <c r="J174" s="10"/>
      <c r="K174" s="10"/>
      <c r="L174" s="13"/>
      <c r="M174"/>
      <c r="N174"/>
      <c r="O174"/>
      <c r="P174"/>
      <c r="Q174"/>
      <c r="R174"/>
    </row>
    <row r="175" spans="1:18" ht="101.5">
      <c r="A175" s="2" t="s">
        <v>1286</v>
      </c>
      <c r="B175" s="2" t="s">
        <v>226</v>
      </c>
      <c r="C175" s="9" t="s">
        <v>1400</v>
      </c>
      <c r="D175" s="6">
        <v>32.85</v>
      </c>
      <c r="E175" s="6" t="s">
        <v>136</v>
      </c>
      <c r="F175" s="6">
        <f>+VLOOKUP(E175,'VI_Legende Reinigungsverz.'!$B$3:$F$22,5,0)</f>
        <v>52</v>
      </c>
      <c r="G175" s="6">
        <f t="shared" si="9"/>
        <v>1708.2</v>
      </c>
      <c r="H175" s="51"/>
      <c r="I175" s="6">
        <f t="shared" si="10"/>
        <v>0</v>
      </c>
      <c r="J175" s="51" t="s">
        <v>42</v>
      </c>
      <c r="K175" s="23">
        <f>I175*HLOOKUP(J175,'Auskunft SVS'!$C$2:$AZ$26,17,0)</f>
        <v>0</v>
      </c>
      <c r="L175" s="23">
        <f t="shared" si="11"/>
        <v>0</v>
      </c>
    </row>
    <row r="176" spans="1:18" ht="101.5">
      <c r="A176" s="2" t="s">
        <v>2564</v>
      </c>
      <c r="B176" s="2" t="s">
        <v>226</v>
      </c>
      <c r="C176" s="9" t="s">
        <v>900</v>
      </c>
      <c r="D176" s="6">
        <v>99.99</v>
      </c>
      <c r="E176" s="6" t="s">
        <v>163</v>
      </c>
      <c r="F176" s="6">
        <f>+VLOOKUP(E176,'VI_Legende Reinigungsverz.'!$B$3:$F$22,5,0)</f>
        <v>150.9</v>
      </c>
      <c r="G176" s="6">
        <f t="shared" si="9"/>
        <v>15088.491</v>
      </c>
      <c r="H176" s="51"/>
      <c r="I176" s="6">
        <f t="shared" si="10"/>
        <v>0</v>
      </c>
      <c r="J176" s="51" t="s">
        <v>42</v>
      </c>
      <c r="K176" s="23">
        <f>I176*HLOOKUP(J176,'Auskunft SVS'!$C$2:$AZ$26,17,0)</f>
        <v>0</v>
      </c>
      <c r="L176" s="23">
        <f t="shared" si="11"/>
        <v>0</v>
      </c>
    </row>
    <row r="177" spans="1:18" ht="101.5">
      <c r="A177" s="2" t="s">
        <v>2600</v>
      </c>
      <c r="B177" s="2" t="s">
        <v>226</v>
      </c>
      <c r="C177" s="9" t="s">
        <v>902</v>
      </c>
      <c r="D177" s="6">
        <v>243.51</v>
      </c>
      <c r="E177" s="6" t="s">
        <v>102</v>
      </c>
      <c r="F177" s="6">
        <f>+VLOOKUP(E177,'VI_Legende Reinigungsverz.'!$B$3:$F$22,5,0)</f>
        <v>251.5</v>
      </c>
      <c r="G177" s="6">
        <f t="shared" si="9"/>
        <v>61242.764999999999</v>
      </c>
      <c r="H177" s="51"/>
      <c r="I177" s="6">
        <f t="shared" si="10"/>
        <v>0</v>
      </c>
      <c r="J177" s="51" t="s">
        <v>42</v>
      </c>
      <c r="K177" s="23">
        <f>I177*HLOOKUP(J177,'Auskunft SVS'!$C$2:$AZ$26,17,0)</f>
        <v>0</v>
      </c>
      <c r="L177" s="23">
        <f t="shared" si="11"/>
        <v>0</v>
      </c>
    </row>
    <row r="178" spans="1:18" ht="101.5">
      <c r="A178" s="2" t="s">
        <v>2601</v>
      </c>
      <c r="B178" s="2" t="s">
        <v>229</v>
      </c>
      <c r="C178" s="9" t="s">
        <v>326</v>
      </c>
      <c r="D178" s="6">
        <v>9.73</v>
      </c>
      <c r="E178" s="6" t="s">
        <v>163</v>
      </c>
      <c r="F178" s="6">
        <f>+VLOOKUP(E178,'VI_Legende Reinigungsverz.'!$B$3:$F$22,5,0)</f>
        <v>150.9</v>
      </c>
      <c r="G178" s="6">
        <f t="shared" si="9"/>
        <v>1468.2570000000001</v>
      </c>
      <c r="H178" s="51"/>
      <c r="I178" s="6">
        <f t="shared" si="10"/>
        <v>0</v>
      </c>
      <c r="J178" s="51" t="s">
        <v>42</v>
      </c>
      <c r="K178" s="23">
        <f>I178*HLOOKUP(J178,'Auskunft SVS'!$C$2:$AZ$26,17,0)</f>
        <v>0</v>
      </c>
      <c r="L178" s="23">
        <f t="shared" si="11"/>
        <v>0</v>
      </c>
    </row>
    <row r="179" spans="1:18" ht="101.5">
      <c r="A179" s="2" t="s">
        <v>2602</v>
      </c>
      <c r="B179" s="2" t="s">
        <v>229</v>
      </c>
      <c r="C179" s="9" t="s">
        <v>328</v>
      </c>
      <c r="D179" s="6">
        <v>30.51</v>
      </c>
      <c r="E179" s="6" t="s">
        <v>102</v>
      </c>
      <c r="F179" s="6">
        <f>+VLOOKUP(E179,'VI_Legende Reinigungsverz.'!$B$3:$F$22,5,0)</f>
        <v>251.5</v>
      </c>
      <c r="G179" s="6">
        <f t="shared" si="9"/>
        <v>7673.2650000000003</v>
      </c>
      <c r="H179" s="51"/>
      <c r="I179" s="6">
        <f t="shared" si="10"/>
        <v>0</v>
      </c>
      <c r="J179" s="51" t="s">
        <v>42</v>
      </c>
      <c r="K179" s="23">
        <f>I179*HLOOKUP(J179,'Auskunft SVS'!$C$2:$AZ$26,17,0)</f>
        <v>0</v>
      </c>
      <c r="L179" s="23">
        <f t="shared" si="11"/>
        <v>0</v>
      </c>
    </row>
    <row r="180" spans="1:18" ht="101.5">
      <c r="A180" s="2" t="s">
        <v>2803</v>
      </c>
      <c r="B180" s="2" t="s">
        <v>453</v>
      </c>
      <c r="C180" s="9" t="s">
        <v>671</v>
      </c>
      <c r="D180" s="6">
        <v>18.8</v>
      </c>
      <c r="E180" s="6" t="s">
        <v>163</v>
      </c>
      <c r="F180" s="6">
        <f>+VLOOKUP(E180,'VI_Legende Reinigungsverz.'!$B$3:$F$22,5,0)</f>
        <v>150.9</v>
      </c>
      <c r="G180" s="6">
        <f t="shared" si="9"/>
        <v>2836.92</v>
      </c>
      <c r="H180" s="51"/>
      <c r="I180" s="6">
        <f t="shared" si="10"/>
        <v>0</v>
      </c>
      <c r="J180" s="51" t="s">
        <v>42</v>
      </c>
      <c r="K180" s="23">
        <f>I180*HLOOKUP(J180,'Auskunft SVS'!$C$2:$AZ$26,17,0)</f>
        <v>0</v>
      </c>
      <c r="L180" s="23">
        <f t="shared" si="11"/>
        <v>0</v>
      </c>
    </row>
    <row r="181" spans="1:18" s="15" customFormat="1">
      <c r="A181" s="8" t="s">
        <v>1288</v>
      </c>
      <c r="B181" s="3" t="s">
        <v>232</v>
      </c>
      <c r="C181" s="3" t="s">
        <v>98</v>
      </c>
      <c r="D181" s="10" t="s">
        <v>98</v>
      </c>
      <c r="E181" s="10"/>
      <c r="F181" s="10"/>
      <c r="G181" s="10"/>
      <c r="H181" s="10"/>
      <c r="I181" s="10"/>
      <c r="J181" s="10"/>
      <c r="K181" s="10"/>
      <c r="L181" s="13"/>
      <c r="M181"/>
      <c r="N181"/>
      <c r="O181"/>
      <c r="P181"/>
      <c r="Q181"/>
      <c r="R181"/>
    </row>
    <row r="182" spans="1:18" ht="101.5">
      <c r="A182" s="2" t="s">
        <v>1289</v>
      </c>
      <c r="B182" s="2" t="s">
        <v>234</v>
      </c>
      <c r="C182" s="9" t="s">
        <v>326</v>
      </c>
      <c r="D182" s="6">
        <v>12.41</v>
      </c>
      <c r="E182" s="6" t="s">
        <v>163</v>
      </c>
      <c r="F182" s="6">
        <f>+VLOOKUP(E182,'VI_Legende Reinigungsverz.'!$B$3:$F$22,5,0)</f>
        <v>150.9</v>
      </c>
      <c r="G182" s="6">
        <f t="shared" si="9"/>
        <v>1872.6690000000001</v>
      </c>
      <c r="H182" s="51"/>
      <c r="I182" s="6">
        <f t="shared" si="10"/>
        <v>0</v>
      </c>
      <c r="J182" s="51" t="s">
        <v>42</v>
      </c>
      <c r="K182" s="23">
        <f>I182*HLOOKUP(J182,'Auskunft SVS'!$C$2:$AZ$26,17,0)</f>
        <v>0</v>
      </c>
      <c r="L182" s="23">
        <f t="shared" si="11"/>
        <v>0</v>
      </c>
    </row>
    <row r="183" spans="1:18" ht="101.5">
      <c r="A183" s="2" t="s">
        <v>2566</v>
      </c>
      <c r="B183" s="2" t="s">
        <v>466</v>
      </c>
      <c r="C183" s="9" t="s">
        <v>245</v>
      </c>
      <c r="D183" s="6">
        <v>32.630000000000003</v>
      </c>
      <c r="E183" s="6" t="s">
        <v>136</v>
      </c>
      <c r="F183" s="6">
        <f>+VLOOKUP(E183,'VI_Legende Reinigungsverz.'!$B$3:$F$22,5,0)</f>
        <v>52</v>
      </c>
      <c r="G183" s="6">
        <f t="shared" si="9"/>
        <v>1696.7600000000002</v>
      </c>
      <c r="H183" s="51"/>
      <c r="I183" s="6">
        <f t="shared" si="10"/>
        <v>0</v>
      </c>
      <c r="J183" s="51" t="s">
        <v>42</v>
      </c>
      <c r="K183" s="23">
        <f>I183*HLOOKUP(J183,'Auskunft SVS'!$C$2:$AZ$26,17,0)</f>
        <v>0</v>
      </c>
      <c r="L183" s="23">
        <f t="shared" si="11"/>
        <v>0</v>
      </c>
    </row>
    <row r="184" spans="1:18" ht="101.5">
      <c r="A184" s="2" t="s">
        <v>2568</v>
      </c>
      <c r="B184" s="2" t="s">
        <v>466</v>
      </c>
      <c r="C184" s="9" t="s">
        <v>671</v>
      </c>
      <c r="D184" s="6">
        <v>10.98</v>
      </c>
      <c r="E184" s="6" t="s">
        <v>163</v>
      </c>
      <c r="F184" s="6">
        <f>+VLOOKUP(E184,'VI_Legende Reinigungsverz.'!$B$3:$F$22,5,0)</f>
        <v>150.9</v>
      </c>
      <c r="G184" s="6">
        <f t="shared" si="9"/>
        <v>1656.8820000000001</v>
      </c>
      <c r="H184" s="51"/>
      <c r="I184" s="6">
        <f t="shared" si="10"/>
        <v>0</v>
      </c>
      <c r="J184" s="51" t="s">
        <v>42</v>
      </c>
      <c r="K184" s="23">
        <f>I184*HLOOKUP(J184,'Auskunft SVS'!$C$2:$AZ$26,17,0)</f>
        <v>0</v>
      </c>
      <c r="L184" s="23">
        <f t="shared" si="11"/>
        <v>0</v>
      </c>
    </row>
    <row r="185" spans="1:18" ht="101.5">
      <c r="A185" s="2" t="s">
        <v>2569</v>
      </c>
      <c r="B185" s="2" t="s">
        <v>466</v>
      </c>
      <c r="C185" s="9" t="s">
        <v>1175</v>
      </c>
      <c r="D185" s="6">
        <v>116.54</v>
      </c>
      <c r="E185" s="6" t="s">
        <v>102</v>
      </c>
      <c r="F185" s="6">
        <f>+VLOOKUP(E185,'VI_Legende Reinigungsverz.'!$B$3:$F$22,5,0)</f>
        <v>251.5</v>
      </c>
      <c r="G185" s="6">
        <f t="shared" si="9"/>
        <v>29309.81</v>
      </c>
      <c r="H185" s="51"/>
      <c r="I185" s="6">
        <f t="shared" si="10"/>
        <v>0</v>
      </c>
      <c r="J185" s="51" t="s">
        <v>42</v>
      </c>
      <c r="K185" s="23">
        <f>I185*HLOOKUP(J185,'Auskunft SVS'!$C$2:$AZ$26,17,0)</f>
        <v>0</v>
      </c>
      <c r="L185" s="23">
        <f t="shared" si="11"/>
        <v>0</v>
      </c>
    </row>
  </sheetData>
  <sheetProtection algorithmName="SHA-512" hashValue="wgsP5i/TFAP+/7YIBRrPnvgbPeTFx7huHO4jK1F22u4/AnBpUYcHJ51JmSPkHkYfa7Y0By3xDtH3X91ROB0ktQ==" saltValue="QztSfMF6/vi2uZqYphdOpw==" spinCount="100000" sheet="1" autoFilter="0"/>
  <autoFilter ref="A7:L185" xr:uid="{D2392ED1-15F6-49EE-A5FB-1322E5FA725A}"/>
  <dataValidations count="1">
    <dataValidation type="list" allowBlank="1" showInputMessage="1" showErrorMessage="1" sqref="J10 J16 J18 J20 J24 J27 J29 J31 J37 J39 J43 J47 J49 J51 J59 J62 J64 J66 J68 J70 J72 J74 J76 J79 J81 J88 J92 J96:J98 J100 J102 J104 J106 J108 J110 J112 J114 J116 J118 J120 J122 J125 J129 J133 J136 J138:J140 J146 J149 J151 J154 J156 J159 J161 J163 J165 J167 J170 J174 J181 J53:J57" xr:uid="{278A9434-9ECD-4E2C-8355-F23DFC82A36E}">
      <formula1>SVSB</formula1>
    </dataValidation>
  </dataValidations>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C97E9175-2827-40E2-9301-1AA0A9351863}">
          <x14:formula1>
            <xm:f>'Auskunft SVS'!$C$2:$AZ$2</xm:f>
          </x14:formula1>
          <xm:sqref>J12:J15 J17 J19 J21:J23 J25:J26 J28 J30 J32:J36 J38 J40:J42 J44:J46 J48 J50 J52 J58 J60:J61 J63 J65 J67 J69 J71 J73 J75 J77:J78 J80 J82:J87 J89:J91 J93:J95 J99 J101 J103 J105 J107 J109 J111 J113 J115 J117 J119 J121 J123:J124 J126:J128 J130:J132 J134:J135 J137 J141:J145 J147:J148 J150 J152:J153 J155 J157:J158 J160 J162 J164 J166 J168:J169 J171:J173 J175:J180 J182:J185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165B7-E17E-4E6A-8CA9-111BFDFC4866}">
  <sheetPr codeName="Tabelle10">
    <tabColor theme="9" tint="-0.249977111117893"/>
    <pageSetUpPr fitToPage="1"/>
  </sheetPr>
  <dimension ref="A1:F23"/>
  <sheetViews>
    <sheetView zoomScaleNormal="100" zoomScalePageLayoutView="85" workbookViewId="0">
      <selection activeCell="J11" sqref="J11"/>
    </sheetView>
  </sheetViews>
  <sheetFormatPr baseColWidth="10" defaultColWidth="11.453125" defaultRowHeight="14.5"/>
  <cols>
    <col min="1" max="1" width="9.81640625" style="60" customWidth="1"/>
    <col min="2" max="2" width="10.1796875" style="60" bestFit="1" customWidth="1"/>
    <col min="3" max="3" width="38.54296875" style="60" bestFit="1" customWidth="1"/>
    <col min="4" max="4" width="38.54296875" style="60" customWidth="1"/>
    <col min="5" max="5" width="29.81640625" style="60" customWidth="1"/>
    <col min="6" max="6" width="5.453125" style="60" customWidth="1"/>
    <col min="7" max="16384" width="11.453125" style="60"/>
  </cols>
  <sheetData>
    <row r="1" spans="1:6" ht="27">
      <c r="A1" s="58" t="s">
        <v>2804</v>
      </c>
      <c r="B1" s="58"/>
      <c r="C1" s="59"/>
      <c r="D1" s="59"/>
      <c r="E1" s="59"/>
      <c r="F1" s="59"/>
    </row>
    <row r="2" spans="1:6" ht="18" customHeight="1">
      <c r="A2" s="97" t="s">
        <v>2805</v>
      </c>
      <c r="B2" s="97"/>
      <c r="C2" s="97"/>
      <c r="D2" s="97"/>
      <c r="E2" s="97"/>
    </row>
    <row r="3" spans="1:6" ht="27" customHeight="1">
      <c r="A3" s="68" t="s">
        <v>2806</v>
      </c>
      <c r="B3" s="68" t="s">
        <v>2136</v>
      </c>
      <c r="C3" s="68" t="s">
        <v>2807</v>
      </c>
      <c r="D3" s="68" t="s">
        <v>2808</v>
      </c>
      <c r="E3" s="68" t="s">
        <v>2809</v>
      </c>
      <c r="F3" s="68">
        <v>704.2</v>
      </c>
    </row>
    <row r="4" spans="1:6" ht="27" customHeight="1">
      <c r="A4" s="68" t="s">
        <v>2810</v>
      </c>
      <c r="B4" s="68" t="s">
        <v>2811</v>
      </c>
      <c r="C4" s="68" t="s">
        <v>2812</v>
      </c>
      <c r="D4" s="68" t="s">
        <v>2813</v>
      </c>
      <c r="E4" s="68" t="s">
        <v>2814</v>
      </c>
      <c r="F4" s="68">
        <v>603.6</v>
      </c>
    </row>
    <row r="5" spans="1:6" ht="27" customHeight="1">
      <c r="A5" s="68" t="s">
        <v>2815</v>
      </c>
      <c r="B5" s="68" t="s">
        <v>204</v>
      </c>
      <c r="C5" s="68" t="s">
        <v>2816</v>
      </c>
      <c r="D5" s="68" t="s">
        <v>2817</v>
      </c>
      <c r="E5" s="68" t="s">
        <v>2818</v>
      </c>
      <c r="F5" s="68">
        <v>503</v>
      </c>
    </row>
    <row r="6" spans="1:6" ht="27" customHeight="1">
      <c r="A6" s="68" t="s">
        <v>2819</v>
      </c>
      <c r="B6" s="68" t="s">
        <v>924</v>
      </c>
      <c r="C6" s="68" t="s">
        <v>2820</v>
      </c>
      <c r="D6" s="68" t="s">
        <v>2821</v>
      </c>
      <c r="E6" s="68" t="s">
        <v>2822</v>
      </c>
      <c r="F6" s="68">
        <v>352.1</v>
      </c>
    </row>
    <row r="7" spans="1:6" ht="27" customHeight="1">
      <c r="A7" s="68" t="s">
        <v>2823</v>
      </c>
      <c r="B7" s="68" t="s">
        <v>1005</v>
      </c>
      <c r="C7" s="68" t="s">
        <v>2824</v>
      </c>
      <c r="D7" s="68" t="s">
        <v>2825</v>
      </c>
      <c r="E7" s="68" t="s">
        <v>2826</v>
      </c>
      <c r="F7" s="68">
        <v>301.8</v>
      </c>
    </row>
    <row r="8" spans="1:6" ht="27" customHeight="1">
      <c r="A8" s="69" t="s">
        <v>2827</v>
      </c>
      <c r="B8" s="69" t="s">
        <v>102</v>
      </c>
      <c r="C8" s="69" t="s">
        <v>2828</v>
      </c>
      <c r="D8" s="69" t="s">
        <v>2829</v>
      </c>
      <c r="E8" s="68" t="s">
        <v>2830</v>
      </c>
      <c r="F8" s="68">
        <v>251.5</v>
      </c>
    </row>
    <row r="9" spans="1:6" ht="27" customHeight="1">
      <c r="A9" s="69" t="s">
        <v>2831</v>
      </c>
      <c r="B9" s="69" t="s">
        <v>1489</v>
      </c>
      <c r="C9" s="69" t="s">
        <v>2832</v>
      </c>
      <c r="D9" s="69" t="s">
        <v>2833</v>
      </c>
      <c r="E9" s="68" t="s">
        <v>2834</v>
      </c>
      <c r="F9" s="68">
        <v>201.2</v>
      </c>
    </row>
    <row r="10" spans="1:6" ht="27" customHeight="1">
      <c r="A10" s="69" t="s">
        <v>2835</v>
      </c>
      <c r="B10" s="69" t="s">
        <v>163</v>
      </c>
      <c r="C10" s="69" t="s">
        <v>2836</v>
      </c>
      <c r="D10" s="69" t="s">
        <v>2837</v>
      </c>
      <c r="E10" s="68" t="s">
        <v>2838</v>
      </c>
      <c r="F10" s="68">
        <v>150.9</v>
      </c>
    </row>
    <row r="11" spans="1:6" ht="27" customHeight="1">
      <c r="A11" s="69" t="s">
        <v>2839</v>
      </c>
      <c r="B11" s="70" t="s">
        <v>1891</v>
      </c>
      <c r="C11" s="70" t="s">
        <v>2840</v>
      </c>
      <c r="D11" s="70" t="s">
        <v>2841</v>
      </c>
      <c r="E11" s="68" t="s">
        <v>2842</v>
      </c>
      <c r="F11" s="68">
        <v>125.75</v>
      </c>
    </row>
    <row r="12" spans="1:6" ht="35.15" customHeight="1">
      <c r="A12" s="69" t="s">
        <v>2843</v>
      </c>
      <c r="B12" s="69" t="s">
        <v>210</v>
      </c>
      <c r="C12" s="69" t="s">
        <v>2844</v>
      </c>
      <c r="D12" s="69" t="s">
        <v>2845</v>
      </c>
      <c r="E12" s="68" t="s">
        <v>2846</v>
      </c>
      <c r="F12" s="68">
        <v>104</v>
      </c>
    </row>
    <row r="13" spans="1:6" s="61" customFormat="1" ht="35.15" customHeight="1">
      <c r="A13" s="69" t="s">
        <v>2847</v>
      </c>
      <c r="B13" s="69" t="s">
        <v>2848</v>
      </c>
      <c r="C13" s="70" t="s">
        <v>2849</v>
      </c>
      <c r="D13" s="70" t="s">
        <v>2850</v>
      </c>
      <c r="E13" s="68" t="s">
        <v>2851</v>
      </c>
      <c r="F13" s="68">
        <v>78</v>
      </c>
    </row>
    <row r="14" spans="1:6" ht="35.15" customHeight="1">
      <c r="A14" s="69" t="s">
        <v>2852</v>
      </c>
      <c r="B14" s="69" t="s">
        <v>136</v>
      </c>
      <c r="C14" s="69" t="s">
        <v>2853</v>
      </c>
      <c r="D14" s="69" t="s">
        <v>2854</v>
      </c>
      <c r="E14" s="68" t="s">
        <v>2855</v>
      </c>
      <c r="F14" s="68">
        <v>52</v>
      </c>
    </row>
    <row r="15" spans="1:6" ht="35.15" customHeight="1">
      <c r="A15" s="69" t="s">
        <v>2856</v>
      </c>
      <c r="B15" s="69" t="s">
        <v>266</v>
      </c>
      <c r="C15" s="69" t="s">
        <v>2857</v>
      </c>
      <c r="D15" s="69" t="s">
        <v>2858</v>
      </c>
      <c r="E15" s="68" t="s">
        <v>2859</v>
      </c>
      <c r="F15" s="68">
        <v>24</v>
      </c>
    </row>
    <row r="16" spans="1:6" ht="35.15" customHeight="1">
      <c r="A16" s="69" t="s">
        <v>2860</v>
      </c>
      <c r="B16" s="69" t="s">
        <v>340</v>
      </c>
      <c r="C16" s="69" t="s">
        <v>2861</v>
      </c>
      <c r="D16" s="69" t="s">
        <v>2862</v>
      </c>
      <c r="E16" s="68" t="s">
        <v>2863</v>
      </c>
      <c r="F16" s="68">
        <v>12</v>
      </c>
    </row>
    <row r="17" spans="1:6" s="61" customFormat="1" ht="35.15" customHeight="1">
      <c r="A17" s="69" t="s">
        <v>2864</v>
      </c>
      <c r="B17" s="69" t="s">
        <v>2865</v>
      </c>
      <c r="C17" s="69" t="s">
        <v>2866</v>
      </c>
      <c r="D17" s="69" t="s">
        <v>2867</v>
      </c>
      <c r="E17" s="68" t="s">
        <v>2868</v>
      </c>
      <c r="F17" s="68">
        <v>6</v>
      </c>
    </row>
    <row r="18" spans="1:6" ht="35.15" customHeight="1">
      <c r="A18" s="69" t="s">
        <v>2869</v>
      </c>
      <c r="B18" s="69" t="s">
        <v>253</v>
      </c>
      <c r="C18" s="69" t="s">
        <v>2870</v>
      </c>
      <c r="D18" s="69" t="s">
        <v>2871</v>
      </c>
      <c r="E18" s="68" t="s">
        <v>2872</v>
      </c>
      <c r="F18" s="68">
        <v>4</v>
      </c>
    </row>
    <row r="19" spans="1:6" s="61" customFormat="1" ht="35.15" customHeight="1">
      <c r="A19" s="69" t="s">
        <v>2873</v>
      </c>
      <c r="B19" s="69" t="s">
        <v>2874</v>
      </c>
      <c r="C19" s="69" t="s">
        <v>2875</v>
      </c>
      <c r="D19" s="69" t="s">
        <v>2876</v>
      </c>
      <c r="E19" s="68" t="s">
        <v>2877</v>
      </c>
      <c r="F19" s="68">
        <v>3</v>
      </c>
    </row>
    <row r="20" spans="1:6" ht="35.15" customHeight="1">
      <c r="A20" s="69" t="s">
        <v>2878</v>
      </c>
      <c r="B20" s="69" t="s">
        <v>376</v>
      </c>
      <c r="C20" s="69" t="s">
        <v>2879</v>
      </c>
      <c r="D20" s="69" t="s">
        <v>2880</v>
      </c>
      <c r="E20" s="68" t="s">
        <v>2881</v>
      </c>
      <c r="F20" s="68">
        <v>2</v>
      </c>
    </row>
    <row r="21" spans="1:6" ht="35.15" customHeight="1">
      <c r="A21" s="69" t="s">
        <v>2882</v>
      </c>
      <c r="B21" s="69" t="s">
        <v>171</v>
      </c>
      <c r="C21" s="69" t="s">
        <v>2883</v>
      </c>
      <c r="D21" s="69" t="s">
        <v>2884</v>
      </c>
      <c r="E21" s="68" t="s">
        <v>2885</v>
      </c>
      <c r="F21" s="68">
        <v>1</v>
      </c>
    </row>
    <row r="22" spans="1:6" ht="35.15" customHeight="1">
      <c r="A22" s="69" t="s">
        <v>2886</v>
      </c>
      <c r="B22" s="69" t="s">
        <v>2887</v>
      </c>
      <c r="C22" s="69" t="s">
        <v>2888</v>
      </c>
      <c r="D22" s="69" t="s">
        <v>2889</v>
      </c>
      <c r="E22" s="68" t="s">
        <v>2890</v>
      </c>
      <c r="F22" s="68">
        <v>1</v>
      </c>
    </row>
    <row r="23" spans="1:6">
      <c r="A23" s="62" t="s">
        <v>1</v>
      </c>
      <c r="B23" s="62"/>
      <c r="C23" s="63"/>
      <c r="D23" s="63"/>
      <c r="E23" s="64"/>
      <c r="F23" s="64"/>
    </row>
  </sheetData>
  <sheetProtection algorithmName="SHA-512" hashValue="r/YbCdErsJHuDjtvUTdratULZByToEcCL6BzSLQ+gNBUDn6zrHyTOi724JuKuOGjVRQ4uxd3eQmCWQp+eczUgg==" saltValue="iUV6Dx4ATwQSxn4PTi/MaQ==" spinCount="100000" sheet="1" objects="1" scenarios="1"/>
  <mergeCells count="1">
    <mergeCell ref="A2:E2"/>
  </mergeCells>
  <dataValidations count="1">
    <dataValidation allowBlank="1" showInputMessage="1" showErrorMessage="1" promptTitle="Turnus" sqref="A3:A22" xr:uid="{1286E7ED-96A8-4E8B-A9DC-D3AED2B41ACF}"/>
  </dataValidations>
  <pageMargins left="0.70866141732283472" right="0.70866141732283472" top="0.78740157480314965" bottom="0.78740157480314965" header="0.31496062992125984" footer="0.31496062992125984"/>
  <pageSetup paperSize="9" scale="68" orientation="portrait" verticalDpi="300" r:id="rId1"/>
  <headerFooter>
    <oddHeader>&amp;L&amp;"Tahoma,Standard"&amp;16Tätigkeitsverzeichnis Unterhaltsreinigung
BIM Berliner Immobilienmanagement GmbH</oddHeader>
    <oddFooter>&amp;C&amp;P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6D3E-2A52-473C-B559-04E4085F0A61}">
  <sheetPr>
    <tabColor theme="3"/>
  </sheetPr>
  <dimension ref="A1:AZ26"/>
  <sheetViews>
    <sheetView zoomScale="78" workbookViewId="0">
      <selection activeCell="C17" sqref="C17"/>
    </sheetView>
  </sheetViews>
  <sheetFormatPr baseColWidth="10" defaultColWidth="11.453125" defaultRowHeight="14"/>
  <cols>
    <col min="1" max="1" width="9.54296875" style="33" customWidth="1"/>
    <col min="2" max="2" width="66.54296875" style="34" customWidth="1"/>
    <col min="3" max="3" width="15.81640625" style="46" customWidth="1"/>
    <col min="4" max="10" width="15.81640625" style="47" customWidth="1"/>
    <col min="11" max="11" width="15.81640625" style="46" customWidth="1"/>
    <col min="12" max="22" width="15.81640625" style="47" customWidth="1"/>
    <col min="23" max="52" width="15.81640625" style="37" customWidth="1"/>
    <col min="53" max="256" width="10.81640625" style="31"/>
    <col min="257" max="257" width="9.54296875" style="31" customWidth="1"/>
    <col min="258" max="258" width="66.54296875" style="31" customWidth="1"/>
    <col min="259" max="308" width="15.81640625" style="31" customWidth="1"/>
    <col min="309" max="512" width="10.81640625" style="31"/>
    <col min="513" max="513" width="9.54296875" style="31" customWidth="1"/>
    <col min="514" max="514" width="66.54296875" style="31" customWidth="1"/>
    <col min="515" max="564" width="15.81640625" style="31" customWidth="1"/>
    <col min="565" max="768" width="10.81640625" style="31"/>
    <col min="769" max="769" width="9.54296875" style="31" customWidth="1"/>
    <col min="770" max="770" width="66.54296875" style="31" customWidth="1"/>
    <col min="771" max="820" width="15.81640625" style="31" customWidth="1"/>
    <col min="821" max="1024" width="10.81640625" style="31"/>
    <col min="1025" max="1025" width="9.54296875" style="31" customWidth="1"/>
    <col min="1026" max="1026" width="66.54296875" style="31" customWidth="1"/>
    <col min="1027" max="1076" width="15.81640625" style="31" customWidth="1"/>
    <col min="1077" max="1280" width="10.81640625" style="31"/>
    <col min="1281" max="1281" width="9.54296875" style="31" customWidth="1"/>
    <col min="1282" max="1282" width="66.54296875" style="31" customWidth="1"/>
    <col min="1283" max="1332" width="15.81640625" style="31" customWidth="1"/>
    <col min="1333" max="1536" width="10.81640625" style="31"/>
    <col min="1537" max="1537" width="9.54296875" style="31" customWidth="1"/>
    <col min="1538" max="1538" width="66.54296875" style="31" customWidth="1"/>
    <col min="1539" max="1588" width="15.81640625" style="31" customWidth="1"/>
    <col min="1589" max="1792" width="10.81640625" style="31"/>
    <col min="1793" max="1793" width="9.54296875" style="31" customWidth="1"/>
    <col min="1794" max="1794" width="66.54296875" style="31" customWidth="1"/>
    <col min="1795" max="1844" width="15.81640625" style="31" customWidth="1"/>
    <col min="1845" max="2048" width="10.81640625" style="31"/>
    <col min="2049" max="2049" width="9.54296875" style="31" customWidth="1"/>
    <col min="2050" max="2050" width="66.54296875" style="31" customWidth="1"/>
    <col min="2051" max="2100" width="15.81640625" style="31" customWidth="1"/>
    <col min="2101" max="2304" width="10.81640625" style="31"/>
    <col min="2305" max="2305" width="9.54296875" style="31" customWidth="1"/>
    <col min="2306" max="2306" width="66.54296875" style="31" customWidth="1"/>
    <col min="2307" max="2356" width="15.81640625" style="31" customWidth="1"/>
    <col min="2357" max="2560" width="10.81640625" style="31"/>
    <col min="2561" max="2561" width="9.54296875" style="31" customWidth="1"/>
    <col min="2562" max="2562" width="66.54296875" style="31" customWidth="1"/>
    <col min="2563" max="2612" width="15.81640625" style="31" customWidth="1"/>
    <col min="2613" max="2816" width="10.81640625" style="31"/>
    <col min="2817" max="2817" width="9.54296875" style="31" customWidth="1"/>
    <col min="2818" max="2818" width="66.54296875" style="31" customWidth="1"/>
    <col min="2819" max="2868" width="15.81640625" style="31" customWidth="1"/>
    <col min="2869" max="3072" width="10.81640625" style="31"/>
    <col min="3073" max="3073" width="9.54296875" style="31" customWidth="1"/>
    <col min="3074" max="3074" width="66.54296875" style="31" customWidth="1"/>
    <col min="3075" max="3124" width="15.81640625" style="31" customWidth="1"/>
    <col min="3125" max="3328" width="10.81640625" style="31"/>
    <col min="3329" max="3329" width="9.54296875" style="31" customWidth="1"/>
    <col min="3330" max="3330" width="66.54296875" style="31" customWidth="1"/>
    <col min="3331" max="3380" width="15.81640625" style="31" customWidth="1"/>
    <col min="3381" max="3584" width="10.81640625" style="31"/>
    <col min="3585" max="3585" width="9.54296875" style="31" customWidth="1"/>
    <col min="3586" max="3586" width="66.54296875" style="31" customWidth="1"/>
    <col min="3587" max="3636" width="15.81640625" style="31" customWidth="1"/>
    <col min="3637" max="3840" width="10.81640625" style="31"/>
    <col min="3841" max="3841" width="9.54296875" style="31" customWidth="1"/>
    <col min="3842" max="3842" width="66.54296875" style="31" customWidth="1"/>
    <col min="3843" max="3892" width="15.81640625" style="31" customWidth="1"/>
    <col min="3893" max="4096" width="10.81640625" style="31"/>
    <col min="4097" max="4097" width="9.54296875" style="31" customWidth="1"/>
    <col min="4098" max="4098" width="66.54296875" style="31" customWidth="1"/>
    <col min="4099" max="4148" width="15.81640625" style="31" customWidth="1"/>
    <col min="4149" max="4352" width="10.81640625" style="31"/>
    <col min="4353" max="4353" width="9.54296875" style="31" customWidth="1"/>
    <col min="4354" max="4354" width="66.54296875" style="31" customWidth="1"/>
    <col min="4355" max="4404" width="15.81640625" style="31" customWidth="1"/>
    <col min="4405" max="4608" width="10.81640625" style="31"/>
    <col min="4609" max="4609" width="9.54296875" style="31" customWidth="1"/>
    <col min="4610" max="4610" width="66.54296875" style="31" customWidth="1"/>
    <col min="4611" max="4660" width="15.81640625" style="31" customWidth="1"/>
    <col min="4661" max="4864" width="10.81640625" style="31"/>
    <col min="4865" max="4865" width="9.54296875" style="31" customWidth="1"/>
    <col min="4866" max="4866" width="66.54296875" style="31" customWidth="1"/>
    <col min="4867" max="4916" width="15.81640625" style="31" customWidth="1"/>
    <col min="4917" max="5120" width="10.81640625" style="31"/>
    <col min="5121" max="5121" width="9.54296875" style="31" customWidth="1"/>
    <col min="5122" max="5122" width="66.54296875" style="31" customWidth="1"/>
    <col min="5123" max="5172" width="15.81640625" style="31" customWidth="1"/>
    <col min="5173" max="5376" width="10.81640625" style="31"/>
    <col min="5377" max="5377" width="9.54296875" style="31" customWidth="1"/>
    <col min="5378" max="5378" width="66.54296875" style="31" customWidth="1"/>
    <col min="5379" max="5428" width="15.81640625" style="31" customWidth="1"/>
    <col min="5429" max="5632" width="10.81640625" style="31"/>
    <col min="5633" max="5633" width="9.54296875" style="31" customWidth="1"/>
    <col min="5634" max="5634" width="66.54296875" style="31" customWidth="1"/>
    <col min="5635" max="5684" width="15.81640625" style="31" customWidth="1"/>
    <col min="5685" max="5888" width="10.81640625" style="31"/>
    <col min="5889" max="5889" width="9.54296875" style="31" customWidth="1"/>
    <col min="5890" max="5890" width="66.54296875" style="31" customWidth="1"/>
    <col min="5891" max="5940" width="15.81640625" style="31" customWidth="1"/>
    <col min="5941" max="6144" width="10.81640625" style="31"/>
    <col min="6145" max="6145" width="9.54296875" style="31" customWidth="1"/>
    <col min="6146" max="6146" width="66.54296875" style="31" customWidth="1"/>
    <col min="6147" max="6196" width="15.81640625" style="31" customWidth="1"/>
    <col min="6197" max="6400" width="10.81640625" style="31"/>
    <col min="6401" max="6401" width="9.54296875" style="31" customWidth="1"/>
    <col min="6402" max="6402" width="66.54296875" style="31" customWidth="1"/>
    <col min="6403" max="6452" width="15.81640625" style="31" customWidth="1"/>
    <col min="6453" max="6656" width="10.81640625" style="31"/>
    <col min="6657" max="6657" width="9.54296875" style="31" customWidth="1"/>
    <col min="6658" max="6658" width="66.54296875" style="31" customWidth="1"/>
    <col min="6659" max="6708" width="15.81640625" style="31" customWidth="1"/>
    <col min="6709" max="6912" width="10.81640625" style="31"/>
    <col min="6913" max="6913" width="9.54296875" style="31" customWidth="1"/>
    <col min="6914" max="6914" width="66.54296875" style="31" customWidth="1"/>
    <col min="6915" max="6964" width="15.81640625" style="31" customWidth="1"/>
    <col min="6965" max="7168" width="10.81640625" style="31"/>
    <col min="7169" max="7169" width="9.54296875" style="31" customWidth="1"/>
    <col min="7170" max="7170" width="66.54296875" style="31" customWidth="1"/>
    <col min="7171" max="7220" width="15.81640625" style="31" customWidth="1"/>
    <col min="7221" max="7424" width="10.81640625" style="31"/>
    <col min="7425" max="7425" width="9.54296875" style="31" customWidth="1"/>
    <col min="7426" max="7426" width="66.54296875" style="31" customWidth="1"/>
    <col min="7427" max="7476" width="15.81640625" style="31" customWidth="1"/>
    <col min="7477" max="7680" width="10.81640625" style="31"/>
    <col min="7681" max="7681" width="9.54296875" style="31" customWidth="1"/>
    <col min="7682" max="7682" width="66.54296875" style="31" customWidth="1"/>
    <col min="7683" max="7732" width="15.81640625" style="31" customWidth="1"/>
    <col min="7733" max="7936" width="10.81640625" style="31"/>
    <col min="7937" max="7937" width="9.54296875" style="31" customWidth="1"/>
    <col min="7938" max="7938" width="66.54296875" style="31" customWidth="1"/>
    <col min="7939" max="7988" width="15.81640625" style="31" customWidth="1"/>
    <col min="7989" max="8192" width="10.81640625" style="31"/>
    <col min="8193" max="8193" width="9.54296875" style="31" customWidth="1"/>
    <col min="8194" max="8194" width="66.54296875" style="31" customWidth="1"/>
    <col min="8195" max="8244" width="15.81640625" style="31" customWidth="1"/>
    <col min="8245" max="8448" width="10.81640625" style="31"/>
    <col min="8449" max="8449" width="9.54296875" style="31" customWidth="1"/>
    <col min="8450" max="8450" width="66.54296875" style="31" customWidth="1"/>
    <col min="8451" max="8500" width="15.81640625" style="31" customWidth="1"/>
    <col min="8501" max="8704" width="10.81640625" style="31"/>
    <col min="8705" max="8705" width="9.54296875" style="31" customWidth="1"/>
    <col min="8706" max="8706" width="66.54296875" style="31" customWidth="1"/>
    <col min="8707" max="8756" width="15.81640625" style="31" customWidth="1"/>
    <col min="8757" max="8960" width="10.81640625" style="31"/>
    <col min="8961" max="8961" width="9.54296875" style="31" customWidth="1"/>
    <col min="8962" max="8962" width="66.54296875" style="31" customWidth="1"/>
    <col min="8963" max="9012" width="15.81640625" style="31" customWidth="1"/>
    <col min="9013" max="9216" width="10.81640625" style="31"/>
    <col min="9217" max="9217" width="9.54296875" style="31" customWidth="1"/>
    <col min="9218" max="9218" width="66.54296875" style="31" customWidth="1"/>
    <col min="9219" max="9268" width="15.81640625" style="31" customWidth="1"/>
    <col min="9269" max="9472" width="10.81640625" style="31"/>
    <col min="9473" max="9473" width="9.54296875" style="31" customWidth="1"/>
    <col min="9474" max="9474" width="66.54296875" style="31" customWidth="1"/>
    <col min="9475" max="9524" width="15.81640625" style="31" customWidth="1"/>
    <col min="9525" max="9728" width="10.81640625" style="31"/>
    <col min="9729" max="9729" width="9.54296875" style="31" customWidth="1"/>
    <col min="9730" max="9730" width="66.54296875" style="31" customWidth="1"/>
    <col min="9731" max="9780" width="15.81640625" style="31" customWidth="1"/>
    <col min="9781" max="9984" width="10.81640625" style="31"/>
    <col min="9985" max="9985" width="9.54296875" style="31" customWidth="1"/>
    <col min="9986" max="9986" width="66.54296875" style="31" customWidth="1"/>
    <col min="9987" max="10036" width="15.81640625" style="31" customWidth="1"/>
    <col min="10037" max="10240" width="10.81640625" style="31"/>
    <col min="10241" max="10241" width="9.54296875" style="31" customWidth="1"/>
    <col min="10242" max="10242" width="66.54296875" style="31" customWidth="1"/>
    <col min="10243" max="10292" width="15.81640625" style="31" customWidth="1"/>
    <col min="10293" max="10496" width="10.81640625" style="31"/>
    <col min="10497" max="10497" width="9.54296875" style="31" customWidth="1"/>
    <col min="10498" max="10498" width="66.54296875" style="31" customWidth="1"/>
    <col min="10499" max="10548" width="15.81640625" style="31" customWidth="1"/>
    <col min="10549" max="10752" width="10.81640625" style="31"/>
    <col min="10753" max="10753" width="9.54296875" style="31" customWidth="1"/>
    <col min="10754" max="10754" width="66.54296875" style="31" customWidth="1"/>
    <col min="10755" max="10804" width="15.81640625" style="31" customWidth="1"/>
    <col min="10805" max="11008" width="10.81640625" style="31"/>
    <col min="11009" max="11009" width="9.54296875" style="31" customWidth="1"/>
    <col min="11010" max="11010" width="66.54296875" style="31" customWidth="1"/>
    <col min="11011" max="11060" width="15.81640625" style="31" customWidth="1"/>
    <col min="11061" max="11264" width="10.81640625" style="31"/>
    <col min="11265" max="11265" width="9.54296875" style="31" customWidth="1"/>
    <col min="11266" max="11266" width="66.54296875" style="31" customWidth="1"/>
    <col min="11267" max="11316" width="15.81640625" style="31" customWidth="1"/>
    <col min="11317" max="11520" width="10.81640625" style="31"/>
    <col min="11521" max="11521" width="9.54296875" style="31" customWidth="1"/>
    <col min="11522" max="11522" width="66.54296875" style="31" customWidth="1"/>
    <col min="11523" max="11572" width="15.81640625" style="31" customWidth="1"/>
    <col min="11573" max="11776" width="10.81640625" style="31"/>
    <col min="11777" max="11777" width="9.54296875" style="31" customWidth="1"/>
    <col min="11778" max="11778" width="66.54296875" style="31" customWidth="1"/>
    <col min="11779" max="11828" width="15.81640625" style="31" customWidth="1"/>
    <col min="11829" max="12032" width="10.81640625" style="31"/>
    <col min="12033" max="12033" width="9.54296875" style="31" customWidth="1"/>
    <col min="12034" max="12034" width="66.54296875" style="31" customWidth="1"/>
    <col min="12035" max="12084" width="15.81640625" style="31" customWidth="1"/>
    <col min="12085" max="12288" width="10.81640625" style="31"/>
    <col min="12289" max="12289" width="9.54296875" style="31" customWidth="1"/>
    <col min="12290" max="12290" width="66.54296875" style="31" customWidth="1"/>
    <col min="12291" max="12340" width="15.81640625" style="31" customWidth="1"/>
    <col min="12341" max="12544" width="10.81640625" style="31"/>
    <col min="12545" max="12545" width="9.54296875" style="31" customWidth="1"/>
    <col min="12546" max="12546" width="66.54296875" style="31" customWidth="1"/>
    <col min="12547" max="12596" width="15.81640625" style="31" customWidth="1"/>
    <col min="12597" max="12800" width="10.81640625" style="31"/>
    <col min="12801" max="12801" width="9.54296875" style="31" customWidth="1"/>
    <col min="12802" max="12802" width="66.54296875" style="31" customWidth="1"/>
    <col min="12803" max="12852" width="15.81640625" style="31" customWidth="1"/>
    <col min="12853" max="13056" width="10.81640625" style="31"/>
    <col min="13057" max="13057" width="9.54296875" style="31" customWidth="1"/>
    <col min="13058" max="13058" width="66.54296875" style="31" customWidth="1"/>
    <col min="13059" max="13108" width="15.81640625" style="31" customWidth="1"/>
    <col min="13109" max="13312" width="10.81640625" style="31"/>
    <col min="13313" max="13313" width="9.54296875" style="31" customWidth="1"/>
    <col min="13314" max="13314" width="66.54296875" style="31" customWidth="1"/>
    <col min="13315" max="13364" width="15.81640625" style="31" customWidth="1"/>
    <col min="13365" max="13568" width="10.81640625" style="31"/>
    <col min="13569" max="13569" width="9.54296875" style="31" customWidth="1"/>
    <col min="13570" max="13570" width="66.54296875" style="31" customWidth="1"/>
    <col min="13571" max="13620" width="15.81640625" style="31" customWidth="1"/>
    <col min="13621" max="13824" width="10.81640625" style="31"/>
    <col min="13825" max="13825" width="9.54296875" style="31" customWidth="1"/>
    <col min="13826" max="13826" width="66.54296875" style="31" customWidth="1"/>
    <col min="13827" max="13876" width="15.81640625" style="31" customWidth="1"/>
    <col min="13877" max="14080" width="10.81640625" style="31"/>
    <col min="14081" max="14081" width="9.54296875" style="31" customWidth="1"/>
    <col min="14082" max="14082" width="66.54296875" style="31" customWidth="1"/>
    <col min="14083" max="14132" width="15.81640625" style="31" customWidth="1"/>
    <col min="14133" max="14336" width="10.81640625" style="31"/>
    <col min="14337" max="14337" width="9.54296875" style="31" customWidth="1"/>
    <col min="14338" max="14338" width="66.54296875" style="31" customWidth="1"/>
    <col min="14339" max="14388" width="15.81640625" style="31" customWidth="1"/>
    <col min="14389" max="14592" width="10.81640625" style="31"/>
    <col min="14593" max="14593" width="9.54296875" style="31" customWidth="1"/>
    <col min="14594" max="14594" width="66.54296875" style="31" customWidth="1"/>
    <col min="14595" max="14644" width="15.81640625" style="31" customWidth="1"/>
    <col min="14645" max="14848" width="10.81640625" style="31"/>
    <col min="14849" max="14849" width="9.54296875" style="31" customWidth="1"/>
    <col min="14850" max="14850" width="66.54296875" style="31" customWidth="1"/>
    <col min="14851" max="14900" width="15.81640625" style="31" customWidth="1"/>
    <col min="14901" max="15104" width="10.81640625" style="31"/>
    <col min="15105" max="15105" width="9.54296875" style="31" customWidth="1"/>
    <col min="15106" max="15106" width="66.54296875" style="31" customWidth="1"/>
    <col min="15107" max="15156" width="15.81640625" style="31" customWidth="1"/>
    <col min="15157" max="15360" width="10.81640625" style="31"/>
    <col min="15361" max="15361" width="9.54296875" style="31" customWidth="1"/>
    <col min="15362" max="15362" width="66.54296875" style="31" customWidth="1"/>
    <col min="15363" max="15412" width="15.81640625" style="31" customWidth="1"/>
    <col min="15413" max="15616" width="10.81640625" style="31"/>
    <col min="15617" max="15617" width="9.54296875" style="31" customWidth="1"/>
    <col min="15618" max="15618" width="66.54296875" style="31" customWidth="1"/>
    <col min="15619" max="15668" width="15.81640625" style="31" customWidth="1"/>
    <col min="15669" max="15872" width="10.81640625" style="31"/>
    <col min="15873" max="15873" width="9.54296875" style="31" customWidth="1"/>
    <col min="15874" max="15874" width="66.54296875" style="31" customWidth="1"/>
    <col min="15875" max="15924" width="15.81640625" style="31" customWidth="1"/>
    <col min="15925" max="16128" width="10.81640625" style="31"/>
    <col min="16129" max="16129" width="9.54296875" style="31" customWidth="1"/>
    <col min="16130" max="16130" width="66.54296875" style="31" customWidth="1"/>
    <col min="16131" max="16180" width="15.81640625" style="31" customWidth="1"/>
    <col min="16181" max="16384" width="10.81640625" style="31"/>
  </cols>
  <sheetData>
    <row r="1" spans="1:52" ht="56.9" customHeight="1">
      <c r="A1" s="96" t="s">
        <v>39</v>
      </c>
      <c r="B1" s="96"/>
      <c r="C1" s="50" t="s">
        <v>40</v>
      </c>
      <c r="D1" s="50" t="s">
        <v>40</v>
      </c>
      <c r="E1" s="50" t="s">
        <v>40</v>
      </c>
      <c r="F1" s="50" t="s">
        <v>40</v>
      </c>
      <c r="G1" s="50" t="s">
        <v>40</v>
      </c>
      <c r="H1" s="50" t="s">
        <v>40</v>
      </c>
      <c r="I1" s="50" t="s">
        <v>40</v>
      </c>
      <c r="J1" s="50" t="s">
        <v>40</v>
      </c>
      <c r="K1" s="50" t="s">
        <v>40</v>
      </c>
      <c r="L1" s="50" t="s">
        <v>40</v>
      </c>
      <c r="M1" s="50" t="s">
        <v>40</v>
      </c>
      <c r="N1" s="50" t="s">
        <v>40</v>
      </c>
      <c r="O1" s="50" t="s">
        <v>40</v>
      </c>
      <c r="P1" s="50" t="s">
        <v>40</v>
      </c>
      <c r="Q1" s="50" t="s">
        <v>40</v>
      </c>
      <c r="R1" s="50" t="s">
        <v>40</v>
      </c>
      <c r="S1" s="50" t="s">
        <v>40</v>
      </c>
      <c r="T1" s="50" t="s">
        <v>40</v>
      </c>
      <c r="U1" s="50" t="s">
        <v>40</v>
      </c>
      <c r="V1" s="50" t="s">
        <v>40</v>
      </c>
      <c r="W1" s="50" t="s">
        <v>40</v>
      </c>
      <c r="X1" s="50" t="s">
        <v>40</v>
      </c>
      <c r="Y1" s="50" t="s">
        <v>40</v>
      </c>
      <c r="Z1" s="50" t="s">
        <v>40</v>
      </c>
      <c r="AA1" s="50" t="s">
        <v>40</v>
      </c>
      <c r="AB1" s="50" t="s">
        <v>40</v>
      </c>
      <c r="AC1" s="50" t="s">
        <v>40</v>
      </c>
      <c r="AD1" s="50" t="s">
        <v>40</v>
      </c>
      <c r="AE1" s="50" t="s">
        <v>40</v>
      </c>
      <c r="AF1" s="50" t="s">
        <v>40</v>
      </c>
      <c r="AG1" s="50" t="s">
        <v>40</v>
      </c>
      <c r="AH1" s="50" t="s">
        <v>40</v>
      </c>
      <c r="AI1" s="50" t="s">
        <v>40</v>
      </c>
      <c r="AJ1" s="50" t="s">
        <v>40</v>
      </c>
      <c r="AK1" s="50" t="s">
        <v>40</v>
      </c>
      <c r="AL1" s="50" t="s">
        <v>40</v>
      </c>
      <c r="AM1" s="50" t="s">
        <v>40</v>
      </c>
      <c r="AN1" s="50" t="s">
        <v>40</v>
      </c>
      <c r="AO1" s="50" t="s">
        <v>40</v>
      </c>
      <c r="AP1" s="50" t="s">
        <v>40</v>
      </c>
      <c r="AQ1" s="50" t="s">
        <v>40</v>
      </c>
      <c r="AR1" s="50" t="s">
        <v>40</v>
      </c>
      <c r="AS1" s="50" t="s">
        <v>40</v>
      </c>
      <c r="AT1" s="50" t="s">
        <v>40</v>
      </c>
      <c r="AU1" s="50" t="s">
        <v>40</v>
      </c>
      <c r="AV1" s="50" t="s">
        <v>40</v>
      </c>
      <c r="AW1" s="50" t="s">
        <v>40</v>
      </c>
      <c r="AX1" s="50" t="s">
        <v>40</v>
      </c>
      <c r="AY1" s="50" t="s">
        <v>40</v>
      </c>
      <c r="AZ1" s="50" t="s">
        <v>40</v>
      </c>
    </row>
    <row r="2" spans="1:52" ht="33.75" customHeight="1">
      <c r="A2" s="30"/>
      <c r="B2" s="49" t="s">
        <v>41</v>
      </c>
      <c r="C2" s="32" t="s">
        <v>42</v>
      </c>
      <c r="D2" s="32" t="s">
        <v>43</v>
      </c>
      <c r="E2" s="32" t="s">
        <v>44</v>
      </c>
      <c r="F2" s="32" t="s">
        <v>45</v>
      </c>
      <c r="G2" s="32" t="s">
        <v>46</v>
      </c>
      <c r="H2" s="32" t="s">
        <v>47</v>
      </c>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row>
    <row r="3" spans="1:52" ht="28.5" customHeight="1">
      <c r="C3" s="35"/>
      <c r="D3" s="36"/>
      <c r="E3" s="36"/>
      <c r="F3" s="36"/>
      <c r="G3" s="36"/>
      <c r="H3" s="36"/>
      <c r="I3" s="36"/>
      <c r="J3" s="36"/>
      <c r="K3" s="35"/>
      <c r="L3" s="36"/>
      <c r="M3" s="36"/>
      <c r="N3" s="36"/>
      <c r="O3" s="36"/>
      <c r="P3" s="36"/>
      <c r="Q3" s="36"/>
      <c r="R3" s="36"/>
      <c r="S3" s="36"/>
      <c r="T3" s="36"/>
      <c r="U3" s="36"/>
      <c r="V3" s="36"/>
    </row>
    <row r="4" spans="1:52">
      <c r="A4" s="38" t="s">
        <v>48</v>
      </c>
      <c r="B4" s="38" t="s">
        <v>49</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row>
    <row r="5" spans="1:52" ht="28.5" customHeight="1">
      <c r="B5" s="33"/>
      <c r="C5" s="35"/>
      <c r="D5" s="36"/>
      <c r="E5" s="36"/>
      <c r="F5" s="36"/>
      <c r="G5" s="36"/>
      <c r="H5" s="36"/>
      <c r="I5" s="36"/>
      <c r="J5" s="36"/>
      <c r="K5" s="35"/>
      <c r="L5" s="36"/>
      <c r="M5" s="36"/>
      <c r="N5" s="36"/>
      <c r="O5" s="36"/>
      <c r="P5" s="36"/>
      <c r="Q5" s="36"/>
      <c r="R5" s="36"/>
      <c r="S5" s="36"/>
      <c r="T5" s="36"/>
      <c r="U5" s="36"/>
      <c r="V5" s="36"/>
    </row>
    <row r="6" spans="1:52" ht="28.5" customHeight="1">
      <c r="A6" s="33" t="s">
        <v>50</v>
      </c>
      <c r="B6" s="33" t="s">
        <v>51</v>
      </c>
      <c r="C6" s="92">
        <v>15</v>
      </c>
      <c r="D6" s="92">
        <v>16.66</v>
      </c>
      <c r="E6" s="92">
        <v>18.399999999999999</v>
      </c>
      <c r="F6" s="92">
        <v>0</v>
      </c>
      <c r="G6" s="92">
        <v>0</v>
      </c>
      <c r="H6" s="92">
        <v>0</v>
      </c>
      <c r="I6" s="92">
        <v>0</v>
      </c>
      <c r="J6" s="92">
        <v>0</v>
      </c>
      <c r="K6" s="92">
        <v>0</v>
      </c>
      <c r="L6" s="92">
        <v>0</v>
      </c>
      <c r="M6" s="92">
        <v>0</v>
      </c>
      <c r="N6" s="92">
        <v>0</v>
      </c>
      <c r="O6" s="92">
        <v>0</v>
      </c>
      <c r="P6" s="92">
        <v>0</v>
      </c>
      <c r="Q6" s="92">
        <v>0</v>
      </c>
      <c r="R6" s="92">
        <v>0</v>
      </c>
      <c r="S6" s="92">
        <v>0</v>
      </c>
      <c r="T6" s="92">
        <v>0</v>
      </c>
      <c r="U6" s="92">
        <v>0</v>
      </c>
      <c r="V6" s="92">
        <v>0</v>
      </c>
      <c r="W6" s="92">
        <v>0</v>
      </c>
      <c r="X6" s="92">
        <v>0</v>
      </c>
      <c r="Y6" s="92">
        <v>0</v>
      </c>
      <c r="Z6" s="92">
        <v>0</v>
      </c>
      <c r="AA6" s="92">
        <v>0</v>
      </c>
      <c r="AB6" s="92">
        <v>0</v>
      </c>
      <c r="AC6" s="92">
        <v>0</v>
      </c>
      <c r="AD6" s="92">
        <v>0</v>
      </c>
      <c r="AE6" s="92">
        <v>0</v>
      </c>
      <c r="AF6" s="92">
        <v>0</v>
      </c>
      <c r="AG6" s="92">
        <v>0</v>
      </c>
      <c r="AH6" s="92">
        <v>0</v>
      </c>
      <c r="AI6" s="92">
        <v>0</v>
      </c>
      <c r="AJ6" s="92">
        <v>0</v>
      </c>
      <c r="AK6" s="92">
        <v>0</v>
      </c>
      <c r="AL6" s="92">
        <v>0</v>
      </c>
      <c r="AM6" s="92">
        <v>0</v>
      </c>
      <c r="AN6" s="92">
        <v>0</v>
      </c>
      <c r="AO6" s="92">
        <v>0</v>
      </c>
      <c r="AP6" s="92">
        <v>0</v>
      </c>
      <c r="AQ6" s="92">
        <v>0</v>
      </c>
      <c r="AR6" s="92">
        <v>0</v>
      </c>
      <c r="AS6" s="92">
        <v>0</v>
      </c>
      <c r="AT6" s="92">
        <v>0</v>
      </c>
      <c r="AU6" s="92">
        <v>0</v>
      </c>
      <c r="AV6" s="92">
        <v>0</v>
      </c>
      <c r="AW6" s="92">
        <v>0</v>
      </c>
      <c r="AX6" s="92">
        <v>0</v>
      </c>
      <c r="AY6" s="92">
        <v>0</v>
      </c>
      <c r="AZ6" s="92">
        <v>0</v>
      </c>
    </row>
    <row r="7" spans="1:52" ht="28.5" customHeight="1">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row>
    <row r="8" spans="1:52" ht="28.5" customHeight="1">
      <c r="A8" s="33" t="s">
        <v>52</v>
      </c>
      <c r="B8" s="34" t="s">
        <v>53</v>
      </c>
      <c r="C8" s="91">
        <v>0</v>
      </c>
      <c r="D8" s="91">
        <v>0</v>
      </c>
      <c r="E8" s="91">
        <v>0</v>
      </c>
      <c r="F8" s="91">
        <v>0</v>
      </c>
      <c r="G8" s="91">
        <v>0</v>
      </c>
      <c r="H8" s="91">
        <v>0</v>
      </c>
      <c r="I8" s="91">
        <v>0</v>
      </c>
      <c r="J8" s="91">
        <v>0</v>
      </c>
      <c r="K8" s="91">
        <v>0</v>
      </c>
      <c r="L8" s="91">
        <v>0</v>
      </c>
      <c r="M8" s="91">
        <v>0</v>
      </c>
      <c r="N8" s="91">
        <v>0</v>
      </c>
      <c r="O8" s="91">
        <v>0</v>
      </c>
      <c r="P8" s="91">
        <v>0</v>
      </c>
      <c r="Q8" s="91">
        <v>0</v>
      </c>
      <c r="R8" s="91">
        <v>0</v>
      </c>
      <c r="S8" s="91">
        <v>0</v>
      </c>
      <c r="T8" s="91">
        <v>0</v>
      </c>
      <c r="U8" s="91">
        <v>0</v>
      </c>
      <c r="V8" s="91">
        <v>0</v>
      </c>
      <c r="W8" s="91">
        <v>0</v>
      </c>
      <c r="X8" s="91">
        <v>0</v>
      </c>
      <c r="Y8" s="91">
        <v>0</v>
      </c>
      <c r="Z8" s="91">
        <v>0</v>
      </c>
      <c r="AA8" s="91">
        <v>0</v>
      </c>
      <c r="AB8" s="91">
        <v>0</v>
      </c>
      <c r="AC8" s="91">
        <v>0</v>
      </c>
      <c r="AD8" s="91">
        <v>0</v>
      </c>
      <c r="AE8" s="91">
        <v>0</v>
      </c>
      <c r="AF8" s="91">
        <v>0</v>
      </c>
      <c r="AG8" s="91">
        <v>0</v>
      </c>
      <c r="AH8" s="91">
        <v>0</v>
      </c>
      <c r="AI8" s="91">
        <v>0</v>
      </c>
      <c r="AJ8" s="91">
        <v>0</v>
      </c>
      <c r="AK8" s="91">
        <v>0</v>
      </c>
      <c r="AL8" s="91">
        <v>0</v>
      </c>
      <c r="AM8" s="91">
        <v>0</v>
      </c>
      <c r="AN8" s="91">
        <v>0</v>
      </c>
      <c r="AO8" s="91">
        <v>0</v>
      </c>
      <c r="AP8" s="91">
        <v>0</v>
      </c>
      <c r="AQ8" s="91">
        <v>0</v>
      </c>
      <c r="AR8" s="91">
        <v>0</v>
      </c>
      <c r="AS8" s="91">
        <v>0</v>
      </c>
      <c r="AT8" s="91">
        <v>0</v>
      </c>
      <c r="AU8" s="91">
        <v>0</v>
      </c>
      <c r="AV8" s="91">
        <v>0</v>
      </c>
      <c r="AW8" s="91">
        <v>0</v>
      </c>
      <c r="AX8" s="91">
        <v>0</v>
      </c>
      <c r="AY8" s="91">
        <v>0</v>
      </c>
      <c r="AZ8" s="91">
        <v>0</v>
      </c>
    </row>
    <row r="9" spans="1:52" ht="28.5" customHeight="1">
      <c r="B9" s="41"/>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row>
    <row r="10" spans="1:52" ht="28.5" customHeight="1">
      <c r="A10" s="33" t="s">
        <v>54</v>
      </c>
      <c r="B10" s="33" t="s">
        <v>55</v>
      </c>
      <c r="C10" s="91">
        <v>0</v>
      </c>
      <c r="D10" s="91">
        <v>0</v>
      </c>
      <c r="E10" s="91">
        <v>0</v>
      </c>
      <c r="F10" s="91">
        <v>0</v>
      </c>
      <c r="G10" s="91">
        <v>0</v>
      </c>
      <c r="H10" s="91">
        <v>0</v>
      </c>
      <c r="I10" s="91">
        <v>0</v>
      </c>
      <c r="J10" s="91">
        <v>0</v>
      </c>
      <c r="K10" s="91">
        <v>0</v>
      </c>
      <c r="L10" s="91">
        <v>0</v>
      </c>
      <c r="M10" s="91">
        <v>0</v>
      </c>
      <c r="N10" s="91">
        <v>0</v>
      </c>
      <c r="O10" s="91">
        <v>0</v>
      </c>
      <c r="P10" s="91">
        <v>0</v>
      </c>
      <c r="Q10" s="91">
        <v>0</v>
      </c>
      <c r="R10" s="91">
        <v>0</v>
      </c>
      <c r="S10" s="91">
        <v>0</v>
      </c>
      <c r="T10" s="91">
        <v>0</v>
      </c>
      <c r="U10" s="91">
        <v>0</v>
      </c>
      <c r="V10" s="91">
        <v>0</v>
      </c>
      <c r="W10" s="91">
        <v>0</v>
      </c>
      <c r="X10" s="91">
        <v>0</v>
      </c>
      <c r="Y10" s="91">
        <v>0</v>
      </c>
      <c r="Z10" s="91">
        <v>0</v>
      </c>
      <c r="AA10" s="91">
        <v>0</v>
      </c>
      <c r="AB10" s="91">
        <v>0</v>
      </c>
      <c r="AC10" s="91">
        <v>0</v>
      </c>
      <c r="AD10" s="91">
        <v>0</v>
      </c>
      <c r="AE10" s="91">
        <v>0</v>
      </c>
      <c r="AF10" s="91">
        <v>0</v>
      </c>
      <c r="AG10" s="91">
        <v>0</v>
      </c>
      <c r="AH10" s="91">
        <v>0</v>
      </c>
      <c r="AI10" s="91">
        <v>0</v>
      </c>
      <c r="AJ10" s="91">
        <v>0</v>
      </c>
      <c r="AK10" s="91">
        <v>0</v>
      </c>
      <c r="AL10" s="91">
        <v>0</v>
      </c>
      <c r="AM10" s="91">
        <v>0</v>
      </c>
      <c r="AN10" s="91">
        <v>0</v>
      </c>
      <c r="AO10" s="91">
        <v>0</v>
      </c>
      <c r="AP10" s="91">
        <v>0</v>
      </c>
      <c r="AQ10" s="91">
        <v>0</v>
      </c>
      <c r="AR10" s="91">
        <v>0</v>
      </c>
      <c r="AS10" s="91">
        <v>0</v>
      </c>
      <c r="AT10" s="91">
        <v>0</v>
      </c>
      <c r="AU10" s="91">
        <v>0</v>
      </c>
      <c r="AV10" s="91">
        <v>0</v>
      </c>
      <c r="AW10" s="91">
        <v>0</v>
      </c>
      <c r="AX10" s="91">
        <v>0</v>
      </c>
      <c r="AY10" s="91">
        <v>0</v>
      </c>
      <c r="AZ10" s="91">
        <v>0</v>
      </c>
    </row>
    <row r="11" spans="1:52" ht="28.5" customHeight="1">
      <c r="B11" s="42"/>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row>
    <row r="12" spans="1:52" ht="28.5" customHeight="1">
      <c r="A12" s="33" t="s">
        <v>56</v>
      </c>
      <c r="B12" s="43" t="s">
        <v>57</v>
      </c>
      <c r="C12" s="91">
        <v>0</v>
      </c>
      <c r="D12" s="91">
        <v>0</v>
      </c>
      <c r="E12" s="91">
        <v>0</v>
      </c>
      <c r="F12" s="91">
        <v>0</v>
      </c>
      <c r="G12" s="91">
        <v>0</v>
      </c>
      <c r="H12" s="91">
        <v>0</v>
      </c>
      <c r="I12" s="91">
        <v>0</v>
      </c>
      <c r="J12" s="91">
        <v>0</v>
      </c>
      <c r="K12" s="91">
        <v>0</v>
      </c>
      <c r="L12" s="91">
        <v>0</v>
      </c>
      <c r="M12" s="91">
        <v>0</v>
      </c>
      <c r="N12" s="91">
        <v>0</v>
      </c>
      <c r="O12" s="91">
        <v>0</v>
      </c>
      <c r="P12" s="91">
        <v>0</v>
      </c>
      <c r="Q12" s="91">
        <v>0</v>
      </c>
      <c r="R12" s="91">
        <v>0</v>
      </c>
      <c r="S12" s="91">
        <v>0</v>
      </c>
      <c r="T12" s="91">
        <v>0</v>
      </c>
      <c r="U12" s="91">
        <v>0</v>
      </c>
      <c r="V12" s="91">
        <v>0</v>
      </c>
      <c r="W12" s="91">
        <v>0</v>
      </c>
      <c r="X12" s="91">
        <v>0</v>
      </c>
      <c r="Y12" s="91">
        <v>0</v>
      </c>
      <c r="Z12" s="91">
        <v>0</v>
      </c>
      <c r="AA12" s="91">
        <v>0</v>
      </c>
      <c r="AB12" s="91">
        <v>0</v>
      </c>
      <c r="AC12" s="91">
        <v>0</v>
      </c>
      <c r="AD12" s="91">
        <v>0</v>
      </c>
      <c r="AE12" s="91">
        <v>0</v>
      </c>
      <c r="AF12" s="91">
        <v>0</v>
      </c>
      <c r="AG12" s="91">
        <v>0</v>
      </c>
      <c r="AH12" s="91">
        <v>0</v>
      </c>
      <c r="AI12" s="91">
        <v>0</v>
      </c>
      <c r="AJ12" s="91">
        <v>0</v>
      </c>
      <c r="AK12" s="91">
        <v>0</v>
      </c>
      <c r="AL12" s="91">
        <v>0</v>
      </c>
      <c r="AM12" s="91">
        <v>0</v>
      </c>
      <c r="AN12" s="91">
        <v>0</v>
      </c>
      <c r="AO12" s="91">
        <v>0</v>
      </c>
      <c r="AP12" s="91">
        <v>0</v>
      </c>
      <c r="AQ12" s="91">
        <v>0</v>
      </c>
      <c r="AR12" s="91">
        <v>0</v>
      </c>
      <c r="AS12" s="91">
        <v>0</v>
      </c>
      <c r="AT12" s="91">
        <v>0</v>
      </c>
      <c r="AU12" s="91">
        <v>0</v>
      </c>
      <c r="AV12" s="91">
        <v>0</v>
      </c>
      <c r="AW12" s="91">
        <v>0</v>
      </c>
      <c r="AX12" s="91">
        <v>0</v>
      </c>
      <c r="AY12" s="91">
        <v>0</v>
      </c>
      <c r="AZ12" s="91">
        <v>0</v>
      </c>
    </row>
    <row r="13" spans="1:52" ht="28.5" customHeight="1">
      <c r="A13" s="42"/>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row>
    <row r="14" spans="1:52" ht="28.5" customHeight="1">
      <c r="A14" s="33" t="s">
        <v>58</v>
      </c>
      <c r="B14" s="44" t="s">
        <v>59</v>
      </c>
      <c r="C14" s="91">
        <v>0</v>
      </c>
      <c r="D14" s="91">
        <v>0</v>
      </c>
      <c r="E14" s="91">
        <v>0</v>
      </c>
      <c r="F14" s="91">
        <v>0</v>
      </c>
      <c r="G14" s="91">
        <v>0</v>
      </c>
      <c r="H14" s="91">
        <v>0</v>
      </c>
      <c r="I14" s="91">
        <v>0</v>
      </c>
      <c r="J14" s="91">
        <v>0</v>
      </c>
      <c r="K14" s="91">
        <v>0</v>
      </c>
      <c r="L14" s="91">
        <v>0</v>
      </c>
      <c r="M14" s="91">
        <v>0</v>
      </c>
      <c r="N14" s="91">
        <v>0</v>
      </c>
      <c r="O14" s="91">
        <v>0</v>
      </c>
      <c r="P14" s="91">
        <v>0</v>
      </c>
      <c r="Q14" s="91">
        <v>0</v>
      </c>
      <c r="R14" s="91">
        <v>0</v>
      </c>
      <c r="S14" s="91">
        <v>0</v>
      </c>
      <c r="T14" s="91">
        <v>0</v>
      </c>
      <c r="U14" s="91">
        <v>0</v>
      </c>
      <c r="V14" s="91">
        <v>0</v>
      </c>
      <c r="W14" s="91">
        <v>0</v>
      </c>
      <c r="X14" s="91">
        <v>0</v>
      </c>
      <c r="Y14" s="91">
        <v>0</v>
      </c>
      <c r="Z14" s="91">
        <v>0</v>
      </c>
      <c r="AA14" s="91">
        <v>0</v>
      </c>
      <c r="AB14" s="91">
        <v>0</v>
      </c>
      <c r="AC14" s="91">
        <v>0</v>
      </c>
      <c r="AD14" s="91">
        <v>0</v>
      </c>
      <c r="AE14" s="91">
        <v>0</v>
      </c>
      <c r="AF14" s="91">
        <v>0</v>
      </c>
      <c r="AG14" s="91">
        <v>0</v>
      </c>
      <c r="AH14" s="91">
        <v>0</v>
      </c>
      <c r="AI14" s="91">
        <v>0</v>
      </c>
      <c r="AJ14" s="91">
        <v>0</v>
      </c>
      <c r="AK14" s="91">
        <v>0</v>
      </c>
      <c r="AL14" s="91">
        <v>0</v>
      </c>
      <c r="AM14" s="91">
        <v>0</v>
      </c>
      <c r="AN14" s="91">
        <v>0</v>
      </c>
      <c r="AO14" s="91">
        <v>0</v>
      </c>
      <c r="AP14" s="91">
        <v>0</v>
      </c>
      <c r="AQ14" s="91">
        <v>0</v>
      </c>
      <c r="AR14" s="91">
        <v>0</v>
      </c>
      <c r="AS14" s="91">
        <v>0</v>
      </c>
      <c r="AT14" s="91">
        <v>0</v>
      </c>
      <c r="AU14" s="91">
        <v>0</v>
      </c>
      <c r="AV14" s="91">
        <v>0</v>
      </c>
      <c r="AW14" s="91">
        <v>0</v>
      </c>
      <c r="AX14" s="91">
        <v>0</v>
      </c>
      <c r="AY14" s="91">
        <v>0</v>
      </c>
      <c r="AZ14" s="91">
        <v>0</v>
      </c>
    </row>
    <row r="15" spans="1:52" ht="28.5" customHeight="1">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row>
    <row r="16" spans="1:52" ht="28.5" customHeight="1">
      <c r="A16" s="33" t="s">
        <v>60</v>
      </c>
      <c r="B16" s="43" t="s">
        <v>61</v>
      </c>
      <c r="C16" s="91">
        <v>0</v>
      </c>
      <c r="D16" s="91">
        <v>0</v>
      </c>
      <c r="E16" s="91">
        <v>0</v>
      </c>
      <c r="F16" s="91">
        <v>0</v>
      </c>
      <c r="G16" s="91">
        <v>0</v>
      </c>
      <c r="H16" s="91">
        <v>0</v>
      </c>
      <c r="I16" s="91">
        <v>0</v>
      </c>
      <c r="J16" s="91">
        <v>0</v>
      </c>
      <c r="K16" s="91">
        <v>0</v>
      </c>
      <c r="L16" s="91">
        <v>0</v>
      </c>
      <c r="M16" s="91">
        <v>0</v>
      </c>
      <c r="N16" s="91">
        <v>0</v>
      </c>
      <c r="O16" s="91">
        <v>0</v>
      </c>
      <c r="P16" s="91">
        <v>0</v>
      </c>
      <c r="Q16" s="91">
        <v>0</v>
      </c>
      <c r="R16" s="91">
        <v>0</v>
      </c>
      <c r="S16" s="91">
        <v>0</v>
      </c>
      <c r="T16" s="91">
        <v>0</v>
      </c>
      <c r="U16" s="91">
        <v>0</v>
      </c>
      <c r="V16" s="91">
        <v>0</v>
      </c>
      <c r="W16" s="91">
        <v>0</v>
      </c>
      <c r="X16" s="91">
        <v>0</v>
      </c>
      <c r="Y16" s="91">
        <v>0</v>
      </c>
      <c r="Z16" s="91">
        <v>0</v>
      </c>
      <c r="AA16" s="91">
        <v>0</v>
      </c>
      <c r="AB16" s="91">
        <v>0</v>
      </c>
      <c r="AC16" s="91">
        <v>0</v>
      </c>
      <c r="AD16" s="91">
        <v>0</v>
      </c>
      <c r="AE16" s="91">
        <v>0</v>
      </c>
      <c r="AF16" s="91">
        <v>0</v>
      </c>
      <c r="AG16" s="91">
        <v>0</v>
      </c>
      <c r="AH16" s="91">
        <v>0</v>
      </c>
      <c r="AI16" s="91">
        <v>0</v>
      </c>
      <c r="AJ16" s="91">
        <v>0</v>
      </c>
      <c r="AK16" s="91">
        <v>0</v>
      </c>
      <c r="AL16" s="91">
        <v>0</v>
      </c>
      <c r="AM16" s="91">
        <v>0</v>
      </c>
      <c r="AN16" s="91">
        <v>0</v>
      </c>
      <c r="AO16" s="91">
        <v>0</v>
      </c>
      <c r="AP16" s="91">
        <v>0</v>
      </c>
      <c r="AQ16" s="91">
        <v>0</v>
      </c>
      <c r="AR16" s="91">
        <v>0</v>
      </c>
      <c r="AS16" s="91">
        <v>0</v>
      </c>
      <c r="AT16" s="91">
        <v>0</v>
      </c>
      <c r="AU16" s="91">
        <v>0</v>
      </c>
      <c r="AV16" s="91">
        <v>0</v>
      </c>
      <c r="AW16" s="91">
        <v>0</v>
      </c>
      <c r="AX16" s="91">
        <v>0</v>
      </c>
      <c r="AY16" s="91">
        <v>0</v>
      </c>
      <c r="AZ16" s="91">
        <v>0</v>
      </c>
    </row>
    <row r="17" spans="1:52" ht="28.5" customHeight="1">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row>
    <row r="18" spans="1:52" ht="28.5" customHeight="1">
      <c r="A18" s="94" t="s">
        <v>62</v>
      </c>
      <c r="B18" s="95" t="s">
        <v>63</v>
      </c>
      <c r="C18" s="93">
        <f>C6+C6*(C8+C10+C12+C14+C16)</f>
        <v>15</v>
      </c>
      <c r="D18" s="93">
        <f t="shared" ref="D18:AZ18" si="0">D6+D6*(D8+D10+D12+D14+D16)</f>
        <v>16.66</v>
      </c>
      <c r="E18" s="93">
        <f t="shared" si="0"/>
        <v>18.399999999999999</v>
      </c>
      <c r="F18" s="93">
        <f t="shared" si="0"/>
        <v>0</v>
      </c>
      <c r="G18" s="93">
        <f t="shared" si="0"/>
        <v>0</v>
      </c>
      <c r="H18" s="93">
        <f t="shared" si="0"/>
        <v>0</v>
      </c>
      <c r="I18" s="93">
        <f t="shared" si="0"/>
        <v>0</v>
      </c>
      <c r="J18" s="93">
        <f t="shared" si="0"/>
        <v>0</v>
      </c>
      <c r="K18" s="93">
        <f t="shared" si="0"/>
        <v>0</v>
      </c>
      <c r="L18" s="93">
        <f t="shared" si="0"/>
        <v>0</v>
      </c>
      <c r="M18" s="93">
        <f t="shared" si="0"/>
        <v>0</v>
      </c>
      <c r="N18" s="93">
        <f t="shared" si="0"/>
        <v>0</v>
      </c>
      <c r="O18" s="93">
        <f t="shared" si="0"/>
        <v>0</v>
      </c>
      <c r="P18" s="93">
        <f t="shared" si="0"/>
        <v>0</v>
      </c>
      <c r="Q18" s="93">
        <f t="shared" si="0"/>
        <v>0</v>
      </c>
      <c r="R18" s="93">
        <f t="shared" si="0"/>
        <v>0</v>
      </c>
      <c r="S18" s="93">
        <f t="shared" si="0"/>
        <v>0</v>
      </c>
      <c r="T18" s="93">
        <f t="shared" si="0"/>
        <v>0</v>
      </c>
      <c r="U18" s="93">
        <f t="shared" si="0"/>
        <v>0</v>
      </c>
      <c r="V18" s="93">
        <f t="shared" si="0"/>
        <v>0</v>
      </c>
      <c r="W18" s="93">
        <f t="shared" si="0"/>
        <v>0</v>
      </c>
      <c r="X18" s="93">
        <f t="shared" si="0"/>
        <v>0</v>
      </c>
      <c r="Y18" s="93">
        <f t="shared" si="0"/>
        <v>0</v>
      </c>
      <c r="Z18" s="93">
        <f t="shared" si="0"/>
        <v>0</v>
      </c>
      <c r="AA18" s="93">
        <f t="shared" si="0"/>
        <v>0</v>
      </c>
      <c r="AB18" s="93">
        <f t="shared" si="0"/>
        <v>0</v>
      </c>
      <c r="AC18" s="93">
        <f t="shared" si="0"/>
        <v>0</v>
      </c>
      <c r="AD18" s="93">
        <f t="shared" si="0"/>
        <v>0</v>
      </c>
      <c r="AE18" s="93">
        <f t="shared" si="0"/>
        <v>0</v>
      </c>
      <c r="AF18" s="93">
        <f t="shared" si="0"/>
        <v>0</v>
      </c>
      <c r="AG18" s="93">
        <f t="shared" si="0"/>
        <v>0</v>
      </c>
      <c r="AH18" s="93">
        <f t="shared" si="0"/>
        <v>0</v>
      </c>
      <c r="AI18" s="93">
        <f t="shared" si="0"/>
        <v>0</v>
      </c>
      <c r="AJ18" s="93">
        <f t="shared" si="0"/>
        <v>0</v>
      </c>
      <c r="AK18" s="93">
        <f t="shared" si="0"/>
        <v>0</v>
      </c>
      <c r="AL18" s="93">
        <f t="shared" si="0"/>
        <v>0</v>
      </c>
      <c r="AM18" s="93">
        <f t="shared" si="0"/>
        <v>0</v>
      </c>
      <c r="AN18" s="93">
        <f t="shared" si="0"/>
        <v>0</v>
      </c>
      <c r="AO18" s="93">
        <f t="shared" si="0"/>
        <v>0</v>
      </c>
      <c r="AP18" s="93">
        <f t="shared" si="0"/>
        <v>0</v>
      </c>
      <c r="AQ18" s="93">
        <f t="shared" si="0"/>
        <v>0</v>
      </c>
      <c r="AR18" s="93">
        <f t="shared" si="0"/>
        <v>0</v>
      </c>
      <c r="AS18" s="93">
        <f t="shared" si="0"/>
        <v>0</v>
      </c>
      <c r="AT18" s="93">
        <f t="shared" si="0"/>
        <v>0</v>
      </c>
      <c r="AU18" s="93">
        <f t="shared" si="0"/>
        <v>0</v>
      </c>
      <c r="AV18" s="93">
        <f t="shared" si="0"/>
        <v>0</v>
      </c>
      <c r="AW18" s="93">
        <f t="shared" si="0"/>
        <v>0</v>
      </c>
      <c r="AX18" s="93">
        <f t="shared" si="0"/>
        <v>0</v>
      </c>
      <c r="AY18" s="93">
        <f t="shared" si="0"/>
        <v>0</v>
      </c>
      <c r="AZ18" s="93">
        <f t="shared" si="0"/>
        <v>0</v>
      </c>
    </row>
    <row r="19" spans="1:52" ht="28.5" customHeight="1"/>
    <row r="20" spans="1:52" ht="28.5" customHeight="1"/>
    <row r="21" spans="1:52" ht="28.5" customHeight="1">
      <c r="A21" s="33" t="s">
        <v>64</v>
      </c>
      <c r="B21" s="34" t="s">
        <v>65</v>
      </c>
      <c r="C21" s="92">
        <v>0</v>
      </c>
      <c r="D21" s="92">
        <v>0</v>
      </c>
      <c r="E21" s="92">
        <v>0</v>
      </c>
      <c r="F21" s="92">
        <v>0</v>
      </c>
      <c r="G21" s="92">
        <v>0</v>
      </c>
      <c r="H21" s="92">
        <v>0</v>
      </c>
      <c r="I21" s="92">
        <v>0</v>
      </c>
      <c r="J21" s="92">
        <v>0</v>
      </c>
      <c r="K21" s="92">
        <v>0</v>
      </c>
      <c r="L21" s="92">
        <v>0</v>
      </c>
      <c r="M21" s="92">
        <v>0</v>
      </c>
      <c r="N21" s="92">
        <v>0</v>
      </c>
      <c r="O21" s="92">
        <v>0</v>
      </c>
      <c r="P21" s="92">
        <v>0</v>
      </c>
      <c r="Q21" s="92">
        <v>0</v>
      </c>
      <c r="R21" s="92">
        <v>0</v>
      </c>
      <c r="S21" s="92">
        <v>0</v>
      </c>
      <c r="T21" s="92">
        <v>0</v>
      </c>
      <c r="U21" s="92">
        <v>0</v>
      </c>
      <c r="V21" s="92">
        <v>0</v>
      </c>
      <c r="W21" s="92">
        <v>0</v>
      </c>
      <c r="X21" s="92">
        <v>0</v>
      </c>
      <c r="Y21" s="92">
        <v>0</v>
      </c>
      <c r="Z21" s="92">
        <v>0</v>
      </c>
      <c r="AA21" s="92">
        <v>0</v>
      </c>
      <c r="AB21" s="92">
        <v>0</v>
      </c>
      <c r="AC21" s="92">
        <v>0</v>
      </c>
      <c r="AD21" s="92">
        <v>0</v>
      </c>
      <c r="AE21" s="92">
        <v>0</v>
      </c>
      <c r="AF21" s="92">
        <v>0</v>
      </c>
      <c r="AG21" s="92">
        <v>0</v>
      </c>
      <c r="AH21" s="92">
        <v>0</v>
      </c>
      <c r="AI21" s="92">
        <v>0</v>
      </c>
      <c r="AJ21" s="92">
        <v>0</v>
      </c>
      <c r="AK21" s="92">
        <v>0</v>
      </c>
      <c r="AL21" s="92">
        <v>0</v>
      </c>
      <c r="AM21" s="92">
        <v>0</v>
      </c>
      <c r="AN21" s="92">
        <v>0</v>
      </c>
      <c r="AO21" s="92">
        <v>0</v>
      </c>
      <c r="AP21" s="92">
        <v>0</v>
      </c>
      <c r="AQ21" s="92">
        <v>0</v>
      </c>
      <c r="AR21" s="92">
        <v>0</v>
      </c>
      <c r="AS21" s="92">
        <v>0</v>
      </c>
      <c r="AT21" s="92">
        <v>0</v>
      </c>
      <c r="AU21" s="92">
        <v>0</v>
      </c>
      <c r="AV21" s="92">
        <v>0</v>
      </c>
      <c r="AW21" s="92">
        <v>0</v>
      </c>
      <c r="AX21" s="92">
        <v>0</v>
      </c>
      <c r="AY21" s="92">
        <v>0</v>
      </c>
      <c r="AZ21" s="92">
        <v>0</v>
      </c>
    </row>
    <row r="22" spans="1:52" ht="28.5" customHeight="1">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row>
    <row r="23" spans="1:52" ht="28.5" customHeight="1">
      <c r="A23" s="33" t="s">
        <v>66</v>
      </c>
      <c r="B23" s="34" t="s">
        <v>67</v>
      </c>
      <c r="C23" s="92">
        <v>0</v>
      </c>
      <c r="D23" s="92">
        <v>0</v>
      </c>
      <c r="E23" s="92">
        <v>0</v>
      </c>
      <c r="F23" s="92">
        <v>0</v>
      </c>
      <c r="G23" s="92">
        <v>0</v>
      </c>
      <c r="H23" s="92">
        <v>0</v>
      </c>
      <c r="I23" s="92">
        <v>0</v>
      </c>
      <c r="J23" s="92">
        <v>0</v>
      </c>
      <c r="K23" s="92">
        <v>0</v>
      </c>
      <c r="L23" s="92">
        <v>0</v>
      </c>
      <c r="M23" s="92">
        <v>0</v>
      </c>
      <c r="N23" s="92">
        <v>0</v>
      </c>
      <c r="O23" s="92">
        <v>0</v>
      </c>
      <c r="P23" s="92">
        <v>0</v>
      </c>
      <c r="Q23" s="92">
        <v>0</v>
      </c>
      <c r="R23" s="92">
        <v>0</v>
      </c>
      <c r="S23" s="92">
        <v>0</v>
      </c>
      <c r="T23" s="92">
        <v>0</v>
      </c>
      <c r="U23" s="92">
        <v>0</v>
      </c>
      <c r="V23" s="92">
        <v>0</v>
      </c>
      <c r="W23" s="92">
        <v>0</v>
      </c>
      <c r="X23" s="92">
        <v>0</v>
      </c>
      <c r="Y23" s="92">
        <v>0</v>
      </c>
      <c r="Z23" s="92">
        <v>0</v>
      </c>
      <c r="AA23" s="92">
        <v>0</v>
      </c>
      <c r="AB23" s="92">
        <v>0</v>
      </c>
      <c r="AC23" s="92">
        <v>0</v>
      </c>
      <c r="AD23" s="92">
        <v>0</v>
      </c>
      <c r="AE23" s="92">
        <v>0</v>
      </c>
      <c r="AF23" s="92">
        <v>0</v>
      </c>
      <c r="AG23" s="92">
        <v>0</v>
      </c>
      <c r="AH23" s="92">
        <v>0</v>
      </c>
      <c r="AI23" s="92">
        <v>0</v>
      </c>
      <c r="AJ23" s="92">
        <v>0</v>
      </c>
      <c r="AK23" s="92">
        <v>0</v>
      </c>
      <c r="AL23" s="92">
        <v>0</v>
      </c>
      <c r="AM23" s="92">
        <v>0</v>
      </c>
      <c r="AN23" s="92">
        <v>0</v>
      </c>
      <c r="AO23" s="92">
        <v>0</v>
      </c>
      <c r="AP23" s="92">
        <v>0</v>
      </c>
      <c r="AQ23" s="92">
        <v>0</v>
      </c>
      <c r="AR23" s="92">
        <v>0</v>
      </c>
      <c r="AS23" s="92">
        <v>0</v>
      </c>
      <c r="AT23" s="92">
        <v>0</v>
      </c>
      <c r="AU23" s="92">
        <v>0</v>
      </c>
      <c r="AV23" s="92">
        <v>0</v>
      </c>
      <c r="AW23" s="92">
        <v>0</v>
      </c>
      <c r="AX23" s="92">
        <v>0</v>
      </c>
      <c r="AY23" s="92">
        <v>0</v>
      </c>
      <c r="AZ23" s="92">
        <v>0</v>
      </c>
    </row>
    <row r="24" spans="1:52" ht="28.5" customHeight="1">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row>
    <row r="25" spans="1:52" ht="28.5" customHeight="1">
      <c r="A25" s="33" t="s">
        <v>68</v>
      </c>
      <c r="B25" s="34" t="s">
        <v>69</v>
      </c>
      <c r="C25" s="92">
        <v>0</v>
      </c>
      <c r="D25" s="92">
        <v>0</v>
      </c>
      <c r="E25" s="92">
        <v>0</v>
      </c>
      <c r="F25" s="92">
        <v>0</v>
      </c>
      <c r="G25" s="92">
        <v>0</v>
      </c>
      <c r="H25" s="92">
        <v>0</v>
      </c>
      <c r="I25" s="92">
        <v>0</v>
      </c>
      <c r="J25" s="92">
        <v>0</v>
      </c>
      <c r="K25" s="92">
        <v>0</v>
      </c>
      <c r="L25" s="92">
        <v>0</v>
      </c>
      <c r="M25" s="92">
        <v>0</v>
      </c>
      <c r="N25" s="92">
        <v>0</v>
      </c>
      <c r="O25" s="92">
        <v>0</v>
      </c>
      <c r="P25" s="92">
        <v>0</v>
      </c>
      <c r="Q25" s="92">
        <v>0</v>
      </c>
      <c r="R25" s="92">
        <v>0</v>
      </c>
      <c r="S25" s="92">
        <v>0</v>
      </c>
      <c r="T25" s="92">
        <v>0</v>
      </c>
      <c r="U25" s="92">
        <v>0</v>
      </c>
      <c r="V25" s="92">
        <v>0</v>
      </c>
      <c r="W25" s="92">
        <v>0</v>
      </c>
      <c r="X25" s="92">
        <v>0</v>
      </c>
      <c r="Y25" s="92">
        <v>0</v>
      </c>
      <c r="Z25" s="92">
        <v>0</v>
      </c>
      <c r="AA25" s="92">
        <v>0</v>
      </c>
      <c r="AB25" s="92">
        <v>0</v>
      </c>
      <c r="AC25" s="92">
        <v>0</v>
      </c>
      <c r="AD25" s="92">
        <v>0</v>
      </c>
      <c r="AE25" s="92">
        <v>0</v>
      </c>
      <c r="AF25" s="92">
        <v>0</v>
      </c>
      <c r="AG25" s="92">
        <v>0</v>
      </c>
      <c r="AH25" s="92">
        <v>0</v>
      </c>
      <c r="AI25" s="92">
        <v>0</v>
      </c>
      <c r="AJ25" s="92">
        <v>0</v>
      </c>
      <c r="AK25" s="92">
        <v>0</v>
      </c>
      <c r="AL25" s="92">
        <v>0</v>
      </c>
      <c r="AM25" s="92">
        <v>0</v>
      </c>
      <c r="AN25" s="92">
        <v>0</v>
      </c>
      <c r="AO25" s="92">
        <v>0</v>
      </c>
      <c r="AP25" s="92">
        <v>0</v>
      </c>
      <c r="AQ25" s="92">
        <v>0</v>
      </c>
      <c r="AR25" s="92">
        <v>0</v>
      </c>
      <c r="AS25" s="92">
        <v>0</v>
      </c>
      <c r="AT25" s="92">
        <v>0</v>
      </c>
      <c r="AU25" s="92">
        <v>0</v>
      </c>
      <c r="AV25" s="92">
        <v>0</v>
      </c>
      <c r="AW25" s="92">
        <v>0</v>
      </c>
      <c r="AX25" s="92">
        <v>0</v>
      </c>
      <c r="AY25" s="92">
        <v>0</v>
      </c>
      <c r="AZ25" s="92">
        <v>0</v>
      </c>
    </row>
    <row r="26" spans="1:52" ht="14.5" customHeight="1"/>
  </sheetData>
  <sheetProtection algorithmName="SHA-512" hashValue="Q+1Whet7hNyPhXIGdUM072aRvJOKWOUdErJAiRcmbCiBsXrHuhT9nXfAkDkyPYb1DDRbWiki0NSVDqraWpqcIw==" saltValue="XOyp+zykSVHw5xkmM+WDcQ==" spinCount="100000" sheet="1" objects="1" scenarios="1"/>
  <mergeCells count="1">
    <mergeCell ref="A1:B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01FB8-3289-4F80-9252-8AB0277804C5}">
  <sheetPr>
    <tabColor theme="4" tint="0.79998168889431442"/>
  </sheetPr>
  <dimension ref="A2:S222"/>
  <sheetViews>
    <sheetView showGridLines="0" zoomScale="83" zoomScaleNormal="80" workbookViewId="0">
      <selection activeCell="E15" sqref="E15"/>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7.1796875" style="14" customWidth="1"/>
    <col min="8" max="8" width="14.1796875" style="14" bestFit="1" customWidth="1"/>
    <col min="9" max="9" width="18.81640625" style="14" customWidth="1"/>
    <col min="10" max="10" width="18.54296875" style="14" customWidth="1"/>
    <col min="11" max="11" width="19.1796875" style="52" customWidth="1"/>
    <col min="12" max="12" width="16.453125" style="52" customWidth="1"/>
  </cols>
  <sheetData>
    <row r="2" spans="1:19" ht="18.5">
      <c r="A2" s="21" t="s">
        <v>70</v>
      </c>
      <c r="H2" s="25"/>
    </row>
    <row r="3" spans="1:19" ht="18.5">
      <c r="A3" s="21" t="s">
        <v>20</v>
      </c>
      <c r="H3" s="25"/>
    </row>
    <row r="4" spans="1:19" ht="28.5" customHeight="1">
      <c r="H4"/>
      <c r="I4"/>
    </row>
    <row r="5" spans="1:19" ht="58">
      <c r="A5" s="1" t="s">
        <v>71</v>
      </c>
      <c r="B5" s="1" t="s">
        <v>72</v>
      </c>
      <c r="C5" s="1" t="s">
        <v>73</v>
      </c>
      <c r="D5" s="1" t="s">
        <v>74</v>
      </c>
      <c r="E5" s="1" t="s">
        <v>75</v>
      </c>
      <c r="F5" s="1" t="s">
        <v>76</v>
      </c>
      <c r="G5" s="1" t="s">
        <v>77</v>
      </c>
      <c r="H5" s="26" t="s">
        <v>78</v>
      </c>
      <c r="I5" s="26" t="s">
        <v>79</v>
      </c>
      <c r="J5" s="1" t="s">
        <v>80</v>
      </c>
      <c r="K5" s="53" t="s">
        <v>81</v>
      </c>
      <c r="L5" s="53" t="s">
        <v>82</v>
      </c>
    </row>
    <row r="6" spans="1:19" ht="43.5">
      <c r="A6" s="22"/>
      <c r="B6" s="22"/>
      <c r="C6" s="22"/>
      <c r="D6" s="22"/>
      <c r="E6" s="22"/>
      <c r="F6" s="22"/>
      <c r="G6" s="22"/>
      <c r="H6" s="57" t="s">
        <v>83</v>
      </c>
      <c r="I6" s="27"/>
      <c r="J6" s="24" t="s">
        <v>84</v>
      </c>
      <c r="K6" s="54" t="s">
        <v>85</v>
      </c>
      <c r="L6" s="55"/>
    </row>
    <row r="7" spans="1:19" s="4" customFormat="1">
      <c r="A7" s="5"/>
      <c r="B7" s="5"/>
      <c r="C7" s="5"/>
      <c r="D7" s="5" t="s">
        <v>86</v>
      </c>
      <c r="E7" s="5"/>
      <c r="F7" s="5" t="s">
        <v>87</v>
      </c>
      <c r="G7" s="12" t="s">
        <v>17</v>
      </c>
      <c r="H7" s="28" t="s">
        <v>88</v>
      </c>
      <c r="I7" s="29" t="s">
        <v>18</v>
      </c>
      <c r="J7" s="5" t="s">
        <v>89</v>
      </c>
      <c r="K7" s="56" t="s">
        <v>90</v>
      </c>
      <c r="L7" s="56" t="s">
        <v>91</v>
      </c>
      <c r="M7"/>
      <c r="N7"/>
      <c r="O7"/>
      <c r="P7"/>
      <c r="Q7"/>
      <c r="R7"/>
      <c r="S7"/>
    </row>
    <row r="8" spans="1:19" s="4" customFormat="1">
      <c r="A8" s="5"/>
      <c r="B8" s="5"/>
      <c r="C8" s="5"/>
      <c r="D8" s="12">
        <f>+SUM(D11:D120)</f>
        <v>96803.479999999981</v>
      </c>
      <c r="E8" s="5"/>
      <c r="F8" s="66"/>
      <c r="G8" s="12">
        <f>+SUM(G11:G120)</f>
        <v>18054736.948000003</v>
      </c>
      <c r="H8" s="65"/>
      <c r="I8" s="29">
        <f>+SUM(I11:I120)</f>
        <v>0</v>
      </c>
      <c r="J8" s="5"/>
      <c r="K8" s="56"/>
      <c r="L8" s="56"/>
      <c r="M8"/>
      <c r="N8"/>
      <c r="O8"/>
      <c r="P8"/>
      <c r="Q8"/>
      <c r="R8"/>
      <c r="S8"/>
    </row>
    <row r="9" spans="1:19" s="16" customFormat="1" ht="25.5" customHeight="1">
      <c r="A9" s="7" t="s">
        <v>92</v>
      </c>
      <c r="B9" s="17" t="s">
        <v>93</v>
      </c>
      <c r="C9" s="11"/>
      <c r="D9" s="18"/>
      <c r="E9" s="18"/>
      <c r="F9" s="18"/>
      <c r="G9" s="18"/>
      <c r="H9" s="18"/>
      <c r="I9" s="18"/>
      <c r="J9" s="18"/>
      <c r="K9" s="19"/>
      <c r="L9" s="20"/>
      <c r="M9"/>
      <c r="N9"/>
      <c r="O9"/>
      <c r="P9"/>
      <c r="Q9"/>
      <c r="R9"/>
      <c r="S9"/>
    </row>
    <row r="10" spans="1:19" s="15" customFormat="1">
      <c r="A10" s="3" t="s">
        <v>94</v>
      </c>
      <c r="B10" s="3" t="s">
        <v>95</v>
      </c>
      <c r="C10" s="3"/>
      <c r="D10" s="10"/>
      <c r="E10" s="10"/>
      <c r="F10" s="10"/>
      <c r="G10" s="10"/>
      <c r="H10" s="10"/>
      <c r="I10" s="10"/>
      <c r="J10" s="10"/>
      <c r="K10" s="10"/>
      <c r="L10" s="13"/>
      <c r="M10"/>
      <c r="N10"/>
      <c r="O10"/>
      <c r="P10"/>
      <c r="Q10"/>
      <c r="R10"/>
      <c r="S10"/>
    </row>
    <row r="11" spans="1:19" s="15" customFormat="1">
      <c r="A11" s="3" t="s">
        <v>96</v>
      </c>
      <c r="B11" s="3" t="s">
        <v>97</v>
      </c>
      <c r="C11" s="3" t="s">
        <v>98</v>
      </c>
      <c r="D11" s="10"/>
      <c r="E11" s="10"/>
      <c r="F11" s="10"/>
      <c r="G11" s="10"/>
      <c r="H11" s="10"/>
      <c r="I11" s="10"/>
      <c r="J11" s="10"/>
      <c r="K11" s="10"/>
      <c r="L11" s="13"/>
      <c r="M11"/>
      <c r="N11"/>
      <c r="O11"/>
      <c r="P11"/>
      <c r="Q11"/>
      <c r="R11"/>
      <c r="S11"/>
    </row>
    <row r="12" spans="1:19" ht="101.5">
      <c r="A12" s="2" t="s">
        <v>99</v>
      </c>
      <c r="B12" s="2" t="s">
        <v>100</v>
      </c>
      <c r="C12" s="9" t="s">
        <v>101</v>
      </c>
      <c r="D12" s="6">
        <v>61.4</v>
      </c>
      <c r="E12" s="87" t="s">
        <v>102</v>
      </c>
      <c r="F12" s="6">
        <f>+VLOOKUP(E12,'VI_Legende Reinigungsverz.'!$B$3:$F$22,5,0)</f>
        <v>251.5</v>
      </c>
      <c r="G12" s="6">
        <f>+F12*D12</f>
        <v>15442.1</v>
      </c>
      <c r="H12" s="51"/>
      <c r="I12" s="6">
        <f t="shared" ref="I12:I13" si="0">IF(ISERROR(G12/H12),0,G12/H12)</f>
        <v>0</v>
      </c>
      <c r="J12" s="51" t="s">
        <v>42</v>
      </c>
      <c r="K12" s="23">
        <f>I12*HLOOKUP(J12,'Auskunft SVS'!$C$2:$AZ$26,17,0)</f>
        <v>0</v>
      </c>
      <c r="L12" s="23">
        <f t="shared" ref="L12:L13" si="1">+K12/D12</f>
        <v>0</v>
      </c>
      <c r="N12" s="84"/>
    </row>
    <row r="13" spans="1:19" ht="101.5">
      <c r="A13" s="2" t="s">
        <v>103</v>
      </c>
      <c r="B13" s="2" t="s">
        <v>104</v>
      </c>
      <c r="C13" s="9" t="s">
        <v>105</v>
      </c>
      <c r="D13" s="6">
        <v>300.31</v>
      </c>
      <c r="E13" s="87" t="s">
        <v>102</v>
      </c>
      <c r="F13" s="6">
        <f>+VLOOKUP(E13,'VI_Legende Reinigungsverz.'!$B$3:$F$22,5,0)</f>
        <v>251.5</v>
      </c>
      <c r="G13" s="6">
        <f t="shared" ref="G13" si="2">+F13*D13</f>
        <v>75527.964999999997</v>
      </c>
      <c r="H13" s="51"/>
      <c r="I13" s="6">
        <f t="shared" si="0"/>
        <v>0</v>
      </c>
      <c r="J13" s="51" t="s">
        <v>42</v>
      </c>
      <c r="K13" s="23">
        <f>I13*HLOOKUP(J13,'Auskunft SVS'!$C$2:$AZ$26,17,0)</f>
        <v>0</v>
      </c>
      <c r="L13" s="23">
        <f t="shared" si="1"/>
        <v>0</v>
      </c>
      <c r="N13" s="84"/>
    </row>
    <row r="14" spans="1:19" s="15" customFormat="1">
      <c r="A14" s="3" t="s">
        <v>106</v>
      </c>
      <c r="B14" s="3" t="s">
        <v>107</v>
      </c>
      <c r="C14" s="3" t="s">
        <v>98</v>
      </c>
      <c r="D14" s="10" t="s">
        <v>98</v>
      </c>
      <c r="E14" s="10"/>
      <c r="F14" s="10"/>
      <c r="G14" s="10"/>
      <c r="H14" s="10"/>
      <c r="I14" s="10"/>
      <c r="J14" s="10"/>
      <c r="K14" s="10"/>
      <c r="L14" s="13"/>
      <c r="M14"/>
      <c r="N14" s="84"/>
      <c r="O14"/>
      <c r="P14"/>
      <c r="Q14"/>
      <c r="R14"/>
      <c r="S14"/>
    </row>
    <row r="15" spans="1:19" ht="101.5">
      <c r="A15" s="2" t="s">
        <v>108</v>
      </c>
      <c r="B15" s="2" t="s">
        <v>109</v>
      </c>
      <c r="C15" s="9" t="s">
        <v>110</v>
      </c>
      <c r="D15" s="6">
        <v>170.58</v>
      </c>
      <c r="E15" s="87" t="s">
        <v>102</v>
      </c>
      <c r="F15" s="6">
        <f>+VLOOKUP(E15,'VI_Legende Reinigungsverz.'!$B$3:$F$22,5,0)</f>
        <v>251.5</v>
      </c>
      <c r="G15" s="6">
        <f t="shared" ref="G15:G71" si="3">+F15*D15</f>
        <v>42900.87</v>
      </c>
      <c r="H15" s="51"/>
      <c r="I15" s="6">
        <f t="shared" ref="I15:I71" si="4">IF(ISERROR(G15/H15),0,G15/H15)</f>
        <v>0</v>
      </c>
      <c r="J15" s="51" t="s">
        <v>42</v>
      </c>
      <c r="K15" s="23">
        <f>I15*HLOOKUP(J15,'Auskunft SVS'!$C$2:$AZ$26,17,0)</f>
        <v>0</v>
      </c>
      <c r="L15" s="23">
        <f t="shared" ref="L15:L71" si="5">+K15/D15</f>
        <v>0</v>
      </c>
      <c r="N15" s="84"/>
    </row>
    <row r="16" spans="1:19" s="15" customFormat="1">
      <c r="A16" s="3" t="s">
        <v>111</v>
      </c>
      <c r="B16" s="3" t="s">
        <v>112</v>
      </c>
      <c r="C16" s="3" t="s">
        <v>98</v>
      </c>
      <c r="D16" s="10" t="s">
        <v>98</v>
      </c>
      <c r="E16" s="10"/>
      <c r="F16" s="10"/>
      <c r="G16" s="10"/>
      <c r="H16" s="10"/>
      <c r="I16" s="10"/>
      <c r="J16" s="10"/>
      <c r="K16" s="10"/>
      <c r="L16" s="13"/>
      <c r="M16"/>
      <c r="N16" s="84"/>
      <c r="O16"/>
      <c r="P16"/>
      <c r="Q16"/>
      <c r="R16"/>
      <c r="S16"/>
    </row>
    <row r="17" spans="1:19" ht="101.5">
      <c r="A17" s="2" t="s">
        <v>113</v>
      </c>
      <c r="B17" s="2" t="s">
        <v>114</v>
      </c>
      <c r="C17" s="9" t="s">
        <v>115</v>
      </c>
      <c r="D17" s="6">
        <v>38.380000000000003</v>
      </c>
      <c r="E17" s="87" t="s">
        <v>102</v>
      </c>
      <c r="F17" s="6">
        <f>+VLOOKUP(E17,'VI_Legende Reinigungsverz.'!$B$3:$F$22,5,0)</f>
        <v>251.5</v>
      </c>
      <c r="G17" s="6">
        <f t="shared" si="3"/>
        <v>9652.5700000000015</v>
      </c>
      <c r="H17" s="51"/>
      <c r="I17" s="6">
        <f t="shared" si="4"/>
        <v>0</v>
      </c>
      <c r="J17" s="51" t="s">
        <v>42</v>
      </c>
      <c r="K17" s="23">
        <f>I17*HLOOKUP(J17,'Auskunft SVS'!$C$2:$AZ$26,17,0)</f>
        <v>0</v>
      </c>
      <c r="L17" s="23">
        <f t="shared" si="5"/>
        <v>0</v>
      </c>
      <c r="N17" s="84"/>
    </row>
    <row r="18" spans="1:19" s="15" customFormat="1">
      <c r="A18" s="3" t="s">
        <v>116</v>
      </c>
      <c r="B18" s="3" t="s">
        <v>117</v>
      </c>
      <c r="C18" s="3" t="s">
        <v>98</v>
      </c>
      <c r="D18" s="10" t="s">
        <v>98</v>
      </c>
      <c r="E18" s="10"/>
      <c r="F18" s="10"/>
      <c r="G18" s="10"/>
      <c r="H18" s="10"/>
      <c r="I18" s="10"/>
      <c r="J18" s="10"/>
      <c r="K18" s="10"/>
      <c r="L18" s="13"/>
      <c r="M18"/>
      <c r="N18" s="84"/>
      <c r="O18"/>
      <c r="P18"/>
      <c r="Q18"/>
      <c r="R18"/>
      <c r="S18"/>
    </row>
    <row r="19" spans="1:19" ht="101.5">
      <c r="A19" s="9" t="s">
        <v>118</v>
      </c>
      <c r="B19" s="9" t="s">
        <v>119</v>
      </c>
      <c r="C19" s="9" t="s">
        <v>120</v>
      </c>
      <c r="D19" s="6">
        <v>316.51</v>
      </c>
      <c r="E19" s="87" t="s">
        <v>102</v>
      </c>
      <c r="F19" s="6">
        <f>+VLOOKUP(E19,'VI_Legende Reinigungsverz.'!$B$3:$F$22,5,0)</f>
        <v>251.5</v>
      </c>
      <c r="G19" s="6">
        <f t="shared" si="3"/>
        <v>79602.264999999999</v>
      </c>
      <c r="H19" s="51"/>
      <c r="I19" s="6">
        <f t="shared" si="4"/>
        <v>0</v>
      </c>
      <c r="J19" s="51" t="s">
        <v>42</v>
      </c>
      <c r="K19" s="23">
        <f>I19*HLOOKUP(J19,'Auskunft SVS'!$C$2:$AZ$26,17,0)</f>
        <v>0</v>
      </c>
      <c r="L19" s="23">
        <f t="shared" si="5"/>
        <v>0</v>
      </c>
      <c r="N19" s="84"/>
    </row>
    <row r="20" spans="1:19" s="15" customFormat="1">
      <c r="A20" s="3" t="s">
        <v>121</v>
      </c>
      <c r="B20" s="3" t="s">
        <v>122</v>
      </c>
      <c r="C20" s="3" t="s">
        <v>98</v>
      </c>
      <c r="D20" s="10" t="s">
        <v>98</v>
      </c>
      <c r="E20" s="10"/>
      <c r="F20" s="10"/>
      <c r="G20" s="10"/>
      <c r="H20" s="10"/>
      <c r="I20" s="10"/>
      <c r="J20" s="10"/>
      <c r="K20" s="10"/>
      <c r="L20" s="13"/>
      <c r="M20"/>
      <c r="N20" s="84"/>
      <c r="O20"/>
      <c r="P20"/>
      <c r="Q20"/>
      <c r="R20"/>
      <c r="S20"/>
    </row>
    <row r="21" spans="1:19" ht="101.5">
      <c r="A21" s="2" t="s">
        <v>123</v>
      </c>
      <c r="B21" s="2" t="s">
        <v>124</v>
      </c>
      <c r="C21" s="9" t="s">
        <v>125</v>
      </c>
      <c r="D21" s="6">
        <v>499.1</v>
      </c>
      <c r="E21" s="87" t="s">
        <v>102</v>
      </c>
      <c r="F21" s="6">
        <f>+VLOOKUP(E21,'VI_Legende Reinigungsverz.'!$B$3:$F$22,5,0)</f>
        <v>251.5</v>
      </c>
      <c r="G21" s="6">
        <f t="shared" si="3"/>
        <v>125523.65000000001</v>
      </c>
      <c r="H21" s="51"/>
      <c r="I21" s="6">
        <f t="shared" si="4"/>
        <v>0</v>
      </c>
      <c r="J21" s="51" t="s">
        <v>42</v>
      </c>
      <c r="K21" s="23">
        <f>I21*HLOOKUP(J21,'Auskunft SVS'!$C$2:$AZ$26,17,0)</f>
        <v>0</v>
      </c>
      <c r="L21" s="23">
        <f t="shared" si="5"/>
        <v>0</v>
      </c>
      <c r="N21" s="84"/>
    </row>
    <row r="22" spans="1:19" s="15" customFormat="1">
      <c r="A22" s="3" t="s">
        <v>126</v>
      </c>
      <c r="B22" s="3" t="s">
        <v>127</v>
      </c>
      <c r="C22" s="3" t="s">
        <v>98</v>
      </c>
      <c r="D22" s="10" t="s">
        <v>98</v>
      </c>
      <c r="E22" s="10"/>
      <c r="F22" s="10"/>
      <c r="G22" s="10"/>
      <c r="H22" s="10"/>
      <c r="I22" s="10"/>
      <c r="J22" s="10"/>
      <c r="K22" s="10"/>
      <c r="L22" s="13"/>
      <c r="M22"/>
      <c r="N22" s="84"/>
      <c r="O22"/>
      <c r="P22"/>
      <c r="Q22"/>
      <c r="R22"/>
      <c r="S22"/>
    </row>
    <row r="23" spans="1:19" ht="101.5">
      <c r="A23" s="2" t="s">
        <v>128</v>
      </c>
      <c r="B23" s="2" t="s">
        <v>129</v>
      </c>
      <c r="C23" s="9" t="s">
        <v>130</v>
      </c>
      <c r="D23" s="6">
        <v>328.77</v>
      </c>
      <c r="E23" s="87" t="s">
        <v>102</v>
      </c>
      <c r="F23" s="6">
        <f>+VLOOKUP(E23,'VI_Legende Reinigungsverz.'!$B$3:$F$22,5,0)</f>
        <v>251.5</v>
      </c>
      <c r="G23" s="6">
        <f t="shared" si="3"/>
        <v>82685.654999999999</v>
      </c>
      <c r="H23" s="51"/>
      <c r="I23" s="6">
        <f t="shared" si="4"/>
        <v>0</v>
      </c>
      <c r="J23" s="51" t="s">
        <v>42</v>
      </c>
      <c r="K23" s="23">
        <f>I23*HLOOKUP(J23,'Auskunft SVS'!$C$2:$AZ$26,17,0)</f>
        <v>0</v>
      </c>
      <c r="L23" s="23">
        <f t="shared" si="5"/>
        <v>0</v>
      </c>
      <c r="N23" s="84"/>
    </row>
    <row r="24" spans="1:19" ht="101.5">
      <c r="A24" s="2" t="s">
        <v>131</v>
      </c>
      <c r="B24" s="2" t="s">
        <v>132</v>
      </c>
      <c r="C24" s="9" t="s">
        <v>133</v>
      </c>
      <c r="D24" s="6">
        <v>19980.96</v>
      </c>
      <c r="E24" s="87" t="s">
        <v>102</v>
      </c>
      <c r="F24" s="6">
        <f>+VLOOKUP(E24,'VI_Legende Reinigungsverz.'!$B$3:$F$22,5,0)</f>
        <v>251.5</v>
      </c>
      <c r="G24" s="6">
        <f t="shared" ref="G24" si="6">+F24*D24</f>
        <v>5025211.4399999995</v>
      </c>
      <c r="H24" s="51"/>
      <c r="I24" s="6">
        <f t="shared" ref="I24" si="7">IF(ISERROR(G24/H24),0,G24/H24)</f>
        <v>0</v>
      </c>
      <c r="J24" s="51" t="s">
        <v>42</v>
      </c>
      <c r="K24" s="23">
        <f>I24*HLOOKUP(J24,'Auskunft SVS'!$C$2:$AZ$26,17,0)</f>
        <v>0</v>
      </c>
      <c r="L24" s="23">
        <f t="shared" ref="L24" si="8">+K24/D24</f>
        <v>0</v>
      </c>
      <c r="N24" s="84"/>
    </row>
    <row r="25" spans="1:19" ht="101.5">
      <c r="A25" s="2" t="s">
        <v>134</v>
      </c>
      <c r="B25" s="2" t="s">
        <v>132</v>
      </c>
      <c r="C25" s="9" t="s">
        <v>135</v>
      </c>
      <c r="D25" s="6">
        <v>40.29</v>
      </c>
      <c r="E25" s="87" t="s">
        <v>136</v>
      </c>
      <c r="F25" s="6">
        <f>+VLOOKUP(E25,'VI_Legende Reinigungsverz.'!$B$3:$F$22,5,0)</f>
        <v>52</v>
      </c>
      <c r="G25" s="6">
        <f t="shared" si="3"/>
        <v>2095.08</v>
      </c>
      <c r="H25" s="51"/>
      <c r="I25" s="6">
        <f t="shared" si="4"/>
        <v>0</v>
      </c>
      <c r="J25" s="51" t="s">
        <v>42</v>
      </c>
      <c r="K25" s="23">
        <f>I25*HLOOKUP(J25,'Auskunft SVS'!$C$2:$AZ$26,17,0)</f>
        <v>0</v>
      </c>
      <c r="L25" s="23">
        <f t="shared" si="5"/>
        <v>0</v>
      </c>
      <c r="N25" s="84"/>
    </row>
    <row r="26" spans="1:19" s="15" customFormat="1">
      <c r="A26" s="3" t="s">
        <v>137</v>
      </c>
      <c r="B26" s="3" t="s">
        <v>138</v>
      </c>
      <c r="C26" s="3" t="s">
        <v>98</v>
      </c>
      <c r="D26" s="10" t="s">
        <v>98</v>
      </c>
      <c r="E26" s="10"/>
      <c r="F26" s="10"/>
      <c r="G26" s="10"/>
      <c r="H26" s="10"/>
      <c r="I26" s="10"/>
      <c r="J26" s="10"/>
      <c r="K26" s="10"/>
      <c r="L26" s="13"/>
      <c r="M26"/>
      <c r="N26" s="84"/>
      <c r="O26"/>
      <c r="P26"/>
      <c r="Q26"/>
      <c r="R26"/>
      <c r="S26"/>
    </row>
    <row r="27" spans="1:19" ht="116">
      <c r="A27" s="2" t="s">
        <v>139</v>
      </c>
      <c r="B27" s="2" t="s">
        <v>140</v>
      </c>
      <c r="C27" s="9" t="s">
        <v>141</v>
      </c>
      <c r="D27" s="6">
        <v>7396.43</v>
      </c>
      <c r="E27" s="87" t="s">
        <v>102</v>
      </c>
      <c r="F27" s="6">
        <f>+VLOOKUP(E27,'VI_Legende Reinigungsverz.'!$B$3:$F$22,5,0)</f>
        <v>251.5</v>
      </c>
      <c r="G27" s="6">
        <f t="shared" si="3"/>
        <v>1860202.145</v>
      </c>
      <c r="H27" s="51"/>
      <c r="I27" s="6">
        <f t="shared" si="4"/>
        <v>0</v>
      </c>
      <c r="J27" s="51" t="s">
        <v>42</v>
      </c>
      <c r="K27" s="23">
        <f>I27*HLOOKUP(J27,'Auskunft SVS'!$C$2:$AZ$26,17,0)</f>
        <v>0</v>
      </c>
      <c r="L27" s="23">
        <f t="shared" si="5"/>
        <v>0</v>
      </c>
      <c r="N27" s="84"/>
    </row>
    <row r="28" spans="1:19" ht="101.5">
      <c r="A28" s="2" t="s">
        <v>142</v>
      </c>
      <c r="B28" s="2" t="s">
        <v>143</v>
      </c>
      <c r="C28" s="9" t="s">
        <v>144</v>
      </c>
      <c r="D28" s="6">
        <v>583.29</v>
      </c>
      <c r="E28" s="87" t="s">
        <v>102</v>
      </c>
      <c r="F28" s="6">
        <f>+VLOOKUP(E28,'VI_Legende Reinigungsverz.'!$B$3:$F$22,5,0)</f>
        <v>251.5</v>
      </c>
      <c r="G28" s="6">
        <f t="shared" si="3"/>
        <v>146697.435</v>
      </c>
      <c r="H28" s="51"/>
      <c r="I28" s="6">
        <f t="shared" si="4"/>
        <v>0</v>
      </c>
      <c r="J28" s="51" t="s">
        <v>42</v>
      </c>
      <c r="K28" s="23">
        <f>I28*HLOOKUP(J28,'Auskunft SVS'!$C$2:$AZ$26,17,0)</f>
        <v>0</v>
      </c>
      <c r="L28" s="23">
        <f t="shared" si="5"/>
        <v>0</v>
      </c>
      <c r="N28" s="84"/>
    </row>
    <row r="29" spans="1:19" ht="101.5">
      <c r="A29" s="2" t="s">
        <v>145</v>
      </c>
      <c r="B29" s="2" t="s">
        <v>146</v>
      </c>
      <c r="C29" s="9" t="s">
        <v>147</v>
      </c>
      <c r="D29" s="6">
        <v>169.37</v>
      </c>
      <c r="E29" s="87" t="s">
        <v>102</v>
      </c>
      <c r="F29" s="6">
        <f>+VLOOKUP(E29,'VI_Legende Reinigungsverz.'!$B$3:$F$22,5,0)</f>
        <v>251.5</v>
      </c>
      <c r="G29" s="6">
        <f t="shared" si="3"/>
        <v>42596.555</v>
      </c>
      <c r="H29" s="51"/>
      <c r="I29" s="6">
        <f t="shared" si="4"/>
        <v>0</v>
      </c>
      <c r="J29" s="51" t="s">
        <v>42</v>
      </c>
      <c r="K29" s="23">
        <f>I29*HLOOKUP(J29,'Auskunft SVS'!$C$2:$AZ$26,17,0)</f>
        <v>0</v>
      </c>
      <c r="L29" s="23">
        <f t="shared" si="5"/>
        <v>0</v>
      </c>
      <c r="N29" s="84"/>
    </row>
    <row r="30" spans="1:19" s="15" customFormat="1">
      <c r="A30" s="3" t="s">
        <v>148</v>
      </c>
      <c r="B30" s="3" t="s">
        <v>149</v>
      </c>
      <c r="C30" s="3" t="s">
        <v>98</v>
      </c>
      <c r="D30" s="10" t="s">
        <v>98</v>
      </c>
      <c r="E30" s="10"/>
      <c r="F30" s="10"/>
      <c r="G30" s="10"/>
      <c r="H30" s="10"/>
      <c r="I30" s="10"/>
      <c r="J30" s="10"/>
      <c r="K30" s="10"/>
      <c r="L30" s="13"/>
      <c r="M30"/>
      <c r="N30" s="84"/>
      <c r="O30"/>
      <c r="P30"/>
      <c r="Q30"/>
      <c r="R30"/>
      <c r="S30"/>
    </row>
    <row r="31" spans="1:19" ht="116">
      <c r="A31" s="2" t="s">
        <v>150</v>
      </c>
      <c r="B31" s="2" t="s">
        <v>151</v>
      </c>
      <c r="C31" s="9" t="s">
        <v>152</v>
      </c>
      <c r="D31" s="6">
        <v>599.57000000000005</v>
      </c>
      <c r="E31" s="87" t="s">
        <v>102</v>
      </c>
      <c r="F31" s="6">
        <f>+VLOOKUP(E31,'VI_Legende Reinigungsverz.'!$B$3:$F$22,5,0)</f>
        <v>251.5</v>
      </c>
      <c r="G31" s="6">
        <f t="shared" si="3"/>
        <v>150791.85500000001</v>
      </c>
      <c r="H31" s="51"/>
      <c r="I31" s="6">
        <f t="shared" si="4"/>
        <v>0</v>
      </c>
      <c r="J31" s="51" t="s">
        <v>42</v>
      </c>
      <c r="K31" s="23">
        <f>I31*HLOOKUP(J31,'Auskunft SVS'!$C$2:$AZ$26,17,0)</f>
        <v>0</v>
      </c>
      <c r="L31" s="23">
        <f t="shared" si="5"/>
        <v>0</v>
      </c>
      <c r="N31" s="84"/>
    </row>
    <row r="32" spans="1:19" s="15" customFormat="1">
      <c r="A32" s="3" t="s">
        <v>153</v>
      </c>
      <c r="B32" s="3" t="s">
        <v>154</v>
      </c>
      <c r="C32" s="3" t="s">
        <v>98</v>
      </c>
      <c r="D32" s="10" t="s">
        <v>98</v>
      </c>
      <c r="E32" s="10"/>
      <c r="F32" s="10"/>
      <c r="G32" s="10"/>
      <c r="H32" s="10"/>
      <c r="I32" s="10"/>
      <c r="J32" s="10"/>
      <c r="K32" s="10"/>
      <c r="L32" s="13"/>
      <c r="M32"/>
      <c r="N32" s="84"/>
      <c r="O32"/>
      <c r="P32"/>
      <c r="Q32"/>
      <c r="R32"/>
      <c r="S32"/>
    </row>
    <row r="33" spans="1:19" ht="116">
      <c r="A33" s="2" t="s">
        <v>155</v>
      </c>
      <c r="B33" s="2" t="s">
        <v>156</v>
      </c>
      <c r="C33" s="9" t="s">
        <v>157</v>
      </c>
      <c r="D33" s="6">
        <v>73.52</v>
      </c>
      <c r="E33" s="87" t="s">
        <v>102</v>
      </c>
      <c r="F33" s="6">
        <f>+VLOOKUP(E33,'VI_Legende Reinigungsverz.'!$B$3:$F$22,5,0)</f>
        <v>251.5</v>
      </c>
      <c r="G33" s="6">
        <f t="shared" si="3"/>
        <v>18490.28</v>
      </c>
      <c r="H33" s="51"/>
      <c r="I33" s="6">
        <f t="shared" si="4"/>
        <v>0</v>
      </c>
      <c r="J33" s="51" t="s">
        <v>42</v>
      </c>
      <c r="K33" s="23">
        <f>I33*HLOOKUP(J33,'Auskunft SVS'!$C$2:$AZ$26,17,0)</f>
        <v>0</v>
      </c>
      <c r="L33" s="23">
        <f t="shared" si="5"/>
        <v>0</v>
      </c>
      <c r="N33" s="84"/>
    </row>
    <row r="34" spans="1:19" s="15" customFormat="1">
      <c r="A34" s="3" t="s">
        <v>158</v>
      </c>
      <c r="B34" s="3" t="s">
        <v>159</v>
      </c>
      <c r="C34" s="3" t="s">
        <v>98</v>
      </c>
      <c r="D34" s="10" t="s">
        <v>98</v>
      </c>
      <c r="E34" s="10"/>
      <c r="F34" s="10"/>
      <c r="G34" s="10"/>
      <c r="H34" s="10"/>
      <c r="I34" s="10"/>
      <c r="J34" s="10"/>
      <c r="K34" s="10"/>
      <c r="L34" s="13"/>
      <c r="M34"/>
      <c r="N34" s="84"/>
      <c r="O34"/>
      <c r="P34"/>
      <c r="Q34"/>
      <c r="R34"/>
      <c r="S34"/>
    </row>
    <row r="35" spans="1:19" ht="101.5">
      <c r="A35" s="2" t="s">
        <v>160</v>
      </c>
      <c r="B35" s="2" t="s">
        <v>161</v>
      </c>
      <c r="C35" s="9" t="s">
        <v>162</v>
      </c>
      <c r="D35" s="6">
        <v>348.74</v>
      </c>
      <c r="E35" s="87" t="s">
        <v>163</v>
      </c>
      <c r="F35" s="6">
        <f>+VLOOKUP(E35,'VI_Legende Reinigungsverz.'!$B$3:$F$22,5,0)</f>
        <v>150.9</v>
      </c>
      <c r="G35" s="6">
        <f t="shared" ref="G35" si="9">+F35*D35</f>
        <v>52624.866000000002</v>
      </c>
      <c r="H35" s="51"/>
      <c r="I35" s="6">
        <f t="shared" ref="I35" si="10">IF(ISERROR(G35/H35),0,G35/H35)</f>
        <v>0</v>
      </c>
      <c r="J35" s="51" t="s">
        <v>42</v>
      </c>
      <c r="K35" s="23">
        <f>I35*HLOOKUP(J35,'Auskunft SVS'!$C$2:$AZ$26,17,0)</f>
        <v>0</v>
      </c>
      <c r="L35" s="23">
        <f t="shared" ref="L35" si="11">+K35/D35</f>
        <v>0</v>
      </c>
      <c r="N35" s="84"/>
    </row>
    <row r="36" spans="1:19" ht="101.5">
      <c r="A36" s="2" t="s">
        <v>164</v>
      </c>
      <c r="B36" s="2" t="s">
        <v>161</v>
      </c>
      <c r="C36" s="9" t="s">
        <v>165</v>
      </c>
      <c r="D36" s="6">
        <v>20.04</v>
      </c>
      <c r="E36" s="87" t="s">
        <v>102</v>
      </c>
      <c r="F36" s="6">
        <f>+VLOOKUP(E36,'VI_Legende Reinigungsverz.'!$B$3:$F$22,5,0)</f>
        <v>251.5</v>
      </c>
      <c r="G36" s="6">
        <f t="shared" si="3"/>
        <v>5040.0599999999995</v>
      </c>
      <c r="H36" s="51"/>
      <c r="I36" s="6">
        <f t="shared" si="4"/>
        <v>0</v>
      </c>
      <c r="J36" s="51" t="s">
        <v>42</v>
      </c>
      <c r="K36" s="23">
        <f>I36*HLOOKUP(J36,'Auskunft SVS'!$C$2:$AZ$26,17,0)</f>
        <v>0</v>
      </c>
      <c r="L36" s="23">
        <f t="shared" si="5"/>
        <v>0</v>
      </c>
      <c r="N36" s="84"/>
    </row>
    <row r="37" spans="1:19" s="15" customFormat="1">
      <c r="A37" s="3" t="s">
        <v>166</v>
      </c>
      <c r="B37" s="3" t="s">
        <v>167</v>
      </c>
      <c r="C37" s="3" t="s">
        <v>98</v>
      </c>
      <c r="D37" s="10" t="s">
        <v>98</v>
      </c>
      <c r="E37" s="10"/>
      <c r="F37" s="10"/>
      <c r="G37" s="10"/>
      <c r="H37" s="10"/>
      <c r="I37" s="10"/>
      <c r="J37" s="10"/>
      <c r="K37" s="10"/>
      <c r="L37" s="13"/>
      <c r="M37"/>
      <c r="N37" s="84"/>
      <c r="O37"/>
      <c r="P37"/>
      <c r="Q37"/>
      <c r="R37"/>
      <c r="S37"/>
    </row>
    <row r="38" spans="1:19" ht="87">
      <c r="A38" s="2" t="s">
        <v>168</v>
      </c>
      <c r="B38" s="2" t="s">
        <v>169</v>
      </c>
      <c r="C38" s="9" t="s">
        <v>170</v>
      </c>
      <c r="D38" s="6">
        <v>4898.5200000000004</v>
      </c>
      <c r="E38" s="87" t="s">
        <v>171</v>
      </c>
      <c r="F38" s="6">
        <f>+VLOOKUP(E38,'VI_Legende Reinigungsverz.'!$B$3:$F$22,5,0)</f>
        <v>1</v>
      </c>
      <c r="G38" s="6">
        <f t="shared" si="3"/>
        <v>4898.5200000000004</v>
      </c>
      <c r="H38" s="51"/>
      <c r="I38" s="6">
        <f t="shared" si="4"/>
        <v>0</v>
      </c>
      <c r="J38" s="51" t="s">
        <v>42</v>
      </c>
      <c r="K38" s="23">
        <f>I38*HLOOKUP(J38,'Auskunft SVS'!$C$2:$AZ$26,17,0)</f>
        <v>0</v>
      </c>
      <c r="L38" s="23">
        <f t="shared" si="5"/>
        <v>0</v>
      </c>
      <c r="N38" s="84"/>
    </row>
    <row r="39" spans="1:19" ht="101.5">
      <c r="A39" s="2" t="s">
        <v>172</v>
      </c>
      <c r="B39" s="2" t="s">
        <v>169</v>
      </c>
      <c r="C39" s="9" t="s">
        <v>173</v>
      </c>
      <c r="D39" s="6">
        <v>39.630000000000003</v>
      </c>
      <c r="E39" s="87" t="s">
        <v>136</v>
      </c>
      <c r="F39" s="6">
        <f>+VLOOKUP(E39,'VI_Legende Reinigungsverz.'!$B$3:$F$22,5,0)</f>
        <v>52</v>
      </c>
      <c r="G39" s="6">
        <f t="shared" ref="G39" si="12">+F39*D39</f>
        <v>2060.7600000000002</v>
      </c>
      <c r="H39" s="51"/>
      <c r="I39" s="6">
        <f t="shared" ref="I39" si="13">IF(ISERROR(G39/H39),0,G39/H39)</f>
        <v>0</v>
      </c>
      <c r="J39" s="51" t="s">
        <v>42</v>
      </c>
      <c r="K39" s="23">
        <f>I39*HLOOKUP(J39,'Auskunft SVS'!$C$2:$AZ$26,17,0)</f>
        <v>0</v>
      </c>
      <c r="L39" s="23">
        <f t="shared" ref="L39" si="14">+K39/D39</f>
        <v>0</v>
      </c>
      <c r="N39" s="84"/>
    </row>
    <row r="40" spans="1:19" ht="101.5">
      <c r="A40" s="2" t="s">
        <v>174</v>
      </c>
      <c r="B40" s="2" t="s">
        <v>175</v>
      </c>
      <c r="C40" s="9" t="s">
        <v>176</v>
      </c>
      <c r="D40" s="6">
        <v>61.73</v>
      </c>
      <c r="E40" s="87" t="s">
        <v>171</v>
      </c>
      <c r="F40" s="6">
        <f>+VLOOKUP(E40,'VI_Legende Reinigungsverz.'!$B$3:$F$22,5,0)</f>
        <v>1</v>
      </c>
      <c r="G40" s="6">
        <f t="shared" si="3"/>
        <v>61.73</v>
      </c>
      <c r="H40" s="51"/>
      <c r="I40" s="6">
        <f t="shared" si="4"/>
        <v>0</v>
      </c>
      <c r="J40" s="51" t="s">
        <v>42</v>
      </c>
      <c r="K40" s="23">
        <f>I40*HLOOKUP(J40,'Auskunft SVS'!$C$2:$AZ$26,17,0)</f>
        <v>0</v>
      </c>
      <c r="L40" s="23">
        <f t="shared" si="5"/>
        <v>0</v>
      </c>
      <c r="N40" s="84"/>
    </row>
    <row r="41" spans="1:19" s="15" customFormat="1">
      <c r="A41" s="3" t="s">
        <v>177</v>
      </c>
      <c r="B41" s="3" t="s">
        <v>178</v>
      </c>
      <c r="C41" s="3" t="s">
        <v>98</v>
      </c>
      <c r="D41" s="10" t="s">
        <v>98</v>
      </c>
      <c r="E41" s="10"/>
      <c r="F41" s="10"/>
      <c r="G41" s="10"/>
      <c r="H41" s="10"/>
      <c r="I41" s="10"/>
      <c r="J41" s="10"/>
      <c r="K41" s="10"/>
      <c r="L41" s="13"/>
      <c r="M41"/>
      <c r="N41" s="84"/>
      <c r="O41"/>
      <c r="P41"/>
      <c r="Q41"/>
      <c r="R41"/>
      <c r="S41"/>
    </row>
    <row r="42" spans="1:19" ht="101.5">
      <c r="A42" s="2" t="s">
        <v>179</v>
      </c>
      <c r="B42" s="2" t="s">
        <v>180</v>
      </c>
      <c r="C42" s="9" t="s">
        <v>181</v>
      </c>
      <c r="D42" s="6">
        <v>32.42</v>
      </c>
      <c r="E42" s="87" t="s">
        <v>102</v>
      </c>
      <c r="F42" s="6">
        <f>+VLOOKUP(E42,'VI_Legende Reinigungsverz.'!$B$3:$F$22,5,0)</f>
        <v>251.5</v>
      </c>
      <c r="G42" s="6">
        <f t="shared" si="3"/>
        <v>8153.63</v>
      </c>
      <c r="H42" s="51"/>
      <c r="I42" s="6">
        <f t="shared" si="4"/>
        <v>0</v>
      </c>
      <c r="J42" s="51" t="s">
        <v>42</v>
      </c>
      <c r="K42" s="23">
        <f>I42*HLOOKUP(J42,'Auskunft SVS'!$C$2:$AZ$26,17,0)</f>
        <v>0</v>
      </c>
      <c r="L42" s="23">
        <f t="shared" si="5"/>
        <v>0</v>
      </c>
      <c r="N42" s="84"/>
    </row>
    <row r="43" spans="1:19" s="15" customFormat="1">
      <c r="A43" s="3" t="s">
        <v>182</v>
      </c>
      <c r="B43" s="3" t="s">
        <v>183</v>
      </c>
      <c r="C43" s="3" t="s">
        <v>98</v>
      </c>
      <c r="D43" s="10" t="s">
        <v>98</v>
      </c>
      <c r="E43" s="10"/>
      <c r="F43" s="10"/>
      <c r="G43" s="10"/>
      <c r="H43" s="10"/>
      <c r="I43" s="10"/>
      <c r="J43" s="10"/>
      <c r="K43" s="10"/>
      <c r="L43" s="13"/>
      <c r="M43"/>
      <c r="N43" s="84"/>
      <c r="O43"/>
      <c r="P43"/>
      <c r="Q43"/>
      <c r="R43"/>
      <c r="S43"/>
    </row>
    <row r="44" spans="1:19" ht="101.5">
      <c r="A44" s="2" t="s">
        <v>184</v>
      </c>
      <c r="B44" s="2" t="s">
        <v>180</v>
      </c>
      <c r="C44" s="9" t="s">
        <v>185</v>
      </c>
      <c r="D44" s="6">
        <v>76.069999999999993</v>
      </c>
      <c r="E44" s="87" t="s">
        <v>102</v>
      </c>
      <c r="F44" s="6">
        <f>+VLOOKUP(E44,'VI_Legende Reinigungsverz.'!$B$3:$F$22,5,0)</f>
        <v>251.5</v>
      </c>
      <c r="G44" s="6">
        <f t="shared" si="3"/>
        <v>19131.605</v>
      </c>
      <c r="H44" s="51"/>
      <c r="I44" s="6">
        <f t="shared" si="4"/>
        <v>0</v>
      </c>
      <c r="J44" s="51" t="s">
        <v>42</v>
      </c>
      <c r="K44" s="23">
        <f>I44*HLOOKUP(J44,'Auskunft SVS'!$C$2:$AZ$26,17,0)</f>
        <v>0</v>
      </c>
      <c r="L44" s="23">
        <f t="shared" si="5"/>
        <v>0</v>
      </c>
      <c r="N44" s="84"/>
    </row>
    <row r="45" spans="1:19" s="15" customFormat="1">
      <c r="A45" s="3" t="s">
        <v>186</v>
      </c>
      <c r="B45" s="3" t="s">
        <v>187</v>
      </c>
      <c r="C45" s="3" t="s">
        <v>98</v>
      </c>
      <c r="D45" s="10" t="s">
        <v>98</v>
      </c>
      <c r="E45" s="10"/>
      <c r="F45" s="10"/>
      <c r="G45" s="10"/>
      <c r="H45" s="10"/>
      <c r="I45" s="10"/>
      <c r="J45" s="10"/>
      <c r="K45" s="10"/>
      <c r="L45" s="13"/>
      <c r="M45"/>
      <c r="N45" s="84"/>
      <c r="O45"/>
      <c r="P45"/>
      <c r="Q45"/>
      <c r="R45"/>
      <c r="S45"/>
    </row>
    <row r="46" spans="1:19" ht="101.5">
      <c r="A46" s="2" t="s">
        <v>188</v>
      </c>
      <c r="B46" s="2" t="s">
        <v>189</v>
      </c>
      <c r="C46" s="9" t="s">
        <v>181</v>
      </c>
      <c r="D46" s="6">
        <v>121.5</v>
      </c>
      <c r="E46" s="87" t="s">
        <v>102</v>
      </c>
      <c r="F46" s="6">
        <f>+VLOOKUP(E46,'VI_Legende Reinigungsverz.'!$B$3:$F$22,5,0)</f>
        <v>251.5</v>
      </c>
      <c r="G46" s="6">
        <f t="shared" si="3"/>
        <v>30557.25</v>
      </c>
      <c r="H46" s="51"/>
      <c r="I46" s="6">
        <f t="shared" si="4"/>
        <v>0</v>
      </c>
      <c r="J46" s="51" t="s">
        <v>42</v>
      </c>
      <c r="K46" s="23">
        <f>I46*HLOOKUP(J46,'Auskunft SVS'!$C$2:$AZ$26,17,0)</f>
        <v>0</v>
      </c>
      <c r="L46" s="23">
        <f t="shared" si="5"/>
        <v>0</v>
      </c>
      <c r="N46" s="84"/>
    </row>
    <row r="47" spans="1:19" s="15" customFormat="1">
      <c r="A47" s="3" t="s">
        <v>190</v>
      </c>
      <c r="B47" s="3" t="s">
        <v>191</v>
      </c>
      <c r="C47" s="3" t="s">
        <v>98</v>
      </c>
      <c r="D47" s="10" t="s">
        <v>98</v>
      </c>
      <c r="E47" s="10"/>
      <c r="F47" s="10"/>
      <c r="G47" s="10"/>
      <c r="H47" s="10"/>
      <c r="I47" s="10"/>
      <c r="J47" s="10"/>
      <c r="K47" s="10"/>
      <c r="L47" s="13"/>
      <c r="M47"/>
      <c r="N47" s="84"/>
      <c r="O47"/>
      <c r="P47"/>
      <c r="Q47"/>
      <c r="R47"/>
      <c r="S47"/>
    </row>
    <row r="48" spans="1:19" ht="101.5">
      <c r="A48" s="2" t="s">
        <v>192</v>
      </c>
      <c r="B48" s="2" t="s">
        <v>193</v>
      </c>
      <c r="C48" s="9" t="s">
        <v>194</v>
      </c>
      <c r="D48" s="6">
        <v>95.32</v>
      </c>
      <c r="E48" s="87" t="s">
        <v>102</v>
      </c>
      <c r="F48" s="6">
        <f>+VLOOKUP(E48,'VI_Legende Reinigungsverz.'!$B$3:$F$22,5,0)</f>
        <v>251.5</v>
      </c>
      <c r="G48" s="6">
        <f t="shared" si="3"/>
        <v>23972.98</v>
      </c>
      <c r="H48" s="51"/>
      <c r="I48" s="6">
        <f t="shared" si="4"/>
        <v>0</v>
      </c>
      <c r="J48" s="51" t="s">
        <v>42</v>
      </c>
      <c r="K48" s="23">
        <f>I48*HLOOKUP(J48,'Auskunft SVS'!$C$2:$AZ$26,17,0)</f>
        <v>0</v>
      </c>
      <c r="L48" s="23">
        <f t="shared" si="5"/>
        <v>0</v>
      </c>
      <c r="N48" s="84"/>
    </row>
    <row r="49" spans="1:19" s="15" customFormat="1">
      <c r="A49" s="3" t="s">
        <v>195</v>
      </c>
      <c r="B49" s="3" t="s">
        <v>196</v>
      </c>
      <c r="C49" s="3" t="s">
        <v>98</v>
      </c>
      <c r="D49" s="10" t="s">
        <v>98</v>
      </c>
      <c r="E49" s="10"/>
      <c r="F49" s="10"/>
      <c r="G49" s="10"/>
      <c r="H49" s="10"/>
      <c r="I49" s="10"/>
      <c r="J49" s="10"/>
      <c r="K49" s="10"/>
      <c r="L49" s="13"/>
      <c r="M49"/>
      <c r="N49" s="84"/>
      <c r="O49"/>
      <c r="P49"/>
      <c r="Q49"/>
      <c r="R49"/>
      <c r="S49"/>
    </row>
    <row r="50" spans="1:19" ht="101.5">
      <c r="A50" s="2" t="s">
        <v>197</v>
      </c>
      <c r="B50" s="2" t="s">
        <v>180</v>
      </c>
      <c r="C50" s="9" t="s">
        <v>198</v>
      </c>
      <c r="D50" s="6">
        <v>29.08</v>
      </c>
      <c r="E50" s="87" t="s">
        <v>136</v>
      </c>
      <c r="F50" s="6">
        <f>+VLOOKUP(E50,'VI_Legende Reinigungsverz.'!$B$3:$F$22,5,0)</f>
        <v>52</v>
      </c>
      <c r="G50" s="6">
        <f t="shared" si="3"/>
        <v>1512.1599999999999</v>
      </c>
      <c r="H50" s="51"/>
      <c r="I50" s="6">
        <f t="shared" si="4"/>
        <v>0</v>
      </c>
      <c r="J50" s="51" t="s">
        <v>42</v>
      </c>
      <c r="K50" s="23">
        <f>I50*HLOOKUP(J50,'Auskunft SVS'!$C$2:$AZ$26,17,0)</f>
        <v>0</v>
      </c>
      <c r="L50" s="23">
        <f t="shared" si="5"/>
        <v>0</v>
      </c>
      <c r="N50" s="84"/>
    </row>
    <row r="51" spans="1:19" s="15" customFormat="1">
      <c r="A51" s="3" t="s">
        <v>199</v>
      </c>
      <c r="B51" s="3" t="s">
        <v>200</v>
      </c>
      <c r="C51" s="3" t="s">
        <v>98</v>
      </c>
      <c r="D51" s="10" t="s">
        <v>98</v>
      </c>
      <c r="E51" s="10"/>
      <c r="F51" s="10"/>
      <c r="G51" s="10"/>
      <c r="H51" s="10"/>
      <c r="I51" s="10"/>
      <c r="J51" s="10"/>
      <c r="K51" s="10"/>
      <c r="L51" s="13"/>
      <c r="M51"/>
      <c r="N51" s="84"/>
      <c r="O51"/>
      <c r="P51"/>
      <c r="Q51"/>
      <c r="R51"/>
      <c r="S51"/>
    </row>
    <row r="52" spans="1:19" ht="101.5">
      <c r="A52" s="2" t="s">
        <v>201</v>
      </c>
      <c r="B52" s="2" t="s">
        <v>202</v>
      </c>
      <c r="C52" s="9" t="s">
        <v>203</v>
      </c>
      <c r="D52" s="6">
        <v>2062.9499999999998</v>
      </c>
      <c r="E52" s="87" t="s">
        <v>204</v>
      </c>
      <c r="F52" s="6">
        <f>+VLOOKUP(E52,'VI_Legende Reinigungsverz.'!$B$3:$F$22,5,0)</f>
        <v>503</v>
      </c>
      <c r="G52" s="6">
        <f t="shared" ref="G52" si="15">+F52*D52</f>
        <v>1037663.8499999999</v>
      </c>
      <c r="H52" s="51"/>
      <c r="I52" s="6">
        <f t="shared" ref="I52" si="16">IF(ISERROR(G52/H52),0,G52/H52)</f>
        <v>0</v>
      </c>
      <c r="J52" s="51" t="s">
        <v>42</v>
      </c>
      <c r="K52" s="23">
        <f>I52*HLOOKUP(J52,'Auskunft SVS'!$C$2:$AZ$26,17,0)</f>
        <v>0</v>
      </c>
      <c r="L52" s="23">
        <f t="shared" ref="L52" si="17">+K52/D52</f>
        <v>0</v>
      </c>
      <c r="N52" s="84"/>
    </row>
    <row r="53" spans="1:19" s="15" customFormat="1">
      <c r="A53" s="3" t="s">
        <v>205</v>
      </c>
      <c r="B53" s="3" t="s">
        <v>206</v>
      </c>
      <c r="C53" s="3" t="s">
        <v>98</v>
      </c>
      <c r="D53" s="10" t="s">
        <v>98</v>
      </c>
      <c r="E53" s="10"/>
      <c r="F53" s="10"/>
      <c r="G53" s="10"/>
      <c r="H53" s="10"/>
      <c r="I53" s="10"/>
      <c r="J53" s="10"/>
      <c r="K53" s="10"/>
      <c r="L53" s="13"/>
      <c r="M53"/>
      <c r="N53" s="84"/>
      <c r="O53"/>
      <c r="P53"/>
      <c r="Q53"/>
      <c r="R53"/>
      <c r="S53"/>
    </row>
    <row r="54" spans="1:19" ht="101.5">
      <c r="A54" s="2" t="s">
        <v>207</v>
      </c>
      <c r="B54" s="2" t="s">
        <v>208</v>
      </c>
      <c r="C54" s="9" t="s">
        <v>209</v>
      </c>
      <c r="D54" s="6">
        <v>289.32</v>
      </c>
      <c r="E54" s="87" t="s">
        <v>210</v>
      </c>
      <c r="F54" s="6">
        <f>+VLOOKUP(E54,'VI_Legende Reinigungsverz.'!$B$3:$F$22,5,0)</f>
        <v>104</v>
      </c>
      <c r="G54" s="6">
        <f t="shared" ref="G54" si="18">+F54*D54</f>
        <v>30089.279999999999</v>
      </c>
      <c r="H54" s="51"/>
      <c r="I54" s="6">
        <f t="shared" ref="I54" si="19">IF(ISERROR(G54/H54),0,G54/H54)</f>
        <v>0</v>
      </c>
      <c r="J54" s="51" t="s">
        <v>42</v>
      </c>
      <c r="K54" s="23">
        <f>I54*HLOOKUP(J54,'Auskunft SVS'!$C$2:$AZ$26,17,0)</f>
        <v>0</v>
      </c>
      <c r="L54" s="23">
        <f t="shared" ref="L54" si="20">+K54/D54</f>
        <v>0</v>
      </c>
      <c r="N54" s="84"/>
    </row>
    <row r="55" spans="1:19" ht="101.5">
      <c r="A55" s="2" t="s">
        <v>211</v>
      </c>
      <c r="B55" s="2" t="s">
        <v>212</v>
      </c>
      <c r="C55" s="9" t="s">
        <v>213</v>
      </c>
      <c r="D55" s="6">
        <v>33.840000000000003</v>
      </c>
      <c r="E55" s="87" t="s">
        <v>210</v>
      </c>
      <c r="F55" s="6">
        <f>+VLOOKUP(E55,'VI_Legende Reinigungsverz.'!$B$3:$F$22,5,0)</f>
        <v>104</v>
      </c>
      <c r="G55" s="6">
        <f t="shared" si="3"/>
        <v>3519.3600000000006</v>
      </c>
      <c r="H55" s="51"/>
      <c r="I55" s="6">
        <f t="shared" si="4"/>
        <v>0</v>
      </c>
      <c r="J55" s="51" t="s">
        <v>42</v>
      </c>
      <c r="K55" s="23">
        <f>I55*HLOOKUP(J55,'Auskunft SVS'!$C$2:$AZ$26,17,0)</f>
        <v>0</v>
      </c>
      <c r="L55" s="23">
        <f t="shared" si="5"/>
        <v>0</v>
      </c>
      <c r="N55" s="84"/>
    </row>
    <row r="56" spans="1:19" s="15" customFormat="1">
      <c r="A56" s="3" t="s">
        <v>214</v>
      </c>
      <c r="B56" s="3" t="s">
        <v>215</v>
      </c>
      <c r="C56" s="3" t="s">
        <v>98</v>
      </c>
      <c r="D56" s="10" t="s">
        <v>98</v>
      </c>
      <c r="E56" s="10"/>
      <c r="F56" s="10"/>
      <c r="G56" s="10"/>
      <c r="H56" s="10"/>
      <c r="I56" s="10"/>
      <c r="J56" s="10"/>
      <c r="K56" s="10"/>
      <c r="L56" s="13"/>
      <c r="M56"/>
      <c r="N56" s="84"/>
      <c r="O56"/>
      <c r="P56"/>
      <c r="Q56"/>
      <c r="R56"/>
      <c r="S56"/>
    </row>
    <row r="57" spans="1:19" ht="101.5">
      <c r="A57" s="2" t="s">
        <v>216</v>
      </c>
      <c r="B57" s="2" t="s">
        <v>217</v>
      </c>
      <c r="C57" s="9" t="s">
        <v>213</v>
      </c>
      <c r="D57" s="6">
        <v>19961.240000000002</v>
      </c>
      <c r="E57" s="87" t="s">
        <v>210</v>
      </c>
      <c r="F57" s="6">
        <f>+VLOOKUP(E57,'VI_Legende Reinigungsverz.'!$B$3:$F$22,5,0)</f>
        <v>104</v>
      </c>
      <c r="G57" s="6">
        <f t="shared" si="3"/>
        <v>2075968.9600000002</v>
      </c>
      <c r="H57" s="51"/>
      <c r="I57" s="6">
        <f t="shared" si="4"/>
        <v>0</v>
      </c>
      <c r="J57" s="51" t="s">
        <v>42</v>
      </c>
      <c r="K57" s="23">
        <f>I57*HLOOKUP(J57,'Auskunft SVS'!$C$2:$AZ$26,17,0)</f>
        <v>0</v>
      </c>
      <c r="L57" s="23">
        <f t="shared" si="5"/>
        <v>0</v>
      </c>
      <c r="N57" s="84"/>
    </row>
    <row r="58" spans="1:19" s="15" customFormat="1">
      <c r="A58" s="3" t="s">
        <v>218</v>
      </c>
      <c r="B58" s="3" t="s">
        <v>219</v>
      </c>
      <c r="C58" s="3" t="s">
        <v>98</v>
      </c>
      <c r="D58" s="10" t="s">
        <v>98</v>
      </c>
      <c r="E58" s="10"/>
      <c r="F58" s="10"/>
      <c r="G58" s="10"/>
      <c r="H58" s="10"/>
      <c r="I58" s="10"/>
      <c r="J58" s="10"/>
      <c r="K58" s="10"/>
      <c r="L58" s="13"/>
      <c r="M58"/>
      <c r="N58" s="84"/>
      <c r="O58"/>
      <c r="P58"/>
      <c r="Q58"/>
      <c r="R58"/>
      <c r="S58"/>
    </row>
    <row r="59" spans="1:19" ht="101.5">
      <c r="A59" s="2" t="s">
        <v>220</v>
      </c>
      <c r="B59" s="2" t="s">
        <v>221</v>
      </c>
      <c r="C59" s="9" t="s">
        <v>222</v>
      </c>
      <c r="D59" s="6">
        <v>65.95</v>
      </c>
      <c r="E59" s="87" t="s">
        <v>102</v>
      </c>
      <c r="F59" s="6">
        <f>+VLOOKUP(E59,'VI_Legende Reinigungsverz.'!$B$3:$F$22,5,0)</f>
        <v>251.5</v>
      </c>
      <c r="G59" s="6">
        <f t="shared" si="3"/>
        <v>16586.424999999999</v>
      </c>
      <c r="H59" s="51"/>
      <c r="I59" s="6">
        <f t="shared" si="4"/>
        <v>0</v>
      </c>
      <c r="J59" s="51" t="s">
        <v>42</v>
      </c>
      <c r="K59" s="23">
        <f>I59*HLOOKUP(J59,'Auskunft SVS'!$C$2:$AZ$26,17,0)</f>
        <v>0</v>
      </c>
      <c r="L59" s="23">
        <f t="shared" si="5"/>
        <v>0</v>
      </c>
      <c r="N59" s="84"/>
    </row>
    <row r="60" spans="1:19" s="15" customFormat="1">
      <c r="A60" s="3" t="s">
        <v>223</v>
      </c>
      <c r="B60" s="3" t="s">
        <v>224</v>
      </c>
      <c r="C60" s="3" t="s">
        <v>98</v>
      </c>
      <c r="D60" s="10" t="s">
        <v>98</v>
      </c>
      <c r="E60" s="10"/>
      <c r="F60" s="10"/>
      <c r="G60" s="10"/>
      <c r="H60" s="10"/>
      <c r="I60" s="10"/>
      <c r="J60" s="10"/>
      <c r="K60" s="10"/>
      <c r="L60" s="13"/>
      <c r="M60"/>
      <c r="N60" s="84"/>
      <c r="O60"/>
      <c r="P60"/>
      <c r="Q60"/>
      <c r="R60"/>
      <c r="S60"/>
    </row>
    <row r="61" spans="1:19" ht="101.5">
      <c r="A61" s="2" t="s">
        <v>225</v>
      </c>
      <c r="B61" s="2" t="s">
        <v>226</v>
      </c>
      <c r="C61" s="9" t="s">
        <v>227</v>
      </c>
      <c r="D61" s="6">
        <v>22150.98</v>
      </c>
      <c r="E61" s="87" t="s">
        <v>102</v>
      </c>
      <c r="F61" s="6">
        <f>+VLOOKUP(E61,'VI_Legende Reinigungsverz.'!$B$3:$F$22,5,0)</f>
        <v>251.5</v>
      </c>
      <c r="G61" s="6">
        <f t="shared" si="3"/>
        <v>5570971.4699999997</v>
      </c>
      <c r="H61" s="51"/>
      <c r="I61" s="6">
        <f t="shared" si="4"/>
        <v>0</v>
      </c>
      <c r="J61" s="51" t="s">
        <v>42</v>
      </c>
      <c r="K61" s="23">
        <f>I61*HLOOKUP(J61,'Auskunft SVS'!$C$2:$AZ$26,17,0)</f>
        <v>0</v>
      </c>
      <c r="L61" s="23">
        <f t="shared" si="5"/>
        <v>0</v>
      </c>
      <c r="N61" s="84"/>
    </row>
    <row r="62" spans="1:19" ht="101.5">
      <c r="A62" s="2" t="s">
        <v>228</v>
      </c>
      <c r="B62" s="2" t="s">
        <v>229</v>
      </c>
      <c r="C62" s="9" t="s">
        <v>230</v>
      </c>
      <c r="D62" s="6">
        <v>3552.77</v>
      </c>
      <c r="E62" s="87" t="s">
        <v>136</v>
      </c>
      <c r="F62" s="6">
        <f>+VLOOKUP(E62,'VI_Legende Reinigungsverz.'!$B$3:$F$22,5,0)</f>
        <v>52</v>
      </c>
      <c r="G62" s="6">
        <f t="shared" ref="G62" si="21">+F62*D62</f>
        <v>184744.04</v>
      </c>
      <c r="H62" s="51"/>
      <c r="I62" s="6">
        <f t="shared" ref="I62" si="22">IF(ISERROR(G62/H62),0,G62/H62)</f>
        <v>0</v>
      </c>
      <c r="J62" s="51" t="s">
        <v>42</v>
      </c>
      <c r="K62" s="23">
        <f>I62*HLOOKUP(J62,'Auskunft SVS'!$C$2:$AZ$26,17,0)</f>
        <v>0</v>
      </c>
      <c r="L62" s="23">
        <f t="shared" ref="L62" si="23">+K62/D62</f>
        <v>0</v>
      </c>
      <c r="N62" s="84"/>
    </row>
    <row r="63" spans="1:19" s="15" customFormat="1">
      <c r="A63" s="3" t="s">
        <v>231</v>
      </c>
      <c r="B63" s="3" t="s">
        <v>232</v>
      </c>
      <c r="C63" s="3" t="s">
        <v>98</v>
      </c>
      <c r="D63" s="10" t="s">
        <v>98</v>
      </c>
      <c r="E63" s="10"/>
      <c r="F63" s="10"/>
      <c r="G63" s="10"/>
      <c r="H63" s="10"/>
      <c r="I63" s="10"/>
      <c r="J63" s="10"/>
      <c r="K63" s="10"/>
      <c r="L63" s="13"/>
      <c r="M63"/>
      <c r="N63" s="84"/>
      <c r="O63"/>
      <c r="P63"/>
      <c r="Q63"/>
      <c r="R63"/>
      <c r="S63"/>
    </row>
    <row r="64" spans="1:19" ht="101.5">
      <c r="A64" s="2" t="s">
        <v>233</v>
      </c>
      <c r="B64" s="2" t="s">
        <v>234</v>
      </c>
      <c r="C64" s="9" t="s">
        <v>235</v>
      </c>
      <c r="D64" s="6">
        <v>5494.67</v>
      </c>
      <c r="E64" s="87" t="s">
        <v>210</v>
      </c>
      <c r="F64" s="6">
        <f>+VLOOKUP(E64,'VI_Legende Reinigungsverz.'!$B$3:$F$22,5,0)</f>
        <v>104</v>
      </c>
      <c r="G64" s="6">
        <f t="shared" si="3"/>
        <v>571445.68000000005</v>
      </c>
      <c r="H64" s="51"/>
      <c r="I64" s="6">
        <f t="shared" si="4"/>
        <v>0</v>
      </c>
      <c r="J64" s="51" t="s">
        <v>42</v>
      </c>
      <c r="K64" s="23">
        <f>I64*HLOOKUP(J64,'Auskunft SVS'!$C$2:$AZ$26,17,0)</f>
        <v>0</v>
      </c>
      <c r="L64" s="23">
        <f t="shared" si="5"/>
        <v>0</v>
      </c>
      <c r="N64" s="84"/>
    </row>
    <row r="65" spans="1:19" ht="101.5">
      <c r="A65" s="2" t="s">
        <v>236</v>
      </c>
      <c r="B65" s="2" t="s">
        <v>234</v>
      </c>
      <c r="C65" s="9" t="s">
        <v>237</v>
      </c>
      <c r="D65" s="6">
        <v>221.35</v>
      </c>
      <c r="E65" s="87" t="s">
        <v>136</v>
      </c>
      <c r="F65" s="6">
        <f>+VLOOKUP(E65,'VI_Legende Reinigungsverz.'!$B$3:$F$22,5,0)</f>
        <v>52</v>
      </c>
      <c r="G65" s="6">
        <f t="shared" ref="G65" si="24">+F65*D65</f>
        <v>11510.199999999999</v>
      </c>
      <c r="H65" s="51"/>
      <c r="I65" s="6">
        <f t="shared" ref="I65" si="25">IF(ISERROR(G65/H65),0,G65/H65)</f>
        <v>0</v>
      </c>
      <c r="J65" s="51" t="s">
        <v>42</v>
      </c>
      <c r="K65" s="23">
        <f>I65*HLOOKUP(J65,'Auskunft SVS'!$C$2:$AZ$26,17,0)</f>
        <v>0</v>
      </c>
      <c r="L65" s="23">
        <f t="shared" ref="L65" si="26">+K65/D65</f>
        <v>0</v>
      </c>
      <c r="N65" s="84"/>
    </row>
    <row r="66" spans="1:19" ht="101.5">
      <c r="A66" s="2" t="s">
        <v>238</v>
      </c>
      <c r="B66" s="2" t="s">
        <v>239</v>
      </c>
      <c r="C66" s="9" t="s">
        <v>240</v>
      </c>
      <c r="D66" s="6">
        <v>13.42</v>
      </c>
      <c r="E66" s="87" t="s">
        <v>210</v>
      </c>
      <c r="F66" s="6">
        <f>+VLOOKUP(E66,'VI_Legende Reinigungsverz.'!$B$3:$F$22,5,0)</f>
        <v>104</v>
      </c>
      <c r="G66" s="6">
        <f t="shared" si="3"/>
        <v>1395.68</v>
      </c>
      <c r="H66" s="51"/>
      <c r="I66" s="6">
        <f t="shared" si="4"/>
        <v>0</v>
      </c>
      <c r="J66" s="51" t="s">
        <v>42</v>
      </c>
      <c r="K66" s="23">
        <f>I66*HLOOKUP(J66,'Auskunft SVS'!$C$2:$AZ$26,17,0)</f>
        <v>0</v>
      </c>
      <c r="L66" s="23">
        <f t="shared" si="5"/>
        <v>0</v>
      </c>
      <c r="N66" s="84"/>
    </row>
    <row r="67" spans="1:19" s="15" customFormat="1">
      <c r="A67" s="3" t="s">
        <v>241</v>
      </c>
      <c r="B67" s="3" t="s">
        <v>242</v>
      </c>
      <c r="C67" s="3" t="s">
        <v>98</v>
      </c>
      <c r="D67" s="10" t="s">
        <v>98</v>
      </c>
      <c r="E67" s="10"/>
      <c r="F67" s="10"/>
      <c r="G67" s="10"/>
      <c r="H67" s="10"/>
      <c r="I67" s="10"/>
      <c r="J67" s="10"/>
      <c r="K67" s="10"/>
      <c r="L67" s="13"/>
      <c r="M67"/>
      <c r="N67" s="84"/>
      <c r="O67"/>
      <c r="P67"/>
      <c r="Q67"/>
      <c r="R67"/>
      <c r="S67"/>
    </row>
    <row r="68" spans="1:19" ht="101.5">
      <c r="A68" s="2" t="s">
        <v>243</v>
      </c>
      <c r="B68" s="2" t="s">
        <v>244</v>
      </c>
      <c r="C68" s="9" t="s">
        <v>245</v>
      </c>
      <c r="D68" s="6">
        <v>8.1</v>
      </c>
      <c r="E68" s="87" t="s">
        <v>136</v>
      </c>
      <c r="F68" s="6">
        <f>+VLOOKUP(E68,'VI_Legende Reinigungsverz.'!$B$3:$F$22,5,0)</f>
        <v>52</v>
      </c>
      <c r="G68" s="6">
        <f t="shared" ref="G68" si="27">+F68*D68</f>
        <v>421.2</v>
      </c>
      <c r="H68" s="51"/>
      <c r="I68" s="6">
        <f t="shared" ref="I68" si="28">IF(ISERROR(G68/H68),0,G68/H68)</f>
        <v>0</v>
      </c>
      <c r="J68" s="51" t="s">
        <v>42</v>
      </c>
      <c r="K68" s="23">
        <f>I68*HLOOKUP(J68,'Auskunft SVS'!$C$2:$AZ$26,17,0)</f>
        <v>0</v>
      </c>
      <c r="L68" s="23">
        <f t="shared" ref="L68" si="29">+K68/D68</f>
        <v>0</v>
      </c>
      <c r="N68" s="84"/>
    </row>
    <row r="69" spans="1:19" ht="101.5">
      <c r="A69" s="2" t="s">
        <v>246</v>
      </c>
      <c r="B69" s="2" t="s">
        <v>244</v>
      </c>
      <c r="C69" s="9" t="s">
        <v>247</v>
      </c>
      <c r="D69" s="6">
        <v>57.15</v>
      </c>
      <c r="E69" s="87" t="s">
        <v>102</v>
      </c>
      <c r="F69" s="6">
        <f>+VLOOKUP(E69,'VI_Legende Reinigungsverz.'!$B$3:$F$22,5,0)</f>
        <v>251.5</v>
      </c>
      <c r="G69" s="6">
        <f t="shared" si="3"/>
        <v>14373.225</v>
      </c>
      <c r="H69" s="51"/>
      <c r="I69" s="6">
        <f t="shared" si="4"/>
        <v>0</v>
      </c>
      <c r="J69" s="51" t="s">
        <v>42</v>
      </c>
      <c r="K69" s="23">
        <f>I69*HLOOKUP(J69,'Auskunft SVS'!$C$2:$AZ$26,17,0)</f>
        <v>0</v>
      </c>
      <c r="L69" s="23">
        <f t="shared" si="5"/>
        <v>0</v>
      </c>
      <c r="N69" s="84"/>
    </row>
    <row r="70" spans="1:19" s="15" customFormat="1">
      <c r="A70" s="3" t="s">
        <v>248</v>
      </c>
      <c r="B70" s="3" t="s">
        <v>249</v>
      </c>
      <c r="C70" s="3" t="s">
        <v>98</v>
      </c>
      <c r="D70" s="10" t="s">
        <v>98</v>
      </c>
      <c r="E70" s="10"/>
      <c r="F70" s="10"/>
      <c r="G70" s="10"/>
      <c r="H70" s="10"/>
      <c r="I70" s="10"/>
      <c r="J70" s="10"/>
      <c r="K70" s="10"/>
      <c r="L70" s="13"/>
      <c r="M70"/>
      <c r="N70" s="84"/>
      <c r="O70"/>
      <c r="P70"/>
      <c r="Q70"/>
      <c r="R70"/>
      <c r="S70"/>
    </row>
    <row r="71" spans="1:19" ht="101.5">
      <c r="A71" s="2" t="s">
        <v>250</v>
      </c>
      <c r="B71" s="2" t="s">
        <v>251</v>
      </c>
      <c r="C71" s="9" t="s">
        <v>252</v>
      </c>
      <c r="D71" s="6">
        <v>302.61</v>
      </c>
      <c r="E71" s="87" t="s">
        <v>253</v>
      </c>
      <c r="F71" s="6">
        <f>+VLOOKUP(E71,'VI_Legende Reinigungsverz.'!$B$3:$F$22,5,0)</f>
        <v>4</v>
      </c>
      <c r="G71" s="6">
        <f t="shared" si="3"/>
        <v>1210.44</v>
      </c>
      <c r="H71" s="51"/>
      <c r="I71" s="6">
        <f t="shared" si="4"/>
        <v>0</v>
      </c>
      <c r="J71" s="51" t="s">
        <v>42</v>
      </c>
      <c r="K71" s="23">
        <f>I71*HLOOKUP(J71,'Auskunft SVS'!$C$2:$AZ$26,17,0)</f>
        <v>0</v>
      </c>
      <c r="L71" s="23">
        <f t="shared" si="5"/>
        <v>0</v>
      </c>
      <c r="N71" s="84"/>
    </row>
    <row r="72" spans="1:19" s="16" customFormat="1" ht="25.5" customHeight="1">
      <c r="A72" s="17" t="s">
        <v>254</v>
      </c>
      <c r="B72" s="17" t="s">
        <v>255</v>
      </c>
      <c r="C72" s="11"/>
      <c r="D72" s="18"/>
      <c r="E72" s="18"/>
      <c r="F72" s="18"/>
      <c r="G72" s="18"/>
      <c r="H72" s="18"/>
      <c r="I72" s="18"/>
      <c r="J72" s="18"/>
      <c r="K72" s="19"/>
      <c r="L72" s="20"/>
      <c r="M72"/>
      <c r="N72" s="84"/>
      <c r="O72"/>
      <c r="P72"/>
      <c r="Q72"/>
      <c r="R72"/>
      <c r="S72"/>
    </row>
    <row r="73" spans="1:19" s="15" customFormat="1">
      <c r="A73" s="3" t="s">
        <v>256</v>
      </c>
      <c r="B73" s="3" t="s">
        <v>95</v>
      </c>
      <c r="C73" s="3"/>
      <c r="D73" s="10"/>
      <c r="E73" s="10"/>
      <c r="F73" s="10"/>
      <c r="G73" s="10"/>
      <c r="H73" s="10"/>
      <c r="I73" s="10"/>
      <c r="J73" s="10"/>
      <c r="K73" s="10"/>
      <c r="L73" s="13"/>
      <c r="M73"/>
      <c r="N73" s="84"/>
      <c r="O73"/>
      <c r="P73"/>
      <c r="Q73"/>
      <c r="R73"/>
      <c r="S73"/>
    </row>
    <row r="74" spans="1:19" s="15" customFormat="1">
      <c r="A74" s="3" t="s">
        <v>257</v>
      </c>
      <c r="B74" s="3" t="s">
        <v>107</v>
      </c>
      <c r="C74" s="3" t="s">
        <v>98</v>
      </c>
      <c r="D74" s="10"/>
      <c r="E74" s="10"/>
      <c r="F74" s="10"/>
      <c r="G74" s="10"/>
      <c r="H74" s="10"/>
      <c r="I74" s="10"/>
      <c r="J74" s="10"/>
      <c r="K74" s="10"/>
      <c r="L74" s="13"/>
      <c r="M74"/>
      <c r="N74" s="84"/>
      <c r="O74"/>
      <c r="P74"/>
      <c r="Q74"/>
      <c r="R74"/>
      <c r="S74"/>
    </row>
    <row r="75" spans="1:19" ht="101.5">
      <c r="A75" s="2" t="s">
        <v>258</v>
      </c>
      <c r="B75" s="2" t="s">
        <v>109</v>
      </c>
      <c r="C75" s="9" t="s">
        <v>259</v>
      </c>
      <c r="D75" s="6">
        <v>355.19</v>
      </c>
      <c r="E75" s="87" t="s">
        <v>102</v>
      </c>
      <c r="F75" s="6">
        <f>+VLOOKUP(E75,'VI_Legende Reinigungsverz.'!$B$3:$F$22,5,0)</f>
        <v>251.5</v>
      </c>
      <c r="G75" s="6">
        <f t="shared" ref="G75" si="30">+F75*D75</f>
        <v>89330.285000000003</v>
      </c>
      <c r="H75" s="51"/>
      <c r="I75" s="6">
        <f t="shared" ref="I75" si="31">IF(ISERROR(G75/H75),0,G75/H75)</f>
        <v>0</v>
      </c>
      <c r="J75" s="51" t="s">
        <v>42</v>
      </c>
      <c r="K75" s="23">
        <f>I75*HLOOKUP(J75,'Auskunft SVS'!$C$2:$AZ$26,17,0)</f>
        <v>0</v>
      </c>
      <c r="L75" s="23">
        <f t="shared" ref="L75" si="32">+K75/D75</f>
        <v>0</v>
      </c>
      <c r="N75" s="84"/>
    </row>
    <row r="76" spans="1:19" s="15" customFormat="1">
      <c r="A76" s="3" t="s">
        <v>260</v>
      </c>
      <c r="B76" s="3" t="s">
        <v>122</v>
      </c>
      <c r="C76" s="3" t="s">
        <v>98</v>
      </c>
      <c r="D76" s="10" t="s">
        <v>98</v>
      </c>
      <c r="E76" s="10"/>
      <c r="F76" s="10"/>
      <c r="G76" s="10"/>
      <c r="H76" s="10"/>
      <c r="I76" s="10"/>
      <c r="J76" s="10"/>
      <c r="K76" s="10"/>
      <c r="L76" s="13"/>
      <c r="M76"/>
      <c r="N76" s="84"/>
      <c r="O76"/>
      <c r="P76"/>
      <c r="Q76"/>
      <c r="R76"/>
      <c r="S76"/>
    </row>
    <row r="77" spans="1:19" ht="101.5">
      <c r="A77" s="2" t="s">
        <v>261</v>
      </c>
      <c r="B77" s="2" t="s">
        <v>124</v>
      </c>
      <c r="C77" s="9" t="s">
        <v>262</v>
      </c>
      <c r="D77" s="6">
        <v>226</v>
      </c>
      <c r="E77" s="87" t="s">
        <v>102</v>
      </c>
      <c r="F77" s="6">
        <f>+VLOOKUP(E77,'VI_Legende Reinigungsverz.'!$B$3:$F$22,5,0)</f>
        <v>251.5</v>
      </c>
      <c r="G77" s="6">
        <f t="shared" ref="G77:G120" si="33">+F77*D77</f>
        <v>56839</v>
      </c>
      <c r="H77" s="51"/>
      <c r="I77" s="6">
        <f t="shared" ref="I77:I120" si="34">IF(ISERROR(G77/H77),0,G77/H77)</f>
        <v>0</v>
      </c>
      <c r="J77" s="51" t="s">
        <v>42</v>
      </c>
      <c r="K77" s="23">
        <f>I77*HLOOKUP(J77,'Auskunft SVS'!$C$2:$AZ$26,17,0)</f>
        <v>0</v>
      </c>
      <c r="L77" s="23">
        <f t="shared" ref="L77:L120" si="35">+K77/D77</f>
        <v>0</v>
      </c>
      <c r="N77" s="84"/>
    </row>
    <row r="78" spans="1:19" s="15" customFormat="1">
      <c r="A78" s="3" t="s">
        <v>263</v>
      </c>
      <c r="B78" s="3" t="s">
        <v>127</v>
      </c>
      <c r="C78" s="3" t="s">
        <v>98</v>
      </c>
      <c r="D78" s="10" t="s">
        <v>98</v>
      </c>
      <c r="E78" s="10"/>
      <c r="F78" s="10"/>
      <c r="G78" s="10"/>
      <c r="H78" s="10"/>
      <c r="I78" s="10"/>
      <c r="J78" s="10"/>
      <c r="K78" s="10"/>
      <c r="L78" s="13"/>
      <c r="M78"/>
      <c r="N78" s="84"/>
      <c r="O78"/>
      <c r="P78"/>
      <c r="Q78"/>
      <c r="R78"/>
      <c r="S78"/>
    </row>
    <row r="79" spans="1:19" ht="101.5">
      <c r="A79" s="2" t="s">
        <v>264</v>
      </c>
      <c r="B79" s="2" t="s">
        <v>132</v>
      </c>
      <c r="C79" s="9" t="s">
        <v>265</v>
      </c>
      <c r="D79" s="6">
        <v>15.98</v>
      </c>
      <c r="E79" s="87" t="s">
        <v>266</v>
      </c>
      <c r="F79" s="6">
        <f>+VLOOKUP(E79,'VI_Legende Reinigungsverz.'!$B$3:$F$22,5,0)</f>
        <v>24</v>
      </c>
      <c r="G79" s="6">
        <f t="shared" si="33"/>
        <v>383.52</v>
      </c>
      <c r="H79" s="51"/>
      <c r="I79" s="6">
        <f t="shared" si="34"/>
        <v>0</v>
      </c>
      <c r="J79" s="51" t="s">
        <v>42</v>
      </c>
      <c r="K79" s="23">
        <f>I79*HLOOKUP(J79,'Auskunft SVS'!$C$2:$AZ$26,17,0)</f>
        <v>0</v>
      </c>
      <c r="L79" s="23">
        <f t="shared" si="35"/>
        <v>0</v>
      </c>
      <c r="N79" s="84"/>
    </row>
    <row r="80" spans="1:19" ht="101.5">
      <c r="A80" s="2" t="s">
        <v>267</v>
      </c>
      <c r="B80" s="2" t="s">
        <v>132</v>
      </c>
      <c r="C80" s="9" t="s">
        <v>268</v>
      </c>
      <c r="D80" s="6">
        <v>1118</v>
      </c>
      <c r="E80" s="87" t="s">
        <v>136</v>
      </c>
      <c r="F80" s="6">
        <f>+VLOOKUP(E80,'VI_Legende Reinigungsverz.'!$B$3:$F$22,5,0)</f>
        <v>52</v>
      </c>
      <c r="G80" s="6">
        <f t="shared" si="33"/>
        <v>58136</v>
      </c>
      <c r="H80" s="51"/>
      <c r="I80" s="6">
        <f t="shared" si="34"/>
        <v>0</v>
      </c>
      <c r="J80" s="51" t="s">
        <v>42</v>
      </c>
      <c r="K80" s="23">
        <f>I80*HLOOKUP(J80,'Auskunft SVS'!$C$2:$AZ$26,17,0)</f>
        <v>0</v>
      </c>
      <c r="L80" s="23">
        <f t="shared" si="35"/>
        <v>0</v>
      </c>
      <c r="N80" s="84"/>
    </row>
    <row r="81" spans="1:19" ht="101.5">
      <c r="A81" s="2" t="s">
        <v>269</v>
      </c>
      <c r="B81" s="2" t="s">
        <v>132</v>
      </c>
      <c r="C81" s="9" t="s">
        <v>270</v>
      </c>
      <c r="D81" s="6">
        <v>75</v>
      </c>
      <c r="E81" s="87" t="s">
        <v>210</v>
      </c>
      <c r="F81" s="6">
        <f>+VLOOKUP(E81,'VI_Legende Reinigungsverz.'!$B$3:$F$22,5,0)</f>
        <v>104</v>
      </c>
      <c r="G81" s="6">
        <f t="shared" si="33"/>
        <v>7800</v>
      </c>
      <c r="H81" s="51"/>
      <c r="I81" s="6">
        <f t="shared" si="34"/>
        <v>0</v>
      </c>
      <c r="J81" s="51" t="s">
        <v>42</v>
      </c>
      <c r="K81" s="23">
        <f>I81*HLOOKUP(J81,'Auskunft SVS'!$C$2:$AZ$26,17,0)</f>
        <v>0</v>
      </c>
      <c r="L81" s="23">
        <f t="shared" si="35"/>
        <v>0</v>
      </c>
      <c r="N81" s="84"/>
    </row>
    <row r="82" spans="1:19" ht="101.5">
      <c r="A82" s="2" t="s">
        <v>271</v>
      </c>
      <c r="B82" s="2" t="s">
        <v>132</v>
      </c>
      <c r="C82" s="9" t="s">
        <v>272</v>
      </c>
      <c r="D82" s="6">
        <v>69.099999999999994</v>
      </c>
      <c r="E82" s="87" t="s">
        <v>163</v>
      </c>
      <c r="F82" s="6">
        <f>+VLOOKUP(E82,'VI_Legende Reinigungsverz.'!$B$3:$F$22,5,0)</f>
        <v>150.9</v>
      </c>
      <c r="G82" s="6">
        <f t="shared" si="33"/>
        <v>10427.189999999999</v>
      </c>
      <c r="H82" s="51"/>
      <c r="I82" s="6">
        <f t="shared" si="34"/>
        <v>0</v>
      </c>
      <c r="J82" s="51" t="s">
        <v>42</v>
      </c>
      <c r="K82" s="23">
        <f>I82*HLOOKUP(J82,'Auskunft SVS'!$C$2:$AZ$26,17,0)</f>
        <v>0</v>
      </c>
      <c r="L82" s="23">
        <f t="shared" si="35"/>
        <v>0</v>
      </c>
      <c r="N82" s="84"/>
    </row>
    <row r="83" spans="1:19" ht="101.5">
      <c r="A83" s="2" t="s">
        <v>273</v>
      </c>
      <c r="B83" s="2" t="s">
        <v>132</v>
      </c>
      <c r="C83" s="9" t="s">
        <v>274</v>
      </c>
      <c r="D83" s="6">
        <v>133</v>
      </c>
      <c r="E83" s="87" t="s">
        <v>102</v>
      </c>
      <c r="F83" s="6">
        <f>+VLOOKUP(E83,'VI_Legende Reinigungsverz.'!$B$3:$F$22,5,0)</f>
        <v>251.5</v>
      </c>
      <c r="G83" s="6">
        <f t="shared" si="33"/>
        <v>33449.5</v>
      </c>
      <c r="H83" s="51"/>
      <c r="I83" s="6">
        <f t="shared" si="34"/>
        <v>0</v>
      </c>
      <c r="J83" s="51" t="s">
        <v>42</v>
      </c>
      <c r="K83" s="23">
        <f>I83*HLOOKUP(J83,'Auskunft SVS'!$C$2:$AZ$26,17,0)</f>
        <v>0</v>
      </c>
      <c r="L83" s="23">
        <f t="shared" si="35"/>
        <v>0</v>
      </c>
      <c r="N83" s="84"/>
    </row>
    <row r="84" spans="1:19" ht="101.5">
      <c r="A84" s="2" t="s">
        <v>275</v>
      </c>
      <c r="B84" s="2" t="s">
        <v>129</v>
      </c>
      <c r="C84" s="9" t="s">
        <v>276</v>
      </c>
      <c r="D84" s="6">
        <v>471</v>
      </c>
      <c r="E84" s="87" t="s">
        <v>136</v>
      </c>
      <c r="F84" s="6">
        <f>+VLOOKUP(E84,'VI_Legende Reinigungsverz.'!$B$3:$F$22,5,0)</f>
        <v>52</v>
      </c>
      <c r="G84" s="6">
        <f t="shared" si="33"/>
        <v>24492</v>
      </c>
      <c r="H84" s="51"/>
      <c r="I84" s="6">
        <f t="shared" si="34"/>
        <v>0</v>
      </c>
      <c r="J84" s="51" t="s">
        <v>42</v>
      </c>
      <c r="K84" s="23">
        <f>I84*HLOOKUP(J84,'Auskunft SVS'!$C$2:$AZ$26,17,0)</f>
        <v>0</v>
      </c>
      <c r="L84" s="23">
        <f t="shared" si="35"/>
        <v>0</v>
      </c>
      <c r="N84" s="84"/>
    </row>
    <row r="85" spans="1:19" s="15" customFormat="1">
      <c r="A85" s="3" t="s">
        <v>277</v>
      </c>
      <c r="B85" s="3" t="s">
        <v>278</v>
      </c>
      <c r="C85" s="3" t="s">
        <v>98</v>
      </c>
      <c r="D85" s="10" t="s">
        <v>98</v>
      </c>
      <c r="E85" s="10"/>
      <c r="F85" s="10"/>
      <c r="G85" s="10"/>
      <c r="H85" s="10"/>
      <c r="I85" s="10"/>
      <c r="J85" s="10"/>
      <c r="K85" s="10"/>
      <c r="L85" s="13"/>
      <c r="M85"/>
      <c r="N85" s="84"/>
      <c r="O85"/>
      <c r="P85"/>
      <c r="Q85"/>
      <c r="R85"/>
      <c r="S85"/>
    </row>
    <row r="86" spans="1:19" ht="101.5">
      <c r="A86" s="2" t="s">
        <v>279</v>
      </c>
      <c r="B86" s="2" t="s">
        <v>151</v>
      </c>
      <c r="C86" s="9" t="s">
        <v>272</v>
      </c>
      <c r="D86" s="6">
        <v>4.04</v>
      </c>
      <c r="E86" s="87" t="s">
        <v>163</v>
      </c>
      <c r="F86" s="6">
        <f>+VLOOKUP(E86,'VI_Legende Reinigungsverz.'!$B$3:$F$22,5,0)</f>
        <v>150.9</v>
      </c>
      <c r="G86" s="6">
        <f t="shared" si="33"/>
        <v>609.63600000000008</v>
      </c>
      <c r="H86" s="51"/>
      <c r="I86" s="6">
        <f t="shared" si="34"/>
        <v>0</v>
      </c>
      <c r="J86" s="51" t="s">
        <v>42</v>
      </c>
      <c r="K86" s="23">
        <f>I86*HLOOKUP(J86,'Auskunft SVS'!$C$2:$AZ$26,17,0)</f>
        <v>0</v>
      </c>
      <c r="L86" s="23">
        <f t="shared" si="35"/>
        <v>0</v>
      </c>
      <c r="N86" s="84"/>
    </row>
    <row r="87" spans="1:19" s="15" customFormat="1">
      <c r="A87" s="3" t="s">
        <v>280</v>
      </c>
      <c r="B87" s="3" t="s">
        <v>154</v>
      </c>
      <c r="C87" s="3" t="s">
        <v>98</v>
      </c>
      <c r="D87" s="10" t="s">
        <v>98</v>
      </c>
      <c r="E87" s="10"/>
      <c r="F87" s="10"/>
      <c r="G87" s="10"/>
      <c r="H87" s="10"/>
      <c r="I87" s="10"/>
      <c r="J87" s="10"/>
      <c r="K87" s="10"/>
      <c r="L87" s="13"/>
      <c r="M87"/>
      <c r="N87" s="84"/>
      <c r="O87"/>
      <c r="P87"/>
      <c r="Q87"/>
      <c r="R87"/>
      <c r="S87"/>
    </row>
    <row r="88" spans="1:19" ht="101.5">
      <c r="A88" s="2" t="s">
        <v>281</v>
      </c>
      <c r="B88" s="2" t="s">
        <v>156</v>
      </c>
      <c r="C88" s="9" t="s">
        <v>276</v>
      </c>
      <c r="D88" s="6">
        <v>19</v>
      </c>
      <c r="E88" s="87" t="s">
        <v>136</v>
      </c>
      <c r="F88" s="6">
        <f>+VLOOKUP(E88,'VI_Legende Reinigungsverz.'!$B$3:$F$22,5,0)</f>
        <v>52</v>
      </c>
      <c r="G88" s="6">
        <f t="shared" si="33"/>
        <v>988</v>
      </c>
      <c r="H88" s="51"/>
      <c r="I88" s="6">
        <f t="shared" si="34"/>
        <v>0</v>
      </c>
      <c r="J88" s="51" t="s">
        <v>42</v>
      </c>
      <c r="K88" s="23">
        <f>I88*HLOOKUP(J88,'Auskunft SVS'!$C$2:$AZ$26,17,0)</f>
        <v>0</v>
      </c>
      <c r="L88" s="23">
        <f t="shared" si="35"/>
        <v>0</v>
      </c>
      <c r="N88" s="84"/>
    </row>
    <row r="89" spans="1:19" s="15" customFormat="1">
      <c r="A89" s="3" t="s">
        <v>282</v>
      </c>
      <c r="B89" s="3" t="s">
        <v>159</v>
      </c>
      <c r="C89" s="3" t="s">
        <v>98</v>
      </c>
      <c r="D89" s="10" t="s">
        <v>98</v>
      </c>
      <c r="E89" s="10"/>
      <c r="F89" s="10"/>
      <c r="G89" s="10"/>
      <c r="H89" s="10"/>
      <c r="I89" s="10"/>
      <c r="J89" s="10"/>
      <c r="K89" s="10"/>
      <c r="L89" s="13"/>
      <c r="M89"/>
      <c r="N89" s="84"/>
      <c r="O89"/>
      <c r="P89"/>
      <c r="Q89"/>
      <c r="R89"/>
      <c r="S89"/>
    </row>
    <row r="90" spans="1:19" ht="101.5">
      <c r="A90" s="2" t="s">
        <v>283</v>
      </c>
      <c r="B90" s="2" t="s">
        <v>284</v>
      </c>
      <c r="C90" s="9" t="s">
        <v>285</v>
      </c>
      <c r="D90" s="6">
        <v>43.81</v>
      </c>
      <c r="E90" s="87" t="s">
        <v>102</v>
      </c>
      <c r="F90" s="6">
        <f>+VLOOKUP(E90,'VI_Legende Reinigungsverz.'!$B$3:$F$22,5,0)</f>
        <v>251.5</v>
      </c>
      <c r="G90" s="6">
        <f t="shared" si="33"/>
        <v>11018.215</v>
      </c>
      <c r="H90" s="51"/>
      <c r="I90" s="6">
        <f t="shared" si="34"/>
        <v>0</v>
      </c>
      <c r="J90" s="51" t="s">
        <v>42</v>
      </c>
      <c r="K90" s="23">
        <f>I90*HLOOKUP(J90,'Auskunft SVS'!$C$2:$AZ$26,17,0)</f>
        <v>0</v>
      </c>
      <c r="L90" s="23">
        <f t="shared" si="35"/>
        <v>0</v>
      </c>
      <c r="N90" s="84"/>
    </row>
    <row r="91" spans="1:19" s="15" customFormat="1">
      <c r="A91" s="3" t="s">
        <v>286</v>
      </c>
      <c r="B91" s="3" t="s">
        <v>167</v>
      </c>
      <c r="C91" s="3" t="s">
        <v>98</v>
      </c>
      <c r="D91" s="10" t="s">
        <v>98</v>
      </c>
      <c r="E91" s="10"/>
      <c r="F91" s="10"/>
      <c r="G91" s="10"/>
      <c r="H91" s="10"/>
      <c r="I91" s="10"/>
      <c r="J91" s="10"/>
      <c r="K91" s="10"/>
      <c r="L91" s="13"/>
      <c r="M91"/>
      <c r="N91" s="84"/>
      <c r="O91"/>
      <c r="P91"/>
      <c r="Q91"/>
      <c r="R91"/>
      <c r="S91"/>
    </row>
    <row r="92" spans="1:19" ht="101.5">
      <c r="A92" s="2" t="s">
        <v>287</v>
      </c>
      <c r="B92" s="2" t="s">
        <v>288</v>
      </c>
      <c r="C92" s="9" t="s">
        <v>289</v>
      </c>
      <c r="D92" s="6">
        <v>433</v>
      </c>
      <c r="E92" s="87" t="s">
        <v>171</v>
      </c>
      <c r="F92" s="6">
        <f>+VLOOKUP(E92,'VI_Legende Reinigungsverz.'!$B$3:$F$22,5,0)</f>
        <v>1</v>
      </c>
      <c r="G92" s="6">
        <f t="shared" si="33"/>
        <v>433</v>
      </c>
      <c r="H92" s="51"/>
      <c r="I92" s="6">
        <f t="shared" si="34"/>
        <v>0</v>
      </c>
      <c r="J92" s="51" t="s">
        <v>42</v>
      </c>
      <c r="K92" s="23">
        <f>I92*HLOOKUP(J92,'Auskunft SVS'!$C$2:$AZ$26,17,0)</f>
        <v>0</v>
      </c>
      <c r="L92" s="23">
        <f t="shared" si="35"/>
        <v>0</v>
      </c>
      <c r="N92" s="84"/>
    </row>
    <row r="93" spans="1:19" ht="101.5">
      <c r="A93" s="2" t="s">
        <v>290</v>
      </c>
      <c r="B93" s="2" t="s">
        <v>288</v>
      </c>
      <c r="C93" s="9" t="s">
        <v>291</v>
      </c>
      <c r="D93" s="6">
        <v>5</v>
      </c>
      <c r="E93" s="87" t="s">
        <v>102</v>
      </c>
      <c r="F93" s="6">
        <f>+VLOOKUP(E93,'VI_Legende Reinigungsverz.'!$B$3:$F$22,5,0)</f>
        <v>251.5</v>
      </c>
      <c r="G93" s="6">
        <f t="shared" si="33"/>
        <v>1257.5</v>
      </c>
      <c r="H93" s="51"/>
      <c r="I93" s="6">
        <f t="shared" si="34"/>
        <v>0</v>
      </c>
      <c r="J93" s="51" t="s">
        <v>42</v>
      </c>
      <c r="K93" s="23">
        <f>I93*HLOOKUP(J93,'Auskunft SVS'!$C$2:$AZ$26,17,0)</f>
        <v>0</v>
      </c>
      <c r="L93" s="23">
        <f t="shared" si="35"/>
        <v>0</v>
      </c>
      <c r="N93" s="84"/>
    </row>
    <row r="94" spans="1:19" s="15" customFormat="1">
      <c r="A94" s="3" t="s">
        <v>292</v>
      </c>
      <c r="B94" s="3" t="s">
        <v>178</v>
      </c>
      <c r="C94" s="3" t="s">
        <v>98</v>
      </c>
      <c r="D94" s="10" t="s">
        <v>98</v>
      </c>
      <c r="E94" s="10"/>
      <c r="F94" s="10"/>
      <c r="G94" s="10"/>
      <c r="H94" s="10"/>
      <c r="I94" s="10"/>
      <c r="J94" s="10"/>
      <c r="K94" s="10"/>
      <c r="L94" s="13"/>
      <c r="M94"/>
      <c r="N94" s="84"/>
      <c r="O94"/>
      <c r="P94"/>
      <c r="Q94"/>
      <c r="R94"/>
      <c r="S94"/>
    </row>
    <row r="95" spans="1:19" ht="101.5">
      <c r="A95" s="2" t="s">
        <v>293</v>
      </c>
      <c r="B95" s="2" t="s">
        <v>169</v>
      </c>
      <c r="C95" s="9" t="s">
        <v>294</v>
      </c>
      <c r="D95" s="6">
        <v>65</v>
      </c>
      <c r="E95" s="87" t="s">
        <v>210</v>
      </c>
      <c r="F95" s="6">
        <f>+VLOOKUP(E95,'VI_Legende Reinigungsverz.'!$B$3:$F$22,5,0)</f>
        <v>104</v>
      </c>
      <c r="G95" s="6">
        <f t="shared" si="33"/>
        <v>6760</v>
      </c>
      <c r="H95" s="51"/>
      <c r="I95" s="6">
        <f t="shared" si="34"/>
        <v>0</v>
      </c>
      <c r="J95" s="51" t="s">
        <v>42</v>
      </c>
      <c r="K95" s="23">
        <f>I95*HLOOKUP(J95,'Auskunft SVS'!$C$2:$AZ$26,17,0)</f>
        <v>0</v>
      </c>
      <c r="L95" s="23">
        <f t="shared" si="35"/>
        <v>0</v>
      </c>
      <c r="N95" s="84"/>
    </row>
    <row r="96" spans="1:19" ht="101.5">
      <c r="A96" s="2" t="s">
        <v>295</v>
      </c>
      <c r="B96" s="2" t="s">
        <v>169</v>
      </c>
      <c r="C96" s="9" t="s">
        <v>291</v>
      </c>
      <c r="D96" s="6">
        <v>42</v>
      </c>
      <c r="E96" s="87" t="s">
        <v>102</v>
      </c>
      <c r="F96" s="6">
        <f>+VLOOKUP(E96,'VI_Legende Reinigungsverz.'!$B$3:$F$22,5,0)</f>
        <v>251.5</v>
      </c>
      <c r="G96" s="6">
        <f t="shared" si="33"/>
        <v>10563</v>
      </c>
      <c r="H96" s="51"/>
      <c r="I96" s="6">
        <f t="shared" si="34"/>
        <v>0</v>
      </c>
      <c r="J96" s="51" t="s">
        <v>42</v>
      </c>
      <c r="K96" s="23">
        <f>I96*HLOOKUP(J96,'Auskunft SVS'!$C$2:$AZ$26,17,0)</f>
        <v>0</v>
      </c>
      <c r="L96" s="23">
        <f t="shared" si="35"/>
        <v>0</v>
      </c>
      <c r="N96" s="84"/>
    </row>
    <row r="97" spans="1:19" s="15" customFormat="1">
      <c r="A97" s="3" t="s">
        <v>296</v>
      </c>
      <c r="B97" s="3" t="s">
        <v>196</v>
      </c>
      <c r="C97" s="3" t="s">
        <v>98</v>
      </c>
      <c r="D97" s="10" t="s">
        <v>98</v>
      </c>
      <c r="E97" s="10"/>
      <c r="F97" s="10"/>
      <c r="G97" s="10"/>
      <c r="H97" s="10"/>
      <c r="I97" s="10"/>
      <c r="J97" s="10"/>
      <c r="K97" s="10"/>
      <c r="L97" s="13"/>
      <c r="M97"/>
      <c r="N97" s="84"/>
      <c r="O97"/>
      <c r="P97"/>
      <c r="Q97"/>
      <c r="R97"/>
      <c r="S97"/>
    </row>
    <row r="98" spans="1:19" ht="101.5">
      <c r="A98" s="2" t="s">
        <v>297</v>
      </c>
      <c r="B98" s="2" t="s">
        <v>298</v>
      </c>
      <c r="C98" s="9" t="s">
        <v>299</v>
      </c>
      <c r="D98" s="6">
        <v>164.48</v>
      </c>
      <c r="E98" s="87" t="s">
        <v>102</v>
      </c>
      <c r="F98" s="6">
        <f>+VLOOKUP(E98,'VI_Legende Reinigungsverz.'!$B$3:$F$22,5,0)</f>
        <v>251.5</v>
      </c>
      <c r="G98" s="6">
        <f t="shared" si="33"/>
        <v>41366.719999999994</v>
      </c>
      <c r="H98" s="51"/>
      <c r="I98" s="6">
        <f t="shared" si="34"/>
        <v>0</v>
      </c>
      <c r="J98" s="51" t="s">
        <v>42</v>
      </c>
      <c r="K98" s="23">
        <f>I98*HLOOKUP(J98,'Auskunft SVS'!$C$2:$AZ$26,17,0)</f>
        <v>0</v>
      </c>
      <c r="L98" s="23">
        <f t="shared" si="35"/>
        <v>0</v>
      </c>
      <c r="N98" s="84"/>
    </row>
    <row r="99" spans="1:19" s="15" customFormat="1">
      <c r="A99" s="3" t="s">
        <v>300</v>
      </c>
      <c r="B99" s="3" t="s">
        <v>301</v>
      </c>
      <c r="C99" s="3" t="s">
        <v>98</v>
      </c>
      <c r="D99" s="10" t="s">
        <v>98</v>
      </c>
      <c r="E99" s="10"/>
      <c r="F99" s="10"/>
      <c r="G99" s="10"/>
      <c r="H99" s="10"/>
      <c r="I99" s="10"/>
      <c r="J99" s="10"/>
      <c r="K99" s="10"/>
      <c r="L99" s="13"/>
      <c r="M99"/>
      <c r="N99" s="84"/>
      <c r="O99"/>
      <c r="P99"/>
      <c r="Q99"/>
      <c r="R99"/>
      <c r="S99"/>
    </row>
    <row r="100" spans="1:19" ht="101.5">
      <c r="A100" s="2" t="s">
        <v>302</v>
      </c>
      <c r="B100" s="2" t="s">
        <v>303</v>
      </c>
      <c r="C100" s="9" t="s">
        <v>304</v>
      </c>
      <c r="D100" s="6">
        <v>40</v>
      </c>
      <c r="E100" s="87" t="s">
        <v>102</v>
      </c>
      <c r="F100" s="6">
        <f>+VLOOKUP(E100,'VI_Legende Reinigungsverz.'!$B$3:$F$22,5,0)</f>
        <v>251.5</v>
      </c>
      <c r="G100" s="6">
        <f t="shared" si="33"/>
        <v>10060</v>
      </c>
      <c r="H100" s="51"/>
      <c r="I100" s="6">
        <f t="shared" si="34"/>
        <v>0</v>
      </c>
      <c r="J100" s="51" t="s">
        <v>42</v>
      </c>
      <c r="K100" s="23">
        <f>I100*HLOOKUP(J100,'Auskunft SVS'!$C$2:$AZ$26,17,0)</f>
        <v>0</v>
      </c>
      <c r="L100" s="23">
        <f t="shared" si="35"/>
        <v>0</v>
      </c>
      <c r="N100" s="84"/>
    </row>
    <row r="101" spans="1:19" s="15" customFormat="1">
      <c r="A101" s="3" t="s">
        <v>305</v>
      </c>
      <c r="B101" s="3" t="s">
        <v>200</v>
      </c>
      <c r="C101" s="3" t="s">
        <v>98</v>
      </c>
      <c r="D101" s="10" t="s">
        <v>98</v>
      </c>
      <c r="E101" s="10"/>
      <c r="F101" s="10"/>
      <c r="G101" s="10"/>
      <c r="H101" s="10"/>
      <c r="I101" s="10"/>
      <c r="J101" s="10"/>
      <c r="K101" s="10"/>
      <c r="L101" s="13"/>
      <c r="M101"/>
      <c r="N101" s="84"/>
      <c r="O101"/>
      <c r="P101"/>
      <c r="Q101"/>
      <c r="R101"/>
      <c r="S101"/>
    </row>
    <row r="102" spans="1:19" ht="101.5">
      <c r="A102" s="2" t="s">
        <v>306</v>
      </c>
      <c r="B102" s="2" t="s">
        <v>307</v>
      </c>
      <c r="C102" s="9" t="s">
        <v>308</v>
      </c>
      <c r="D102" s="6">
        <v>1.59</v>
      </c>
      <c r="E102" s="87" t="s">
        <v>163</v>
      </c>
      <c r="F102" s="6">
        <f>+VLOOKUP(E102,'VI_Legende Reinigungsverz.'!$B$3:$F$22,5,0)</f>
        <v>150.9</v>
      </c>
      <c r="G102" s="6">
        <f t="shared" si="33"/>
        <v>239.93100000000001</v>
      </c>
      <c r="H102" s="51"/>
      <c r="I102" s="6">
        <f t="shared" si="34"/>
        <v>0</v>
      </c>
      <c r="J102" s="51" t="s">
        <v>42</v>
      </c>
      <c r="K102" s="23">
        <f>I102*HLOOKUP(J102,'Auskunft SVS'!$C$2:$AZ$26,17,0)</f>
        <v>0</v>
      </c>
      <c r="L102" s="23">
        <f t="shared" si="35"/>
        <v>0</v>
      </c>
      <c r="N102" s="84"/>
    </row>
    <row r="103" spans="1:19" ht="101.5">
      <c r="A103" s="2" t="s">
        <v>309</v>
      </c>
      <c r="B103" s="2" t="s">
        <v>307</v>
      </c>
      <c r="C103" s="9" t="s">
        <v>310</v>
      </c>
      <c r="D103" s="6">
        <v>282.41000000000003</v>
      </c>
      <c r="E103" s="87" t="s">
        <v>102</v>
      </c>
      <c r="F103" s="6">
        <f>+VLOOKUP(E103,'VI_Legende Reinigungsverz.'!$B$3:$F$22,5,0)</f>
        <v>251.5</v>
      </c>
      <c r="G103" s="6">
        <f t="shared" si="33"/>
        <v>71026.115000000005</v>
      </c>
      <c r="H103" s="51"/>
      <c r="I103" s="6">
        <f t="shared" si="34"/>
        <v>0</v>
      </c>
      <c r="J103" s="51" t="s">
        <v>42</v>
      </c>
      <c r="K103" s="23">
        <f>I103*HLOOKUP(J103,'Auskunft SVS'!$C$2:$AZ$26,17,0)</f>
        <v>0</v>
      </c>
      <c r="L103" s="23">
        <f t="shared" si="35"/>
        <v>0</v>
      </c>
      <c r="N103" s="84"/>
    </row>
    <row r="104" spans="1:19" s="15" customFormat="1">
      <c r="A104" s="3" t="s">
        <v>311</v>
      </c>
      <c r="B104" s="3" t="s">
        <v>206</v>
      </c>
      <c r="C104" s="3" t="s">
        <v>98</v>
      </c>
      <c r="D104" s="10" t="s">
        <v>98</v>
      </c>
      <c r="E104" s="10"/>
      <c r="F104" s="10"/>
      <c r="G104" s="10"/>
      <c r="H104" s="10"/>
      <c r="I104" s="10"/>
      <c r="J104" s="10"/>
      <c r="K104" s="10"/>
      <c r="L104" s="13"/>
      <c r="M104"/>
      <c r="N104" s="84"/>
      <c r="O104"/>
      <c r="P104"/>
      <c r="Q104"/>
      <c r="R104"/>
      <c r="S104"/>
    </row>
    <row r="105" spans="1:19" ht="101.5">
      <c r="A105" s="2" t="s">
        <v>312</v>
      </c>
      <c r="B105" s="2" t="s">
        <v>208</v>
      </c>
      <c r="C105" s="9" t="s">
        <v>313</v>
      </c>
      <c r="D105" s="6">
        <v>345</v>
      </c>
      <c r="E105" s="87" t="s">
        <v>210</v>
      </c>
      <c r="F105" s="6">
        <f>+VLOOKUP(E105,'VI_Legende Reinigungsverz.'!$B$3:$F$22,5,0)</f>
        <v>104</v>
      </c>
      <c r="G105" s="6">
        <f t="shared" si="33"/>
        <v>35880</v>
      </c>
      <c r="H105" s="51"/>
      <c r="I105" s="6">
        <f t="shared" si="34"/>
        <v>0</v>
      </c>
      <c r="J105" s="51" t="s">
        <v>42</v>
      </c>
      <c r="K105" s="23">
        <f>I105*HLOOKUP(J105,'Auskunft SVS'!$C$2:$AZ$26,17,0)</f>
        <v>0</v>
      </c>
      <c r="L105" s="23">
        <f t="shared" si="35"/>
        <v>0</v>
      </c>
      <c r="N105" s="84"/>
    </row>
    <row r="106" spans="1:19" ht="101.5">
      <c r="A106" s="2" t="s">
        <v>314</v>
      </c>
      <c r="B106" s="2" t="s">
        <v>208</v>
      </c>
      <c r="C106" s="9" t="s">
        <v>308</v>
      </c>
      <c r="D106" s="6">
        <v>98.16</v>
      </c>
      <c r="E106" s="87" t="s">
        <v>163</v>
      </c>
      <c r="F106" s="6">
        <f>+VLOOKUP(E106,'VI_Legende Reinigungsverz.'!$B$3:$F$22,5,0)</f>
        <v>150.9</v>
      </c>
      <c r="G106" s="6">
        <f t="shared" si="33"/>
        <v>14812.343999999999</v>
      </c>
      <c r="H106" s="51"/>
      <c r="I106" s="6">
        <f t="shared" si="34"/>
        <v>0</v>
      </c>
      <c r="J106" s="51" t="s">
        <v>42</v>
      </c>
      <c r="K106" s="23">
        <f>I106*HLOOKUP(J106,'Auskunft SVS'!$C$2:$AZ$26,17,0)</f>
        <v>0</v>
      </c>
      <c r="L106" s="23">
        <f t="shared" si="35"/>
        <v>0</v>
      </c>
      <c r="N106" s="84"/>
    </row>
    <row r="107" spans="1:19" s="15" customFormat="1">
      <c r="A107" s="3" t="s">
        <v>315</v>
      </c>
      <c r="B107" s="3" t="s">
        <v>316</v>
      </c>
      <c r="C107" s="3" t="s">
        <v>98</v>
      </c>
      <c r="D107" s="10" t="s">
        <v>98</v>
      </c>
      <c r="E107" s="10"/>
      <c r="F107" s="10"/>
      <c r="G107" s="10"/>
      <c r="H107" s="10"/>
      <c r="I107" s="10"/>
      <c r="J107" s="10"/>
      <c r="K107" s="10"/>
      <c r="L107" s="13"/>
      <c r="M107"/>
      <c r="N107" s="84"/>
      <c r="O107"/>
      <c r="P107"/>
      <c r="Q107"/>
      <c r="R107"/>
      <c r="S107"/>
    </row>
    <row r="108" spans="1:19" ht="101.5">
      <c r="A108" s="2" t="s">
        <v>317</v>
      </c>
      <c r="B108" s="2" t="s">
        <v>318</v>
      </c>
      <c r="C108" s="9" t="s">
        <v>319</v>
      </c>
      <c r="D108" s="6">
        <v>19</v>
      </c>
      <c r="E108" s="87" t="s">
        <v>171</v>
      </c>
      <c r="F108" s="6">
        <f>+VLOOKUP(E108,'VI_Legende Reinigungsverz.'!$B$3:$F$22,5,0)</f>
        <v>1</v>
      </c>
      <c r="G108" s="6">
        <f t="shared" si="33"/>
        <v>19</v>
      </c>
      <c r="H108" s="51"/>
      <c r="I108" s="6">
        <f t="shared" si="34"/>
        <v>0</v>
      </c>
      <c r="J108" s="51" t="s">
        <v>42</v>
      </c>
      <c r="K108" s="23">
        <f>I108*HLOOKUP(J108,'Auskunft SVS'!$C$2:$AZ$26,17,0)</f>
        <v>0</v>
      </c>
      <c r="L108" s="23">
        <f t="shared" si="35"/>
        <v>0</v>
      </c>
      <c r="N108" s="84"/>
    </row>
    <row r="109" spans="1:19" s="15" customFormat="1">
      <c r="A109" s="3" t="s">
        <v>320</v>
      </c>
      <c r="B109" s="3" t="s">
        <v>219</v>
      </c>
      <c r="C109" s="3" t="s">
        <v>98</v>
      </c>
      <c r="D109" s="10" t="s">
        <v>98</v>
      </c>
      <c r="E109" s="10"/>
      <c r="F109" s="10"/>
      <c r="G109" s="10"/>
      <c r="H109" s="10"/>
      <c r="I109" s="10"/>
      <c r="J109" s="10"/>
      <c r="K109" s="10"/>
      <c r="L109" s="13"/>
      <c r="M109"/>
      <c r="N109" s="84"/>
      <c r="O109"/>
      <c r="P109"/>
      <c r="Q109"/>
      <c r="R109"/>
      <c r="S109"/>
    </row>
    <row r="110" spans="1:19" ht="101.5">
      <c r="A110" s="2" t="s">
        <v>321</v>
      </c>
      <c r="B110" s="2" t="s">
        <v>221</v>
      </c>
      <c r="C110" s="9" t="s">
        <v>319</v>
      </c>
      <c r="D110" s="6">
        <v>341</v>
      </c>
      <c r="E110" s="87" t="s">
        <v>171</v>
      </c>
      <c r="F110" s="6">
        <f>+VLOOKUP(E110,'VI_Legende Reinigungsverz.'!$B$3:$F$22,5,0)</f>
        <v>1</v>
      </c>
      <c r="G110" s="6">
        <f t="shared" si="33"/>
        <v>341</v>
      </c>
      <c r="H110" s="51"/>
      <c r="I110" s="6">
        <f t="shared" si="34"/>
        <v>0</v>
      </c>
      <c r="J110" s="51" t="s">
        <v>42</v>
      </c>
      <c r="K110" s="23">
        <f>I110*HLOOKUP(J110,'Auskunft SVS'!$C$2:$AZ$26,17,0)</f>
        <v>0</v>
      </c>
      <c r="L110" s="23">
        <f t="shared" si="35"/>
        <v>0</v>
      </c>
      <c r="N110" s="84"/>
    </row>
    <row r="111" spans="1:19" s="15" customFormat="1">
      <c r="A111" s="3" t="s">
        <v>322</v>
      </c>
      <c r="B111" s="3" t="s">
        <v>224</v>
      </c>
      <c r="C111" s="3" t="s">
        <v>98</v>
      </c>
      <c r="D111" s="10" t="s">
        <v>98</v>
      </c>
      <c r="E111" s="10"/>
      <c r="F111" s="10"/>
      <c r="G111" s="10"/>
      <c r="H111" s="10"/>
      <c r="I111" s="10"/>
      <c r="J111" s="10"/>
      <c r="K111" s="10"/>
      <c r="L111" s="13"/>
      <c r="M111"/>
      <c r="N111" s="84"/>
      <c r="O111"/>
      <c r="P111"/>
      <c r="Q111"/>
      <c r="R111"/>
      <c r="S111"/>
    </row>
    <row r="112" spans="1:19" ht="101.5">
      <c r="A112" s="2" t="s">
        <v>323</v>
      </c>
      <c r="B112" s="2" t="s">
        <v>226</v>
      </c>
      <c r="C112" s="9" t="s">
        <v>324</v>
      </c>
      <c r="D112" s="6">
        <v>1353</v>
      </c>
      <c r="E112" s="87" t="s">
        <v>210</v>
      </c>
      <c r="F112" s="6">
        <f>+VLOOKUP(E112,'VI_Legende Reinigungsverz.'!$B$3:$F$22,5,0)</f>
        <v>104</v>
      </c>
      <c r="G112" s="6">
        <f t="shared" si="33"/>
        <v>140712</v>
      </c>
      <c r="H112" s="51"/>
      <c r="I112" s="6">
        <f t="shared" si="34"/>
        <v>0</v>
      </c>
      <c r="J112" s="51" t="s">
        <v>42</v>
      </c>
      <c r="K112" s="23">
        <f>I112*HLOOKUP(J112,'Auskunft SVS'!$C$2:$AZ$26,17,0)</f>
        <v>0</v>
      </c>
      <c r="L112" s="23">
        <f t="shared" si="35"/>
        <v>0</v>
      </c>
      <c r="N112" s="84"/>
    </row>
    <row r="113" spans="1:19" ht="101.5">
      <c r="A113" s="2" t="s">
        <v>325</v>
      </c>
      <c r="B113" s="2" t="s">
        <v>226</v>
      </c>
      <c r="C113" s="9" t="s">
        <v>326</v>
      </c>
      <c r="D113" s="6">
        <v>155.84</v>
      </c>
      <c r="E113" s="87" t="s">
        <v>163</v>
      </c>
      <c r="F113" s="6">
        <f>+VLOOKUP(E113,'VI_Legende Reinigungsverz.'!$B$3:$F$22,5,0)</f>
        <v>150.9</v>
      </c>
      <c r="G113" s="6">
        <f t="shared" si="33"/>
        <v>23516.256000000001</v>
      </c>
      <c r="H113" s="51"/>
      <c r="I113" s="6">
        <f t="shared" si="34"/>
        <v>0</v>
      </c>
      <c r="J113" s="51" t="s">
        <v>42</v>
      </c>
      <c r="K113" s="23">
        <f>I113*HLOOKUP(J113,'Auskunft SVS'!$C$2:$AZ$26,17,0)</f>
        <v>0</v>
      </c>
      <c r="L113" s="23">
        <f t="shared" si="35"/>
        <v>0</v>
      </c>
      <c r="N113" s="84"/>
    </row>
    <row r="114" spans="1:19" ht="101.5">
      <c r="A114" s="2" t="s">
        <v>327</v>
      </c>
      <c r="B114" s="2" t="s">
        <v>226</v>
      </c>
      <c r="C114" s="9" t="s">
        <v>328</v>
      </c>
      <c r="D114" s="6">
        <v>105</v>
      </c>
      <c r="E114" s="87" t="s">
        <v>102</v>
      </c>
      <c r="F114" s="6">
        <f>+VLOOKUP(E114,'VI_Legende Reinigungsverz.'!$B$3:$F$22,5,0)</f>
        <v>251.5</v>
      </c>
      <c r="G114" s="6">
        <f t="shared" si="33"/>
        <v>26407.5</v>
      </c>
      <c r="H114" s="51"/>
      <c r="I114" s="6">
        <f t="shared" si="34"/>
        <v>0</v>
      </c>
      <c r="J114" s="51" t="s">
        <v>42</v>
      </c>
      <c r="K114" s="23">
        <f>I114*HLOOKUP(J114,'Auskunft SVS'!$C$2:$AZ$26,17,0)</f>
        <v>0</v>
      </c>
      <c r="L114" s="23">
        <f t="shared" si="35"/>
        <v>0</v>
      </c>
      <c r="N114" s="84"/>
    </row>
    <row r="115" spans="1:19" s="15" customFormat="1">
      <c r="A115" s="3" t="s">
        <v>329</v>
      </c>
      <c r="B115" s="3" t="s">
        <v>232</v>
      </c>
      <c r="C115" s="3" t="s">
        <v>98</v>
      </c>
      <c r="D115" s="10" t="s">
        <v>98</v>
      </c>
      <c r="E115" s="10"/>
      <c r="F115" s="10"/>
      <c r="G115" s="10"/>
      <c r="H115" s="10"/>
      <c r="I115" s="10"/>
      <c r="J115" s="10"/>
      <c r="K115" s="10"/>
      <c r="L115" s="13"/>
      <c r="M115"/>
      <c r="N115" s="84"/>
      <c r="O115"/>
      <c r="P115"/>
      <c r="Q115"/>
      <c r="R115"/>
      <c r="S115"/>
    </row>
    <row r="116" spans="1:19" ht="101.5">
      <c r="A116" s="2" t="s">
        <v>330</v>
      </c>
      <c r="B116" s="2" t="s">
        <v>234</v>
      </c>
      <c r="C116" s="9" t="s">
        <v>331</v>
      </c>
      <c r="D116" s="6">
        <v>305</v>
      </c>
      <c r="E116" s="87" t="s">
        <v>210</v>
      </c>
      <c r="F116" s="6">
        <f>+VLOOKUP(E116,'VI_Legende Reinigungsverz.'!$B$3:$F$22,5,0)</f>
        <v>104</v>
      </c>
      <c r="G116" s="6">
        <f t="shared" si="33"/>
        <v>31720</v>
      </c>
      <c r="H116" s="51"/>
      <c r="I116" s="6">
        <f t="shared" si="34"/>
        <v>0</v>
      </c>
      <c r="J116" s="51" t="s">
        <v>42</v>
      </c>
      <c r="K116" s="23">
        <f>I116*HLOOKUP(J116,'Auskunft SVS'!$C$2:$AZ$26,17,0)</f>
        <v>0</v>
      </c>
      <c r="L116" s="23">
        <f t="shared" si="35"/>
        <v>0</v>
      </c>
      <c r="N116" s="84"/>
    </row>
    <row r="117" spans="1:19" s="15" customFormat="1">
      <c r="A117" s="3" t="s">
        <v>332</v>
      </c>
      <c r="B117" s="3" t="s">
        <v>242</v>
      </c>
      <c r="C117" s="3" t="s">
        <v>98</v>
      </c>
      <c r="D117" s="10" t="s">
        <v>98</v>
      </c>
      <c r="E117" s="10"/>
      <c r="F117" s="10"/>
      <c r="G117" s="10"/>
      <c r="H117" s="10"/>
      <c r="I117" s="10"/>
      <c r="J117" s="10"/>
      <c r="K117" s="10"/>
      <c r="L117" s="13"/>
      <c r="M117"/>
      <c r="N117" s="84"/>
      <c r="O117"/>
      <c r="P117"/>
      <c r="Q117"/>
      <c r="R117"/>
      <c r="S117"/>
    </row>
    <row r="118" spans="1:19" ht="101.5">
      <c r="A118" s="2" t="s">
        <v>333</v>
      </c>
      <c r="B118" s="2" t="s">
        <v>244</v>
      </c>
      <c r="C118" s="9" t="s">
        <v>334</v>
      </c>
      <c r="D118" s="6">
        <v>6</v>
      </c>
      <c r="E118" s="87" t="s">
        <v>210</v>
      </c>
      <c r="F118" s="6">
        <f>+VLOOKUP(E118,'VI_Legende Reinigungsverz.'!$B$3:$F$22,5,0)</f>
        <v>104</v>
      </c>
      <c r="G118" s="6">
        <f t="shared" si="33"/>
        <v>624</v>
      </c>
      <c r="H118" s="51"/>
      <c r="I118" s="6">
        <f t="shared" si="34"/>
        <v>0</v>
      </c>
      <c r="J118" s="51" t="s">
        <v>42</v>
      </c>
      <c r="K118" s="23">
        <f>I118*HLOOKUP(J118,'Auskunft SVS'!$C$2:$AZ$26,17,0)</f>
        <v>0</v>
      </c>
      <c r="L118" s="23">
        <f t="shared" si="35"/>
        <v>0</v>
      </c>
      <c r="N118" s="84"/>
    </row>
    <row r="119" spans="1:19" s="15" customFormat="1">
      <c r="A119" s="3" t="s">
        <v>335</v>
      </c>
      <c r="B119" s="3" t="s">
        <v>336</v>
      </c>
      <c r="C119" s="3" t="s">
        <v>98</v>
      </c>
      <c r="D119" s="10" t="s">
        <v>98</v>
      </c>
      <c r="E119" s="10"/>
      <c r="F119" s="10"/>
      <c r="G119" s="10"/>
      <c r="H119" s="10"/>
      <c r="I119" s="10"/>
      <c r="J119" s="10"/>
      <c r="K119" s="10"/>
      <c r="L119" s="13"/>
      <c r="M119"/>
      <c r="N119" s="84"/>
      <c r="O119"/>
      <c r="P119"/>
      <c r="Q119"/>
      <c r="R119"/>
      <c r="S119"/>
    </row>
    <row r="120" spans="1:19" ht="101.5">
      <c r="A120" s="2" t="s">
        <v>337</v>
      </c>
      <c r="B120" s="2" t="s">
        <v>338</v>
      </c>
      <c r="C120" s="9" t="s">
        <v>339</v>
      </c>
      <c r="D120" s="6">
        <v>16</v>
      </c>
      <c r="E120" s="87" t="s">
        <v>340</v>
      </c>
      <c r="F120" s="6">
        <f>+VLOOKUP(E120,'VI_Legende Reinigungsverz.'!$B$3:$F$22,5,0)</f>
        <v>12</v>
      </c>
      <c r="G120" s="6">
        <f t="shared" si="33"/>
        <v>192</v>
      </c>
      <c r="H120" s="51"/>
      <c r="I120" s="6">
        <f t="shared" si="34"/>
        <v>0</v>
      </c>
      <c r="J120" s="51" t="s">
        <v>42</v>
      </c>
      <c r="K120" s="23">
        <f>I120*HLOOKUP(J120,'Auskunft SVS'!$C$2:$AZ$26,17,0)</f>
        <v>0</v>
      </c>
      <c r="L120" s="23">
        <f t="shared" si="35"/>
        <v>0</v>
      </c>
      <c r="N120" s="84"/>
    </row>
    <row r="121" spans="1:19">
      <c r="E121" s="88"/>
      <c r="N121" s="84"/>
    </row>
    <row r="122" spans="1:19">
      <c r="E122" s="88"/>
      <c r="N122" s="84"/>
    </row>
    <row r="123" spans="1:19">
      <c r="E123" s="88"/>
      <c r="N123" s="84"/>
    </row>
    <row r="124" spans="1:19">
      <c r="E124" s="88"/>
      <c r="N124" s="84"/>
    </row>
    <row r="125" spans="1:19">
      <c r="E125" s="88"/>
      <c r="N125" s="84"/>
    </row>
    <row r="126" spans="1:19">
      <c r="E126" s="88"/>
      <c r="N126" s="84"/>
    </row>
    <row r="127" spans="1:19">
      <c r="E127" s="88"/>
      <c r="N127" s="84"/>
    </row>
    <row r="128" spans="1:19">
      <c r="E128" s="88"/>
      <c r="N128" s="84"/>
    </row>
    <row r="129" spans="5:14">
      <c r="E129" s="88"/>
      <c r="N129" s="84"/>
    </row>
    <row r="130" spans="5:14">
      <c r="E130" s="88"/>
      <c r="N130" s="84"/>
    </row>
    <row r="131" spans="5:14">
      <c r="E131" s="88"/>
      <c r="N131" s="84"/>
    </row>
    <row r="132" spans="5:14">
      <c r="E132" s="88"/>
      <c r="N132" s="84"/>
    </row>
    <row r="133" spans="5:14">
      <c r="E133" s="88"/>
      <c r="N133" s="84"/>
    </row>
    <row r="134" spans="5:14">
      <c r="E134" s="88"/>
      <c r="N134" s="84"/>
    </row>
    <row r="135" spans="5:14">
      <c r="E135" s="88"/>
      <c r="N135" s="84"/>
    </row>
    <row r="136" spans="5:14">
      <c r="E136" s="88"/>
      <c r="N136" s="84"/>
    </row>
    <row r="137" spans="5:14">
      <c r="E137" s="88"/>
      <c r="N137" s="84"/>
    </row>
    <row r="138" spans="5:14">
      <c r="E138" s="88"/>
      <c r="N138" s="84"/>
    </row>
    <row r="139" spans="5:14">
      <c r="E139" s="88"/>
      <c r="N139" s="84"/>
    </row>
    <row r="140" spans="5:14">
      <c r="E140" s="88"/>
      <c r="N140" s="84"/>
    </row>
    <row r="141" spans="5:14">
      <c r="E141" s="88"/>
      <c r="N141" s="84"/>
    </row>
    <row r="142" spans="5:14">
      <c r="E142" s="88"/>
      <c r="N142" s="84"/>
    </row>
    <row r="143" spans="5:14">
      <c r="E143" s="88"/>
      <c r="N143" s="84"/>
    </row>
    <row r="144" spans="5:14">
      <c r="E144" s="88"/>
      <c r="N144" s="84"/>
    </row>
    <row r="145" spans="5:14">
      <c r="E145" s="88"/>
      <c r="N145" s="84"/>
    </row>
    <row r="146" spans="5:14">
      <c r="E146" s="88"/>
      <c r="N146" s="84"/>
    </row>
    <row r="147" spans="5:14">
      <c r="E147" s="88"/>
      <c r="N147" s="84"/>
    </row>
    <row r="148" spans="5:14">
      <c r="E148" s="88"/>
      <c r="N148" s="84"/>
    </row>
    <row r="149" spans="5:14">
      <c r="E149" s="88"/>
      <c r="N149" s="84"/>
    </row>
    <row r="150" spans="5:14">
      <c r="E150" s="88"/>
      <c r="N150" s="84"/>
    </row>
    <row r="151" spans="5:14">
      <c r="E151" s="88"/>
      <c r="N151" s="84"/>
    </row>
    <row r="152" spans="5:14">
      <c r="E152" s="88"/>
      <c r="N152" s="84"/>
    </row>
    <row r="153" spans="5:14">
      <c r="E153" s="88"/>
      <c r="N153" s="84"/>
    </row>
    <row r="154" spans="5:14">
      <c r="E154" s="88"/>
      <c r="N154" s="84"/>
    </row>
    <row r="155" spans="5:14">
      <c r="E155" s="88"/>
      <c r="N155" s="84"/>
    </row>
    <row r="156" spans="5:14">
      <c r="E156" s="88"/>
      <c r="N156" s="84"/>
    </row>
    <row r="157" spans="5:14">
      <c r="E157" s="88"/>
      <c r="N157" s="84"/>
    </row>
    <row r="158" spans="5:14">
      <c r="E158" s="88"/>
      <c r="N158" s="84"/>
    </row>
    <row r="159" spans="5:14">
      <c r="E159" s="88"/>
      <c r="N159" s="84"/>
    </row>
    <row r="160" spans="5:14">
      <c r="E160" s="88"/>
      <c r="N160" s="84"/>
    </row>
    <row r="161" spans="5:14">
      <c r="E161" s="88"/>
      <c r="N161" s="84"/>
    </row>
    <row r="162" spans="5:14">
      <c r="E162" s="88"/>
      <c r="N162" s="84"/>
    </row>
    <row r="163" spans="5:14">
      <c r="E163" s="88"/>
      <c r="N163" s="84"/>
    </row>
    <row r="164" spans="5:14">
      <c r="E164" s="88"/>
      <c r="N164" s="84"/>
    </row>
    <row r="165" spans="5:14">
      <c r="E165" s="88"/>
      <c r="N165" s="84"/>
    </row>
    <row r="166" spans="5:14">
      <c r="E166" s="88"/>
      <c r="N166" s="84"/>
    </row>
    <row r="167" spans="5:14">
      <c r="E167" s="88"/>
      <c r="N167" s="84"/>
    </row>
    <row r="168" spans="5:14">
      <c r="E168" s="88"/>
      <c r="N168" s="84"/>
    </row>
    <row r="169" spans="5:14">
      <c r="E169" s="88"/>
      <c r="N169" s="84"/>
    </row>
    <row r="170" spans="5:14">
      <c r="E170" s="88"/>
      <c r="N170" s="84"/>
    </row>
    <row r="171" spans="5:14">
      <c r="E171" s="88"/>
      <c r="N171" s="84"/>
    </row>
    <row r="172" spans="5:14">
      <c r="E172" s="88"/>
      <c r="N172" s="84"/>
    </row>
    <row r="173" spans="5:14">
      <c r="E173" s="88"/>
      <c r="N173" s="84"/>
    </row>
    <row r="174" spans="5:14">
      <c r="E174" s="88"/>
      <c r="N174" s="84"/>
    </row>
    <row r="175" spans="5:14">
      <c r="E175" s="88"/>
      <c r="N175" s="84"/>
    </row>
    <row r="176" spans="5:14">
      <c r="E176" s="88"/>
      <c r="N176" s="84"/>
    </row>
    <row r="177" spans="5:14">
      <c r="E177" s="88"/>
      <c r="N177" s="84"/>
    </row>
    <row r="178" spans="5:14">
      <c r="E178" s="88"/>
      <c r="N178" s="84"/>
    </row>
    <row r="179" spans="5:14">
      <c r="E179" s="88"/>
      <c r="N179" s="84"/>
    </row>
    <row r="180" spans="5:14">
      <c r="E180" s="88"/>
      <c r="N180" s="84"/>
    </row>
    <row r="181" spans="5:14">
      <c r="E181" s="88"/>
      <c r="N181" s="84"/>
    </row>
    <row r="182" spans="5:14">
      <c r="E182" s="88"/>
      <c r="N182" s="84"/>
    </row>
    <row r="183" spans="5:14">
      <c r="E183" s="88"/>
      <c r="N183" s="84"/>
    </row>
    <row r="184" spans="5:14">
      <c r="E184" s="88"/>
      <c r="N184" s="84"/>
    </row>
    <row r="185" spans="5:14">
      <c r="E185" s="88"/>
      <c r="N185" s="84"/>
    </row>
    <row r="186" spans="5:14">
      <c r="E186" s="88"/>
      <c r="N186" s="84"/>
    </row>
    <row r="187" spans="5:14">
      <c r="E187" s="88"/>
      <c r="N187" s="84"/>
    </row>
    <row r="188" spans="5:14">
      <c r="E188" s="88"/>
      <c r="N188" s="84"/>
    </row>
    <row r="189" spans="5:14">
      <c r="E189" s="88"/>
      <c r="N189" s="84"/>
    </row>
    <row r="190" spans="5:14">
      <c r="E190" s="88"/>
      <c r="N190" s="84"/>
    </row>
    <row r="191" spans="5:14">
      <c r="E191" s="88"/>
      <c r="N191" s="84"/>
    </row>
    <row r="192" spans="5:14">
      <c r="E192" s="88"/>
      <c r="N192" s="84"/>
    </row>
    <row r="193" spans="5:14">
      <c r="E193" s="88"/>
      <c r="N193" s="84"/>
    </row>
    <row r="194" spans="5:14">
      <c r="E194" s="88"/>
      <c r="N194" s="84"/>
    </row>
    <row r="195" spans="5:14">
      <c r="E195" s="88"/>
      <c r="N195" s="84"/>
    </row>
    <row r="196" spans="5:14">
      <c r="E196" s="88"/>
      <c r="N196" s="84"/>
    </row>
    <row r="197" spans="5:14">
      <c r="E197" s="88"/>
      <c r="N197" s="84"/>
    </row>
    <row r="198" spans="5:14">
      <c r="E198" s="88"/>
      <c r="N198" s="84"/>
    </row>
    <row r="199" spans="5:14">
      <c r="E199" s="88"/>
      <c r="N199" s="84"/>
    </row>
    <row r="200" spans="5:14">
      <c r="E200" s="88"/>
      <c r="N200" s="84"/>
    </row>
    <row r="201" spans="5:14">
      <c r="E201" s="88"/>
      <c r="N201" s="84"/>
    </row>
    <row r="202" spans="5:14">
      <c r="E202" s="88"/>
      <c r="N202" s="84"/>
    </row>
    <row r="203" spans="5:14">
      <c r="E203" s="88"/>
      <c r="N203" s="84"/>
    </row>
    <row r="204" spans="5:14">
      <c r="E204" s="88"/>
      <c r="N204" s="84"/>
    </row>
    <row r="205" spans="5:14">
      <c r="E205" s="88"/>
      <c r="N205" s="84"/>
    </row>
    <row r="206" spans="5:14">
      <c r="E206" s="88"/>
      <c r="N206" s="84"/>
    </row>
    <row r="207" spans="5:14">
      <c r="E207" s="88"/>
      <c r="N207" s="84"/>
    </row>
    <row r="208" spans="5:14">
      <c r="E208" s="88"/>
      <c r="N208" s="84"/>
    </row>
    <row r="209" spans="5:14">
      <c r="E209" s="88"/>
      <c r="N209" s="84"/>
    </row>
    <row r="210" spans="5:14">
      <c r="E210" s="88"/>
      <c r="N210" s="84"/>
    </row>
    <row r="211" spans="5:14">
      <c r="E211" s="88"/>
      <c r="N211" s="84"/>
    </row>
    <row r="212" spans="5:14">
      <c r="E212" s="88"/>
      <c r="N212" s="84"/>
    </row>
    <row r="213" spans="5:14">
      <c r="E213" s="88"/>
    </row>
    <row r="214" spans="5:14">
      <c r="E214" s="88"/>
    </row>
    <row r="215" spans="5:14">
      <c r="E215" s="88"/>
    </row>
    <row r="216" spans="5:14">
      <c r="E216" s="88"/>
    </row>
    <row r="217" spans="5:14">
      <c r="E217" s="88"/>
    </row>
    <row r="218" spans="5:14">
      <c r="E218" s="88"/>
    </row>
    <row r="219" spans="5:14">
      <c r="E219" s="88"/>
    </row>
    <row r="220" spans="5:14">
      <c r="E220" s="88"/>
    </row>
    <row r="221" spans="5:14">
      <c r="E221" s="88"/>
    </row>
    <row r="222" spans="5:14">
      <c r="E222" s="88"/>
    </row>
  </sheetData>
  <sheetProtection algorithmName="SHA-512" hashValue="yjDq3pL8Og533D+zjom6dfqIlQPPIOLmpnZ0rN1rDsm+ynPFby1/2mFKDEo68xkMDovf2UGbNlgwhMlgXRY0Eg==" saltValue="k0D49jgJDO1MrZZxf7LXUg==" spinCount="100000" sheet="1" autoFilter="0"/>
  <autoFilter ref="A7:L120"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13059DD-8D98-4909-B4F5-1153E0AF6C02}">
          <x14:formula1>
            <xm:f>'Auskunft SVS'!$2:$2</xm:f>
          </x14:formula1>
          <xm:sqref>J10:J11 J14 J16 J18 J20 J26 J30 J32 J22 J37 J41 J43 J45 J47 J49 J119 J34 J56 J58 J60 J63 J70 J73:J74 J76 J78 J85 J87 J89 J91 J94 J97 J99 J101 J104 J107 J109 J111 J115 J117 J51 J53 J67</xm:sqref>
        </x14:dataValidation>
        <x14:dataValidation type="list" allowBlank="1" showInputMessage="1" showErrorMessage="1" xr:uid="{CEBF2229-D1C0-4D9F-B2C1-F5709640CB4B}">
          <x14:formula1>
            <xm:f>'Auskunft SVS'!$C$2:$AZ$2</xm:f>
          </x14:formula1>
          <xm:sqref>J12:J13 J15 J17 J19 J120 J27:J29 J31 J33 J35:J36 J23:J25 J42 J44 J46 J48 J50 J52 J54:J55 J57 J59 J71 J61:J62 J38:J40 J75 J77 J79:J84 J86 J88 J90 J92:J93 J95:J96 J98 J100 J102:J103 J105:J106 J108 J110 J112:J114 J116 J118 J21 J68:J69 J64:J66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BDB-A0CC-4E21-834D-833DBC300362}">
  <sheetPr>
    <tabColor theme="4" tint="0.79998168889431442"/>
  </sheetPr>
  <dimension ref="A2:R238"/>
  <sheetViews>
    <sheetView showGridLines="0" zoomScale="72" zoomScaleNormal="80" workbookViewId="0">
      <selection activeCell="C14" sqref="C14"/>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21</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+SUM(D14:D238)</f>
        <v>25044.510000000002</v>
      </c>
      <c r="E8" s="5"/>
      <c r="F8" s="66"/>
      <c r="G8" s="12">
        <f>+SUM(G14:G238)</f>
        <v>2250993.3690000004</v>
      </c>
      <c r="H8" s="65"/>
      <c r="I8" s="29">
        <f>+SUM(I14:I238)</f>
        <v>0</v>
      </c>
      <c r="J8" s="5"/>
      <c r="K8" s="56"/>
      <c r="L8" s="56"/>
      <c r="M8"/>
      <c r="N8"/>
      <c r="O8"/>
      <c r="P8"/>
      <c r="Q8"/>
      <c r="R8"/>
    </row>
    <row r="9" spans="1:18" s="16" customFormat="1" ht="25.5" customHeight="1">
      <c r="A9" s="7" t="s">
        <v>92</v>
      </c>
      <c r="B9" s="17" t="s">
        <v>341</v>
      </c>
      <c r="C9" s="11"/>
      <c r="D9" s="18"/>
      <c r="E9" s="18"/>
      <c r="F9" s="18"/>
      <c r="G9" s="18"/>
      <c r="H9" s="18"/>
      <c r="I9" s="18"/>
      <c r="J9" s="18"/>
      <c r="K9" s="19"/>
      <c r="L9" s="20"/>
      <c r="M9"/>
      <c r="N9"/>
      <c r="O9"/>
      <c r="P9"/>
      <c r="Q9"/>
      <c r="R9"/>
    </row>
    <row r="10" spans="1:18" s="15" customFormat="1">
      <c r="A10" s="8" t="s">
        <v>94</v>
      </c>
      <c r="B10" s="3" t="s">
        <v>342</v>
      </c>
      <c r="C10" s="3" t="s">
        <v>98</v>
      </c>
      <c r="D10" s="10"/>
      <c r="E10" s="10"/>
      <c r="F10" s="10"/>
      <c r="G10" s="10"/>
      <c r="H10" s="10"/>
      <c r="I10" s="10"/>
      <c r="J10" s="10"/>
      <c r="K10" s="10"/>
      <c r="L10" s="13"/>
      <c r="M10"/>
      <c r="N10"/>
      <c r="O10"/>
      <c r="P10"/>
      <c r="Q10"/>
      <c r="R10"/>
    </row>
    <row r="11" spans="1:18" s="16" customFormat="1" ht="25.5" customHeight="1">
      <c r="A11" s="7" t="s">
        <v>254</v>
      </c>
      <c r="B11" s="17" t="s">
        <v>343</v>
      </c>
      <c r="C11" s="11"/>
      <c r="D11" s="18"/>
      <c r="E11" s="18"/>
      <c r="F11" s="18"/>
      <c r="G11" s="18"/>
      <c r="H11" s="18"/>
      <c r="I11" s="18"/>
      <c r="J11" s="18"/>
      <c r="K11" s="19"/>
      <c r="L11" s="20"/>
      <c r="M11"/>
      <c r="N11"/>
      <c r="O11"/>
      <c r="P11"/>
      <c r="Q11"/>
      <c r="R11"/>
    </row>
    <row r="12" spans="1:18" s="15" customFormat="1">
      <c r="A12" s="8" t="s">
        <v>256</v>
      </c>
      <c r="B12" s="3" t="s">
        <v>95</v>
      </c>
      <c r="C12" s="3" t="s">
        <v>98</v>
      </c>
      <c r="D12" s="10"/>
      <c r="E12" s="10"/>
      <c r="F12" s="10"/>
      <c r="G12" s="10"/>
      <c r="H12" s="10"/>
      <c r="I12" s="10"/>
      <c r="J12" s="10"/>
      <c r="K12" s="10"/>
      <c r="L12" s="13"/>
      <c r="M12"/>
      <c r="N12"/>
      <c r="O12"/>
      <c r="P12"/>
      <c r="Q12"/>
      <c r="R12"/>
    </row>
    <row r="13" spans="1:18" s="15" customFormat="1">
      <c r="A13" s="8" t="s">
        <v>257</v>
      </c>
      <c r="B13" s="3" t="s">
        <v>344</v>
      </c>
      <c r="C13" s="3" t="s">
        <v>98</v>
      </c>
      <c r="D13" s="10" t="s">
        <v>98</v>
      </c>
      <c r="E13" s="10"/>
      <c r="F13" s="10"/>
      <c r="G13" s="10"/>
      <c r="H13" s="10"/>
      <c r="I13" s="10"/>
      <c r="J13" s="10"/>
      <c r="K13" s="10"/>
      <c r="L13" s="13"/>
      <c r="M13"/>
      <c r="N13"/>
      <c r="O13"/>
      <c r="P13"/>
      <c r="Q13"/>
      <c r="R13"/>
    </row>
    <row r="14" spans="1:18" ht="101.5">
      <c r="A14" s="2" t="s">
        <v>258</v>
      </c>
      <c r="B14" s="2" t="s">
        <v>345</v>
      </c>
      <c r="C14" s="9" t="s">
        <v>346</v>
      </c>
      <c r="D14" s="6">
        <v>8.81</v>
      </c>
      <c r="E14" s="6" t="s">
        <v>102</v>
      </c>
      <c r="F14" s="6">
        <f>+VLOOKUP(E14,'VI_Legende Reinigungsverz.'!$B$3:$F$22,5,0)</f>
        <v>251.5</v>
      </c>
      <c r="G14" s="6">
        <f>+F14*D14</f>
        <v>2215.7150000000001</v>
      </c>
      <c r="H14" s="51"/>
      <c r="I14" s="6">
        <f>IF(ISERROR(G14/H14),0,G14/H14)</f>
        <v>0</v>
      </c>
      <c r="J14" s="51" t="s">
        <v>42</v>
      </c>
      <c r="K14" s="23">
        <f>I14*HLOOKUP(J14,'Auskunft SVS'!$C$2:$AZ$26,17,0)</f>
        <v>0</v>
      </c>
      <c r="L14" s="23">
        <f>+K14/D14</f>
        <v>0</v>
      </c>
    </row>
    <row r="15" spans="1:18" ht="101.5">
      <c r="A15" s="2" t="s">
        <v>347</v>
      </c>
      <c r="B15" s="2" t="s">
        <v>348</v>
      </c>
      <c r="C15" s="9" t="s">
        <v>349</v>
      </c>
      <c r="D15" s="6">
        <v>9.7899999999999991</v>
      </c>
      <c r="E15" s="6" t="s">
        <v>171</v>
      </c>
      <c r="F15" s="6">
        <f>+VLOOKUP(E15,'VI_Legende Reinigungsverz.'!$B$3:$F$22,5,0)</f>
        <v>1</v>
      </c>
      <c r="G15" s="6">
        <f t="shared" ref="G15" si="0">+F15*D15</f>
        <v>9.7899999999999991</v>
      </c>
      <c r="H15" s="51"/>
      <c r="I15" s="6">
        <f t="shared" ref="I15" si="1">IF(ISERROR(G15/H15),0,G15/H15)</f>
        <v>0</v>
      </c>
      <c r="J15" s="51" t="s">
        <v>42</v>
      </c>
      <c r="K15" s="23">
        <f>I15*HLOOKUP(J15,'Auskunft SVS'!$C$2:$AZ$26,17,0)</f>
        <v>0</v>
      </c>
      <c r="L15" s="23">
        <f t="shared" ref="L15" si="2">+K15/D15</f>
        <v>0</v>
      </c>
    </row>
    <row r="16" spans="1:18" ht="101.5">
      <c r="A16" s="2" t="s">
        <v>350</v>
      </c>
      <c r="B16" s="2" t="s">
        <v>348</v>
      </c>
      <c r="C16" s="9" t="s">
        <v>351</v>
      </c>
      <c r="D16" s="6">
        <v>43.76</v>
      </c>
      <c r="E16" s="6" t="s">
        <v>253</v>
      </c>
      <c r="F16" s="6">
        <f>+VLOOKUP(E16,'VI_Legende Reinigungsverz.'!$B$3:$F$22,5,0)</f>
        <v>4</v>
      </c>
      <c r="G16" s="6">
        <f t="shared" ref="G16:G21" si="3">+F16*D16</f>
        <v>175.04</v>
      </c>
      <c r="H16" s="51"/>
      <c r="I16" s="6">
        <f t="shared" ref="I16:I21" si="4">IF(ISERROR(G16/H16),0,G16/H16)</f>
        <v>0</v>
      </c>
      <c r="J16" s="51" t="s">
        <v>42</v>
      </c>
      <c r="K16" s="23">
        <f>I16*HLOOKUP(J16,'Auskunft SVS'!$C$2:$AZ$26,17,0)</f>
        <v>0</v>
      </c>
      <c r="L16" s="23">
        <f t="shared" ref="L16:L21" si="5">+K16/D16</f>
        <v>0</v>
      </c>
    </row>
    <row r="17" spans="1:18" ht="101.5">
      <c r="A17" s="2" t="s">
        <v>352</v>
      </c>
      <c r="B17" s="2" t="s">
        <v>348</v>
      </c>
      <c r="C17" s="9" t="s">
        <v>353</v>
      </c>
      <c r="D17" s="6">
        <v>142.19999999999999</v>
      </c>
      <c r="E17" s="6" t="s">
        <v>210</v>
      </c>
      <c r="F17" s="6">
        <f>+VLOOKUP(E17,'VI_Legende Reinigungsverz.'!$B$3:$F$22,5,0)</f>
        <v>104</v>
      </c>
      <c r="G17" s="6">
        <f t="shared" si="3"/>
        <v>14788.8</v>
      </c>
      <c r="H17" s="51"/>
      <c r="I17" s="6">
        <f t="shared" si="4"/>
        <v>0</v>
      </c>
      <c r="J17" s="51" t="s">
        <v>42</v>
      </c>
      <c r="K17" s="23">
        <f>I17*HLOOKUP(J17,'Auskunft SVS'!$C$2:$AZ$26,17,0)</f>
        <v>0</v>
      </c>
      <c r="L17" s="23">
        <f t="shared" si="5"/>
        <v>0</v>
      </c>
    </row>
    <row r="18" spans="1:18" ht="101.5">
      <c r="A18" s="2" t="s">
        <v>354</v>
      </c>
      <c r="B18" s="2" t="s">
        <v>355</v>
      </c>
      <c r="C18" s="9" t="s">
        <v>346</v>
      </c>
      <c r="D18" s="6">
        <v>13.12</v>
      </c>
      <c r="E18" s="6" t="s">
        <v>102</v>
      </c>
      <c r="F18" s="6">
        <f>+VLOOKUP(E18,'VI_Legende Reinigungsverz.'!$B$3:$F$22,5,0)</f>
        <v>251.5</v>
      </c>
      <c r="G18" s="6">
        <f t="shared" si="3"/>
        <v>3299.68</v>
      </c>
      <c r="H18" s="51"/>
      <c r="I18" s="6">
        <f>IF(ISERROR(G18/H18),0,G18/H18)</f>
        <v>0</v>
      </c>
      <c r="J18" s="51" t="s">
        <v>42</v>
      </c>
      <c r="K18" s="23">
        <f>I18*HLOOKUP(J18,'Auskunft SVS'!$C$2:$AZ$26,17,0)</f>
        <v>0</v>
      </c>
      <c r="L18" s="23">
        <f t="shared" si="5"/>
        <v>0</v>
      </c>
    </row>
    <row r="19" spans="1:18" s="15" customFormat="1">
      <c r="A19" s="8" t="s">
        <v>260</v>
      </c>
      <c r="B19" s="3" t="s">
        <v>107</v>
      </c>
      <c r="C19" s="3" t="s">
        <v>98</v>
      </c>
      <c r="D19" s="10" t="s">
        <v>98</v>
      </c>
      <c r="E19" s="10"/>
      <c r="F19" s="10"/>
      <c r="G19" s="10"/>
      <c r="H19" s="10"/>
      <c r="I19" s="10"/>
      <c r="J19" s="10"/>
      <c r="K19" s="10"/>
      <c r="L19" s="13"/>
      <c r="M19"/>
      <c r="N19"/>
      <c r="O19"/>
      <c r="P19"/>
      <c r="Q19"/>
      <c r="R19"/>
    </row>
    <row r="20" spans="1:18" ht="101.5">
      <c r="A20" s="2" t="s">
        <v>261</v>
      </c>
      <c r="B20" s="2" t="s">
        <v>356</v>
      </c>
      <c r="C20" s="9" t="s">
        <v>120</v>
      </c>
      <c r="D20" s="6">
        <v>18.399999999999999</v>
      </c>
      <c r="E20" s="6" t="s">
        <v>102</v>
      </c>
      <c r="F20" s="6">
        <f>+VLOOKUP(E20,'VI_Legende Reinigungsverz.'!$B$3:$F$22,5,0)</f>
        <v>251.5</v>
      </c>
      <c r="G20" s="6">
        <f t="shared" si="3"/>
        <v>4627.5999999999995</v>
      </c>
      <c r="H20" s="51"/>
      <c r="I20" s="6">
        <f t="shared" si="4"/>
        <v>0</v>
      </c>
      <c r="J20" s="51" t="s">
        <v>42</v>
      </c>
      <c r="K20" s="23">
        <f>I20*HLOOKUP(J20,'Auskunft SVS'!$C$2:$AZ$26,17,0)</f>
        <v>0</v>
      </c>
      <c r="L20" s="23">
        <f t="shared" si="5"/>
        <v>0</v>
      </c>
    </row>
    <row r="21" spans="1:18" ht="101.5">
      <c r="A21" s="2" t="s">
        <v>357</v>
      </c>
      <c r="B21" s="2" t="s">
        <v>109</v>
      </c>
      <c r="C21" s="9" t="s">
        <v>262</v>
      </c>
      <c r="D21" s="6">
        <v>8.24</v>
      </c>
      <c r="E21" s="6" t="s">
        <v>102</v>
      </c>
      <c r="F21" s="6">
        <f>+VLOOKUP(E21,'VI_Legende Reinigungsverz.'!$B$3:$F$22,5,0)</f>
        <v>251.5</v>
      </c>
      <c r="G21" s="6">
        <f t="shared" si="3"/>
        <v>2072.36</v>
      </c>
      <c r="H21" s="51"/>
      <c r="I21" s="6">
        <f t="shared" si="4"/>
        <v>0</v>
      </c>
      <c r="J21" s="51" t="s">
        <v>42</v>
      </c>
      <c r="K21" s="23">
        <f>I21*HLOOKUP(J21,'Auskunft SVS'!$C$2:$AZ$26,17,0)</f>
        <v>0</v>
      </c>
      <c r="L21" s="23">
        <f t="shared" si="5"/>
        <v>0</v>
      </c>
    </row>
    <row r="22" spans="1:18" s="15" customFormat="1">
      <c r="A22" s="8" t="s">
        <v>263</v>
      </c>
      <c r="B22" s="3" t="s">
        <v>117</v>
      </c>
      <c r="C22" s="3" t="s">
        <v>98</v>
      </c>
      <c r="D22" s="10" t="s">
        <v>98</v>
      </c>
      <c r="E22" s="10"/>
      <c r="F22" s="10"/>
      <c r="G22" s="10"/>
      <c r="H22" s="10"/>
      <c r="I22" s="10"/>
      <c r="J22" s="10"/>
      <c r="K22" s="10"/>
      <c r="L22" s="13"/>
      <c r="M22"/>
      <c r="N22"/>
      <c r="O22"/>
      <c r="P22"/>
      <c r="Q22"/>
      <c r="R22"/>
    </row>
    <row r="23" spans="1:18" ht="101.5">
      <c r="A23" s="2" t="s">
        <v>264</v>
      </c>
      <c r="B23" s="2" t="s">
        <v>358</v>
      </c>
      <c r="C23" s="9" t="s">
        <v>120</v>
      </c>
      <c r="D23" s="6">
        <v>23.79</v>
      </c>
      <c r="E23" s="6" t="s">
        <v>102</v>
      </c>
      <c r="F23" s="6">
        <f>+VLOOKUP(E23,'VI_Legende Reinigungsverz.'!$B$3:$F$22,5,0)</f>
        <v>251.5</v>
      </c>
      <c r="G23" s="6">
        <f t="shared" ref="G23" si="6">+F23*D23</f>
        <v>5983.1849999999995</v>
      </c>
      <c r="H23" s="51"/>
      <c r="I23" s="6">
        <f t="shared" ref="I23" si="7">IF(ISERROR(G23/H23),0,G23/H23)</f>
        <v>0</v>
      </c>
      <c r="J23" s="51" t="s">
        <v>42</v>
      </c>
      <c r="K23" s="23">
        <f>I23*HLOOKUP(J23,'Auskunft SVS'!$C$2:$AZ$26,17,0)</f>
        <v>0</v>
      </c>
      <c r="L23" s="23">
        <f t="shared" ref="L23" si="8">+K23/D23</f>
        <v>0</v>
      </c>
    </row>
    <row r="24" spans="1:18" s="15" customFormat="1">
      <c r="A24" s="8" t="s">
        <v>277</v>
      </c>
      <c r="B24" s="3" t="s">
        <v>122</v>
      </c>
      <c r="C24" s="3" t="s">
        <v>98</v>
      </c>
      <c r="D24" s="10" t="s">
        <v>98</v>
      </c>
      <c r="E24" s="10"/>
      <c r="F24" s="10"/>
      <c r="G24" s="10"/>
      <c r="H24" s="10"/>
      <c r="I24" s="10"/>
      <c r="J24" s="10"/>
      <c r="K24" s="10"/>
      <c r="L24" s="13"/>
      <c r="M24"/>
      <c r="N24"/>
      <c r="O24"/>
      <c r="P24"/>
      <c r="Q24"/>
      <c r="R24"/>
    </row>
    <row r="25" spans="1:18" ht="101.5">
      <c r="A25" s="2" t="s">
        <v>279</v>
      </c>
      <c r="B25" s="2" t="s">
        <v>124</v>
      </c>
      <c r="C25" s="9" t="s">
        <v>359</v>
      </c>
      <c r="D25" s="6">
        <v>13.49</v>
      </c>
      <c r="E25" s="6" t="s">
        <v>210</v>
      </c>
      <c r="F25" s="6">
        <f>+VLOOKUP(E25,'VI_Legende Reinigungsverz.'!$B$3:$F$22,5,0)</f>
        <v>104</v>
      </c>
      <c r="G25" s="6">
        <f t="shared" ref="G25:G26" si="9">+F25*D25</f>
        <v>1402.96</v>
      </c>
      <c r="H25" s="51"/>
      <c r="I25" s="6">
        <f t="shared" ref="I25:I26" si="10">IF(ISERROR(G25/H25),0,G25/H25)</f>
        <v>0</v>
      </c>
      <c r="J25" s="51" t="s">
        <v>42</v>
      </c>
      <c r="K25" s="23">
        <f>I25*HLOOKUP(J25,'Auskunft SVS'!$C$2:$AZ$26,17,0)</f>
        <v>0</v>
      </c>
      <c r="L25" s="23">
        <f t="shared" ref="L25:L26" si="11">+K25/D25</f>
        <v>0</v>
      </c>
    </row>
    <row r="26" spans="1:18" ht="101.5">
      <c r="A26" s="2" t="s">
        <v>360</v>
      </c>
      <c r="B26" s="2" t="s">
        <v>361</v>
      </c>
      <c r="C26" s="9" t="s">
        <v>359</v>
      </c>
      <c r="D26" s="6">
        <v>2.95</v>
      </c>
      <c r="E26" s="6" t="s">
        <v>210</v>
      </c>
      <c r="F26" s="6">
        <f>+VLOOKUP(E26,'VI_Legende Reinigungsverz.'!$B$3:$F$22,5,0)</f>
        <v>104</v>
      </c>
      <c r="G26" s="6">
        <f t="shared" si="9"/>
        <v>306.8</v>
      </c>
      <c r="H26" s="51"/>
      <c r="I26" s="6">
        <f t="shared" si="10"/>
        <v>0</v>
      </c>
      <c r="J26" s="51" t="s">
        <v>42</v>
      </c>
      <c r="K26" s="23">
        <f>I26*HLOOKUP(J26,'Auskunft SVS'!$C$2:$AZ$26,17,0)</f>
        <v>0</v>
      </c>
      <c r="L26" s="23">
        <f t="shared" si="11"/>
        <v>0</v>
      </c>
    </row>
    <row r="27" spans="1:18" s="15" customFormat="1">
      <c r="A27" s="8" t="s">
        <v>280</v>
      </c>
      <c r="B27" s="3" t="s">
        <v>127</v>
      </c>
      <c r="C27" s="3" t="s">
        <v>98</v>
      </c>
      <c r="D27" s="10" t="s">
        <v>98</v>
      </c>
      <c r="E27" s="10"/>
      <c r="F27" s="10"/>
      <c r="G27" s="10"/>
      <c r="H27" s="10"/>
      <c r="I27" s="10"/>
      <c r="J27" s="10"/>
      <c r="K27" s="10"/>
      <c r="L27" s="13"/>
      <c r="M27"/>
      <c r="N27"/>
      <c r="O27"/>
      <c r="P27"/>
      <c r="Q27"/>
      <c r="R27"/>
    </row>
    <row r="28" spans="1:18" ht="101.5">
      <c r="A28" s="2" t="s">
        <v>281</v>
      </c>
      <c r="B28" s="2" t="s">
        <v>132</v>
      </c>
      <c r="C28" s="9" t="s">
        <v>362</v>
      </c>
      <c r="D28" s="6">
        <v>2999.16</v>
      </c>
      <c r="E28" s="6" t="s">
        <v>210</v>
      </c>
      <c r="F28" s="6">
        <f>+VLOOKUP(E28,'VI_Legende Reinigungsverz.'!$B$3:$F$22,5,0)</f>
        <v>104</v>
      </c>
      <c r="G28" s="6">
        <f t="shared" ref="G28:G29" si="12">+F28*D28</f>
        <v>311912.64</v>
      </c>
      <c r="H28" s="51"/>
      <c r="I28" s="6">
        <f t="shared" ref="I28:I29" si="13">IF(ISERROR(G28/H28),0,G28/H28)</f>
        <v>0</v>
      </c>
      <c r="J28" s="51" t="s">
        <v>42</v>
      </c>
      <c r="K28" s="23">
        <f>I28*HLOOKUP(J28,'Auskunft SVS'!$C$2:$AZ$26,17,0)</f>
        <v>0</v>
      </c>
      <c r="L28" s="23">
        <f t="shared" ref="L28:L29" si="14">+K28/D28</f>
        <v>0</v>
      </c>
    </row>
    <row r="29" spans="1:18" ht="101.5">
      <c r="A29" s="2" t="s">
        <v>363</v>
      </c>
      <c r="B29" s="2" t="s">
        <v>132</v>
      </c>
      <c r="C29" s="9" t="s">
        <v>364</v>
      </c>
      <c r="D29" s="6">
        <v>90.88</v>
      </c>
      <c r="E29" s="6" t="s">
        <v>163</v>
      </c>
      <c r="F29" s="6">
        <f>+VLOOKUP(E29,'VI_Legende Reinigungsverz.'!$B$3:$F$22,5,0)</f>
        <v>150.9</v>
      </c>
      <c r="G29" s="6">
        <f t="shared" si="12"/>
        <v>13713.791999999999</v>
      </c>
      <c r="H29" s="51"/>
      <c r="I29" s="6">
        <f t="shared" si="13"/>
        <v>0</v>
      </c>
      <c r="J29" s="51" t="s">
        <v>42</v>
      </c>
      <c r="K29" s="23">
        <f>I29*HLOOKUP(J29,'Auskunft SVS'!$C$2:$AZ$26,17,0)</f>
        <v>0</v>
      </c>
      <c r="L29" s="23">
        <f t="shared" si="14"/>
        <v>0</v>
      </c>
    </row>
    <row r="30" spans="1:18" s="15" customFormat="1">
      <c r="A30" s="8" t="s">
        <v>282</v>
      </c>
      <c r="B30" s="3" t="s">
        <v>138</v>
      </c>
      <c r="C30" s="3" t="s">
        <v>98</v>
      </c>
      <c r="D30" s="10" t="s">
        <v>98</v>
      </c>
      <c r="E30" s="10"/>
      <c r="F30" s="10"/>
      <c r="G30" s="10"/>
      <c r="H30" s="10"/>
      <c r="I30" s="10"/>
      <c r="J30" s="10"/>
      <c r="K30" s="10"/>
      <c r="L30" s="13"/>
      <c r="M30"/>
      <c r="N30"/>
      <c r="O30"/>
      <c r="P30"/>
      <c r="Q30"/>
      <c r="R30"/>
    </row>
    <row r="31" spans="1:18" ht="101.5">
      <c r="A31" s="2" t="s">
        <v>283</v>
      </c>
      <c r="B31" s="2" t="s">
        <v>140</v>
      </c>
      <c r="C31" s="9" t="s">
        <v>365</v>
      </c>
      <c r="D31" s="6">
        <v>457.98</v>
      </c>
      <c r="E31" s="6" t="s">
        <v>210</v>
      </c>
      <c r="F31" s="6">
        <f>+VLOOKUP(E31,'VI_Legende Reinigungsverz.'!$B$3:$F$22,5,0)</f>
        <v>104</v>
      </c>
      <c r="G31" s="6">
        <f t="shared" ref="G31:G33" si="15">+F31*D31</f>
        <v>47629.919999999998</v>
      </c>
      <c r="H31" s="51"/>
      <c r="I31" s="6">
        <f t="shared" ref="I31:I33" si="16">IF(ISERROR(G31/H31),0,G31/H31)</f>
        <v>0</v>
      </c>
      <c r="J31" s="51" t="s">
        <v>42</v>
      </c>
      <c r="K31" s="23">
        <f>I31*HLOOKUP(J31,'Auskunft SVS'!$C$2:$AZ$26,17,0)</f>
        <v>0</v>
      </c>
      <c r="L31" s="23">
        <f t="shared" ref="L31:L33" si="17">+K31/D31</f>
        <v>0</v>
      </c>
    </row>
    <row r="32" spans="1:18" ht="101.5">
      <c r="A32" s="2" t="s">
        <v>366</v>
      </c>
      <c r="B32" s="2" t="s">
        <v>367</v>
      </c>
      <c r="C32" s="9" t="s">
        <v>368</v>
      </c>
      <c r="D32" s="6">
        <v>150.05000000000001</v>
      </c>
      <c r="E32" s="6" t="s">
        <v>210</v>
      </c>
      <c r="F32" s="6">
        <f>+VLOOKUP(E32,'VI_Legende Reinigungsverz.'!$B$3:$F$22,5,0)</f>
        <v>104</v>
      </c>
      <c r="G32" s="6">
        <f t="shared" si="15"/>
        <v>15605.2</v>
      </c>
      <c r="H32" s="51"/>
      <c r="I32" s="6">
        <f t="shared" si="16"/>
        <v>0</v>
      </c>
      <c r="J32" s="51" t="s">
        <v>42</v>
      </c>
      <c r="K32" s="23">
        <f>I32*HLOOKUP(J32,'Auskunft SVS'!$C$2:$AZ$26,17,0)</f>
        <v>0</v>
      </c>
      <c r="L32" s="23">
        <f t="shared" si="17"/>
        <v>0</v>
      </c>
    </row>
    <row r="33" spans="1:18" ht="101.5">
      <c r="A33" s="2" t="s">
        <v>369</v>
      </c>
      <c r="B33" s="2" t="s">
        <v>146</v>
      </c>
      <c r="C33" s="9" t="s">
        <v>270</v>
      </c>
      <c r="D33" s="6">
        <v>198.26</v>
      </c>
      <c r="E33" s="6" t="s">
        <v>210</v>
      </c>
      <c r="F33" s="6">
        <f>+VLOOKUP(E33,'VI_Legende Reinigungsverz.'!$B$3:$F$22,5,0)</f>
        <v>104</v>
      </c>
      <c r="G33" s="6">
        <f t="shared" si="15"/>
        <v>20619.04</v>
      </c>
      <c r="H33" s="51"/>
      <c r="I33" s="6">
        <f t="shared" si="16"/>
        <v>0</v>
      </c>
      <c r="J33" s="51" t="s">
        <v>42</v>
      </c>
      <c r="K33" s="23">
        <f>I33*HLOOKUP(J33,'Auskunft SVS'!$C$2:$AZ$26,17,0)</f>
        <v>0</v>
      </c>
      <c r="L33" s="23">
        <f t="shared" si="17"/>
        <v>0</v>
      </c>
    </row>
    <row r="34" spans="1:18" s="15" customFormat="1">
      <c r="A34" s="8" t="s">
        <v>286</v>
      </c>
      <c r="B34" s="3" t="s">
        <v>370</v>
      </c>
      <c r="C34" s="3" t="s">
        <v>98</v>
      </c>
      <c r="D34" s="10" t="s">
        <v>98</v>
      </c>
      <c r="E34" s="10"/>
      <c r="F34" s="10"/>
      <c r="G34" s="10"/>
      <c r="H34" s="10"/>
      <c r="I34" s="10"/>
      <c r="J34" s="10"/>
      <c r="K34" s="10"/>
      <c r="L34" s="13"/>
      <c r="M34"/>
      <c r="N34"/>
      <c r="O34"/>
      <c r="P34"/>
      <c r="Q34"/>
      <c r="R34"/>
    </row>
    <row r="35" spans="1:18" ht="101.5">
      <c r="A35" s="2" t="s">
        <v>287</v>
      </c>
      <c r="B35" s="2" t="s">
        <v>371</v>
      </c>
      <c r="C35" s="9" t="s">
        <v>272</v>
      </c>
      <c r="D35" s="6">
        <v>19.22</v>
      </c>
      <c r="E35" s="6" t="s">
        <v>163</v>
      </c>
      <c r="F35" s="6">
        <f>+VLOOKUP(E35,'VI_Legende Reinigungsverz.'!$B$3:$F$22,5,0)</f>
        <v>150.9</v>
      </c>
      <c r="G35" s="6">
        <f t="shared" ref="G35" si="18">+F35*D35</f>
        <v>2900.2979999999998</v>
      </c>
      <c r="H35" s="51"/>
      <c r="I35" s="6">
        <f t="shared" ref="I35" si="19">IF(ISERROR(G35/H35),0,G35/H35)</f>
        <v>0</v>
      </c>
      <c r="J35" s="51" t="s">
        <v>42</v>
      </c>
      <c r="K35" s="23">
        <f>I35*HLOOKUP(J35,'Auskunft SVS'!$C$2:$AZ$26,17,0)</f>
        <v>0</v>
      </c>
      <c r="L35" s="23">
        <f t="shared" ref="L35" si="20">+K35/D35</f>
        <v>0</v>
      </c>
    </row>
    <row r="36" spans="1:18" s="15" customFormat="1">
      <c r="A36" s="8" t="s">
        <v>292</v>
      </c>
      <c r="B36" s="3" t="s">
        <v>278</v>
      </c>
      <c r="C36" s="3" t="s">
        <v>98</v>
      </c>
      <c r="D36" s="10" t="s">
        <v>98</v>
      </c>
      <c r="E36" s="10"/>
      <c r="F36" s="10"/>
      <c r="G36" s="10"/>
      <c r="H36" s="10"/>
      <c r="I36" s="10"/>
      <c r="J36" s="10"/>
      <c r="K36" s="10"/>
      <c r="L36" s="13"/>
      <c r="M36"/>
      <c r="N36"/>
      <c r="O36"/>
      <c r="P36"/>
      <c r="Q36"/>
      <c r="R36"/>
    </row>
    <row r="37" spans="1:18" ht="101.5">
      <c r="A37" s="2" t="s">
        <v>293</v>
      </c>
      <c r="B37" s="2" t="s">
        <v>151</v>
      </c>
      <c r="C37" s="9" t="s">
        <v>272</v>
      </c>
      <c r="D37" s="6">
        <v>9.5</v>
      </c>
      <c r="E37" s="6" t="s">
        <v>163</v>
      </c>
      <c r="F37" s="6">
        <f>+VLOOKUP(E37,'VI_Legende Reinigungsverz.'!$B$3:$F$22,5,0)</f>
        <v>150.9</v>
      </c>
      <c r="G37" s="6">
        <f t="shared" ref="G37:G38" si="21">+F37*D37</f>
        <v>1433.55</v>
      </c>
      <c r="H37" s="51"/>
      <c r="I37" s="6">
        <f t="shared" ref="I37:I38" si="22">IF(ISERROR(G37/H37),0,G37/H37)</f>
        <v>0</v>
      </c>
      <c r="J37" s="51" t="s">
        <v>42</v>
      </c>
      <c r="K37" s="23">
        <f>I37*HLOOKUP(J37,'Auskunft SVS'!$C$2:$AZ$26,17,0)</f>
        <v>0</v>
      </c>
      <c r="L37" s="23">
        <f t="shared" ref="L37:L38" si="23">+K37/D37</f>
        <v>0</v>
      </c>
    </row>
    <row r="38" spans="1:18" ht="101.5">
      <c r="A38" s="2" t="s">
        <v>295</v>
      </c>
      <c r="B38" s="2" t="s">
        <v>372</v>
      </c>
      <c r="C38" s="9" t="s">
        <v>272</v>
      </c>
      <c r="D38" s="6">
        <v>23.59</v>
      </c>
      <c r="E38" s="6" t="s">
        <v>163</v>
      </c>
      <c r="F38" s="6">
        <f>+VLOOKUP(E38,'VI_Legende Reinigungsverz.'!$B$3:$F$22,5,0)</f>
        <v>150.9</v>
      </c>
      <c r="G38" s="6">
        <f t="shared" si="21"/>
        <v>3559.7310000000002</v>
      </c>
      <c r="H38" s="51"/>
      <c r="I38" s="6">
        <f t="shared" si="22"/>
        <v>0</v>
      </c>
      <c r="J38" s="51" t="s">
        <v>42</v>
      </c>
      <c r="K38" s="23">
        <f>I38*HLOOKUP(J38,'Auskunft SVS'!$C$2:$AZ$26,17,0)</f>
        <v>0</v>
      </c>
      <c r="L38" s="23">
        <f t="shared" si="23"/>
        <v>0</v>
      </c>
    </row>
    <row r="39" spans="1:18" s="15" customFormat="1">
      <c r="A39" s="8" t="s">
        <v>296</v>
      </c>
      <c r="B39" s="3" t="s">
        <v>154</v>
      </c>
      <c r="C39" s="3" t="s">
        <v>98</v>
      </c>
      <c r="D39" s="10" t="s">
        <v>98</v>
      </c>
      <c r="E39" s="10"/>
      <c r="F39" s="10"/>
      <c r="G39" s="10"/>
      <c r="H39" s="10"/>
      <c r="I39" s="10"/>
      <c r="J39" s="10"/>
      <c r="K39" s="10"/>
      <c r="L39" s="13"/>
      <c r="M39"/>
      <c r="N39"/>
      <c r="O39"/>
      <c r="P39"/>
      <c r="Q39"/>
      <c r="R39"/>
    </row>
    <row r="40" spans="1:18" ht="101.5">
      <c r="A40" s="2" t="s">
        <v>297</v>
      </c>
      <c r="B40" s="2" t="s">
        <v>156</v>
      </c>
      <c r="C40" s="9" t="s">
        <v>373</v>
      </c>
      <c r="D40" s="6">
        <v>28.25</v>
      </c>
      <c r="E40" s="6" t="s">
        <v>171</v>
      </c>
      <c r="F40" s="6">
        <f>+VLOOKUP(E40,'VI_Legende Reinigungsverz.'!$B$3:$F$22,5,0)</f>
        <v>1</v>
      </c>
      <c r="G40" s="6">
        <f t="shared" ref="G40:G43" si="24">+F40*D40</f>
        <v>28.25</v>
      </c>
      <c r="H40" s="51"/>
      <c r="I40" s="6">
        <f t="shared" ref="I40:I43" si="25">IF(ISERROR(G40/H40),0,G40/H40)</f>
        <v>0</v>
      </c>
      <c r="J40" s="51" t="s">
        <v>42</v>
      </c>
      <c r="K40" s="23">
        <f>I40*HLOOKUP(J40,'Auskunft SVS'!$C$2:$AZ$26,17,0)</f>
        <v>0</v>
      </c>
      <c r="L40" s="23">
        <f t="shared" ref="L40:L43" si="26">+K40/D40</f>
        <v>0</v>
      </c>
    </row>
    <row r="41" spans="1:18" ht="101.5">
      <c r="A41" s="2" t="s">
        <v>374</v>
      </c>
      <c r="B41" s="2" t="s">
        <v>156</v>
      </c>
      <c r="C41" s="9" t="s">
        <v>375</v>
      </c>
      <c r="D41" s="6">
        <v>11.59</v>
      </c>
      <c r="E41" s="6" t="s">
        <v>376</v>
      </c>
      <c r="F41" s="6">
        <f>+VLOOKUP(E41,'VI_Legende Reinigungsverz.'!$B$3:$F$22,5,0)</f>
        <v>2</v>
      </c>
      <c r="G41" s="6">
        <f t="shared" si="24"/>
        <v>23.18</v>
      </c>
      <c r="H41" s="51"/>
      <c r="I41" s="6">
        <f t="shared" si="25"/>
        <v>0</v>
      </c>
      <c r="J41" s="51" t="s">
        <v>42</v>
      </c>
      <c r="K41" s="23">
        <f>I41*HLOOKUP(J41,'Auskunft SVS'!$C$2:$AZ$26,17,0)</f>
        <v>0</v>
      </c>
      <c r="L41" s="23">
        <f t="shared" si="26"/>
        <v>0</v>
      </c>
    </row>
    <row r="42" spans="1:18" ht="87">
      <c r="A42" s="2" t="s">
        <v>377</v>
      </c>
      <c r="B42" s="2" t="s">
        <v>156</v>
      </c>
      <c r="C42" s="9" t="s">
        <v>378</v>
      </c>
      <c r="D42" s="6">
        <v>9.0500000000000007</v>
      </c>
      <c r="E42" s="6" t="s">
        <v>253</v>
      </c>
      <c r="F42" s="6">
        <f>+VLOOKUP(E42,'VI_Legende Reinigungsverz.'!$B$3:$F$22,5,0)</f>
        <v>4</v>
      </c>
      <c r="G42" s="6">
        <f t="shared" si="24"/>
        <v>36.200000000000003</v>
      </c>
      <c r="H42" s="51"/>
      <c r="I42" s="6">
        <f t="shared" si="25"/>
        <v>0</v>
      </c>
      <c r="J42" s="51" t="s">
        <v>42</v>
      </c>
      <c r="K42" s="23">
        <f>I42*HLOOKUP(J42,'Auskunft SVS'!$C$2:$AZ$26,17,0)</f>
        <v>0</v>
      </c>
      <c r="L42" s="23">
        <f t="shared" si="26"/>
        <v>0</v>
      </c>
    </row>
    <row r="43" spans="1:18" ht="101.5">
      <c r="A43" s="2" t="s">
        <v>379</v>
      </c>
      <c r="B43" s="2" t="s">
        <v>156</v>
      </c>
      <c r="C43" s="9" t="s">
        <v>380</v>
      </c>
      <c r="D43" s="6">
        <v>94.4</v>
      </c>
      <c r="E43" s="6" t="s">
        <v>210</v>
      </c>
      <c r="F43" s="6">
        <f>+VLOOKUP(E43,'VI_Legende Reinigungsverz.'!$B$3:$F$22,5,0)</f>
        <v>104</v>
      </c>
      <c r="G43" s="6">
        <f t="shared" si="24"/>
        <v>9817.6</v>
      </c>
      <c r="H43" s="51"/>
      <c r="I43" s="6">
        <f t="shared" si="25"/>
        <v>0</v>
      </c>
      <c r="J43" s="51" t="s">
        <v>42</v>
      </c>
      <c r="K43" s="23">
        <f>I43*HLOOKUP(J43,'Auskunft SVS'!$C$2:$AZ$26,17,0)</f>
        <v>0</v>
      </c>
      <c r="L43" s="23">
        <f t="shared" si="26"/>
        <v>0</v>
      </c>
    </row>
    <row r="44" spans="1:18" s="15" customFormat="1">
      <c r="A44" s="8" t="s">
        <v>300</v>
      </c>
      <c r="B44" s="3" t="s">
        <v>159</v>
      </c>
      <c r="C44" s="3" t="s">
        <v>98</v>
      </c>
      <c r="D44" s="10" t="s">
        <v>98</v>
      </c>
      <c r="E44" s="10"/>
      <c r="F44" s="10"/>
      <c r="G44" s="10"/>
      <c r="H44" s="10"/>
      <c r="I44" s="10"/>
      <c r="J44" s="10"/>
      <c r="K44" s="10"/>
      <c r="L44" s="13"/>
      <c r="M44"/>
      <c r="N44"/>
      <c r="O44"/>
      <c r="P44"/>
      <c r="Q44"/>
      <c r="R44"/>
    </row>
    <row r="45" spans="1:18" ht="101.5">
      <c r="A45" s="2" t="s">
        <v>302</v>
      </c>
      <c r="B45" s="2" t="s">
        <v>161</v>
      </c>
      <c r="C45" s="9" t="s">
        <v>381</v>
      </c>
      <c r="D45" s="6">
        <v>7.25</v>
      </c>
      <c r="E45" s="6" t="s">
        <v>136</v>
      </c>
      <c r="F45" s="6">
        <f>+VLOOKUP(E45,'VI_Legende Reinigungsverz.'!$B$3:$F$22,5,0)</f>
        <v>52</v>
      </c>
      <c r="G45" s="6">
        <f t="shared" ref="G45:G47" si="27">+F45*D45</f>
        <v>377</v>
      </c>
      <c r="H45" s="51"/>
      <c r="I45" s="6">
        <f t="shared" ref="I45:I47" si="28">IF(ISERROR(G45/H45),0,G45/H45)</f>
        <v>0</v>
      </c>
      <c r="J45" s="51" t="s">
        <v>42</v>
      </c>
      <c r="K45" s="23">
        <f>I45*HLOOKUP(J45,'Auskunft SVS'!$C$2:$AZ$26,17,0)</f>
        <v>0</v>
      </c>
      <c r="L45" s="23">
        <f t="shared" ref="L45:L47" si="29">+K45/D45</f>
        <v>0</v>
      </c>
    </row>
    <row r="46" spans="1:18" ht="101.5">
      <c r="A46" s="2" t="s">
        <v>382</v>
      </c>
      <c r="B46" s="2" t="s">
        <v>161</v>
      </c>
      <c r="C46" s="9" t="s">
        <v>165</v>
      </c>
      <c r="D46" s="6">
        <v>8.16</v>
      </c>
      <c r="E46" s="6" t="s">
        <v>102</v>
      </c>
      <c r="F46" s="6">
        <f>+VLOOKUP(E46,'VI_Legende Reinigungsverz.'!$B$3:$F$22,5,0)</f>
        <v>251.5</v>
      </c>
      <c r="G46" s="6">
        <f t="shared" si="27"/>
        <v>2052.2400000000002</v>
      </c>
      <c r="H46" s="51"/>
      <c r="I46" s="6">
        <f t="shared" si="28"/>
        <v>0</v>
      </c>
      <c r="J46" s="51" t="s">
        <v>42</v>
      </c>
      <c r="K46" s="23">
        <f>I46*HLOOKUP(J46,'Auskunft SVS'!$C$2:$AZ$26,17,0)</f>
        <v>0</v>
      </c>
      <c r="L46" s="23">
        <f t="shared" si="29"/>
        <v>0</v>
      </c>
    </row>
    <row r="47" spans="1:18" ht="101.5">
      <c r="A47" s="2" t="s">
        <v>383</v>
      </c>
      <c r="B47" s="2" t="s">
        <v>284</v>
      </c>
      <c r="C47" s="9" t="s">
        <v>285</v>
      </c>
      <c r="D47" s="6">
        <v>12.6</v>
      </c>
      <c r="E47" s="6" t="s">
        <v>102</v>
      </c>
      <c r="F47" s="6">
        <f>+VLOOKUP(E47,'VI_Legende Reinigungsverz.'!$B$3:$F$22,5,0)</f>
        <v>251.5</v>
      </c>
      <c r="G47" s="6">
        <f t="shared" si="27"/>
        <v>3168.9</v>
      </c>
      <c r="H47" s="51"/>
      <c r="I47" s="6">
        <f t="shared" si="28"/>
        <v>0</v>
      </c>
      <c r="J47" s="51" t="s">
        <v>42</v>
      </c>
      <c r="K47" s="23">
        <f>I47*HLOOKUP(J47,'Auskunft SVS'!$C$2:$AZ$26,17,0)</f>
        <v>0</v>
      </c>
      <c r="L47" s="23">
        <f t="shared" si="29"/>
        <v>0</v>
      </c>
    </row>
    <row r="48" spans="1:18" s="15" customFormat="1">
      <c r="A48" s="8" t="s">
        <v>305</v>
      </c>
      <c r="B48" s="3" t="s">
        <v>167</v>
      </c>
      <c r="C48" s="3" t="s">
        <v>98</v>
      </c>
      <c r="D48" s="10" t="s">
        <v>98</v>
      </c>
      <c r="E48" s="10"/>
      <c r="F48" s="10"/>
      <c r="G48" s="10"/>
      <c r="H48" s="10"/>
      <c r="I48" s="10"/>
      <c r="J48" s="10"/>
      <c r="K48" s="10"/>
      <c r="L48" s="13"/>
      <c r="M48"/>
      <c r="N48"/>
      <c r="O48"/>
      <c r="P48"/>
      <c r="Q48"/>
      <c r="R48"/>
    </row>
    <row r="49" spans="1:18" ht="87">
      <c r="A49" s="2" t="s">
        <v>306</v>
      </c>
      <c r="B49" s="2" t="s">
        <v>169</v>
      </c>
      <c r="C49" s="9" t="s">
        <v>384</v>
      </c>
      <c r="D49" s="6">
        <v>20.37</v>
      </c>
      <c r="E49" s="6" t="s">
        <v>171</v>
      </c>
      <c r="F49" s="6">
        <f>+VLOOKUP(E49,'VI_Legende Reinigungsverz.'!$B$3:$F$22,5,0)</f>
        <v>1</v>
      </c>
      <c r="G49" s="6">
        <f t="shared" ref="G49:G56" si="30">+F49*D49</f>
        <v>20.37</v>
      </c>
      <c r="H49" s="51"/>
      <c r="I49" s="6">
        <f t="shared" ref="I49:I56" si="31">IF(ISERROR(G49/H49),0,G49/H49)</f>
        <v>0</v>
      </c>
      <c r="J49" s="51" t="s">
        <v>42</v>
      </c>
      <c r="K49" s="23">
        <f>I49*HLOOKUP(J49,'Auskunft SVS'!$C$2:$AZ$26,17,0)</f>
        <v>0</v>
      </c>
      <c r="L49" s="23">
        <f t="shared" ref="L49:L56" si="32">+K49/D49</f>
        <v>0</v>
      </c>
    </row>
    <row r="50" spans="1:18" ht="101.5">
      <c r="A50" s="2" t="s">
        <v>309</v>
      </c>
      <c r="B50" s="2" t="s">
        <v>169</v>
      </c>
      <c r="C50" s="9" t="s">
        <v>385</v>
      </c>
      <c r="D50" s="6">
        <v>49.94</v>
      </c>
      <c r="E50" s="6" t="s">
        <v>253</v>
      </c>
      <c r="F50" s="6">
        <f>+VLOOKUP(E50,'VI_Legende Reinigungsverz.'!$B$3:$F$22,5,0)</f>
        <v>4</v>
      </c>
      <c r="G50" s="6">
        <f t="shared" si="30"/>
        <v>199.76</v>
      </c>
      <c r="H50" s="51"/>
      <c r="I50" s="6">
        <f t="shared" si="31"/>
        <v>0</v>
      </c>
      <c r="J50" s="51" t="s">
        <v>42</v>
      </c>
      <c r="K50" s="23">
        <f>I50*HLOOKUP(J50,'Auskunft SVS'!$C$2:$AZ$26,17,0)</f>
        <v>0</v>
      </c>
      <c r="L50" s="23">
        <f t="shared" si="32"/>
        <v>0</v>
      </c>
    </row>
    <row r="51" spans="1:18" ht="101.5">
      <c r="A51" s="2" t="s">
        <v>386</v>
      </c>
      <c r="B51" s="2" t="s">
        <v>169</v>
      </c>
      <c r="C51" s="9" t="s">
        <v>387</v>
      </c>
      <c r="D51" s="6">
        <v>18.03</v>
      </c>
      <c r="E51" s="6" t="s">
        <v>340</v>
      </c>
      <c r="F51" s="6">
        <f>+VLOOKUP(E51,'VI_Legende Reinigungsverz.'!$B$3:$F$22,5,0)</f>
        <v>12</v>
      </c>
      <c r="G51" s="6">
        <f t="shared" si="30"/>
        <v>216.36</v>
      </c>
      <c r="H51" s="51"/>
      <c r="I51" s="6">
        <f t="shared" si="31"/>
        <v>0</v>
      </c>
      <c r="J51" s="51" t="s">
        <v>42</v>
      </c>
      <c r="K51" s="23">
        <f>I51*HLOOKUP(J51,'Auskunft SVS'!$C$2:$AZ$26,17,0)</f>
        <v>0</v>
      </c>
      <c r="L51" s="23">
        <f t="shared" si="32"/>
        <v>0</v>
      </c>
    </row>
    <row r="52" spans="1:18" ht="101.5">
      <c r="A52" s="2" t="s">
        <v>388</v>
      </c>
      <c r="B52" s="2" t="s">
        <v>169</v>
      </c>
      <c r="C52" s="9" t="s">
        <v>389</v>
      </c>
      <c r="D52" s="6">
        <v>15.8</v>
      </c>
      <c r="E52" s="6" t="s">
        <v>210</v>
      </c>
      <c r="F52" s="6">
        <f>+VLOOKUP(E52,'VI_Legende Reinigungsverz.'!$B$3:$F$22,5,0)</f>
        <v>104</v>
      </c>
      <c r="G52" s="6">
        <f t="shared" si="30"/>
        <v>1643.2</v>
      </c>
      <c r="H52" s="51"/>
      <c r="I52" s="6">
        <f t="shared" si="31"/>
        <v>0</v>
      </c>
      <c r="J52" s="51" t="s">
        <v>42</v>
      </c>
      <c r="K52" s="23">
        <f>I52*HLOOKUP(J52,'Auskunft SVS'!$C$2:$AZ$26,17,0)</f>
        <v>0</v>
      </c>
      <c r="L52" s="23">
        <f t="shared" si="32"/>
        <v>0</v>
      </c>
    </row>
    <row r="53" spans="1:18" ht="101.5">
      <c r="A53" s="2" t="s">
        <v>390</v>
      </c>
      <c r="B53" s="2" t="s">
        <v>391</v>
      </c>
      <c r="C53" s="9" t="s">
        <v>392</v>
      </c>
      <c r="D53" s="6">
        <v>23.33</v>
      </c>
      <c r="E53" s="6" t="s">
        <v>253</v>
      </c>
      <c r="F53" s="6">
        <f>+VLOOKUP(E53,'VI_Legende Reinigungsverz.'!$B$3:$F$22,5,0)</f>
        <v>4</v>
      </c>
      <c r="G53" s="6">
        <f t="shared" si="30"/>
        <v>93.32</v>
      </c>
      <c r="H53" s="51"/>
      <c r="I53" s="6">
        <f t="shared" si="31"/>
        <v>0</v>
      </c>
      <c r="J53" s="51" t="s">
        <v>42</v>
      </c>
      <c r="K53" s="23">
        <f>I53*HLOOKUP(J53,'Auskunft SVS'!$C$2:$AZ$26,17,0)</f>
        <v>0</v>
      </c>
      <c r="L53" s="23">
        <f t="shared" si="32"/>
        <v>0</v>
      </c>
    </row>
    <row r="54" spans="1:18" ht="101.5">
      <c r="A54" s="2" t="s">
        <v>393</v>
      </c>
      <c r="B54" s="2" t="s">
        <v>394</v>
      </c>
      <c r="C54" s="9" t="s">
        <v>395</v>
      </c>
      <c r="D54" s="6">
        <v>334.04</v>
      </c>
      <c r="E54" s="6" t="s">
        <v>171</v>
      </c>
      <c r="F54" s="6">
        <f>+VLOOKUP(E54,'VI_Legende Reinigungsverz.'!$B$3:$F$22,5,0)</f>
        <v>1</v>
      </c>
      <c r="G54" s="6">
        <f t="shared" si="30"/>
        <v>334.04</v>
      </c>
      <c r="H54" s="51"/>
      <c r="I54" s="6">
        <f t="shared" si="31"/>
        <v>0</v>
      </c>
      <c r="J54" s="51" t="s">
        <v>42</v>
      </c>
      <c r="K54" s="23">
        <f>I54*HLOOKUP(J54,'Auskunft SVS'!$C$2:$AZ$26,17,0)</f>
        <v>0</v>
      </c>
      <c r="L54" s="23">
        <f t="shared" si="32"/>
        <v>0</v>
      </c>
    </row>
    <row r="55" spans="1:18" ht="101.5">
      <c r="A55" s="2" t="s">
        <v>396</v>
      </c>
      <c r="B55" s="2" t="s">
        <v>394</v>
      </c>
      <c r="C55" s="9" t="s">
        <v>397</v>
      </c>
      <c r="D55" s="6">
        <v>13.4</v>
      </c>
      <c r="E55" s="6" t="s">
        <v>376</v>
      </c>
      <c r="F55" s="6">
        <f>+VLOOKUP(E55,'VI_Legende Reinigungsverz.'!$B$3:$F$22,5,0)</f>
        <v>2</v>
      </c>
      <c r="G55" s="6">
        <f t="shared" si="30"/>
        <v>26.8</v>
      </c>
      <c r="H55" s="51"/>
      <c r="I55" s="6">
        <f t="shared" si="31"/>
        <v>0</v>
      </c>
      <c r="J55" s="51" t="s">
        <v>42</v>
      </c>
      <c r="K55" s="23">
        <f>I55*HLOOKUP(J55,'Auskunft SVS'!$C$2:$AZ$26,17,0)</f>
        <v>0</v>
      </c>
      <c r="L55" s="23">
        <f t="shared" si="32"/>
        <v>0</v>
      </c>
    </row>
    <row r="56" spans="1:18" ht="101.5">
      <c r="A56" s="2" t="s">
        <v>398</v>
      </c>
      <c r="B56" s="2" t="s">
        <v>394</v>
      </c>
      <c r="C56" s="9" t="s">
        <v>392</v>
      </c>
      <c r="D56" s="6">
        <v>23.9</v>
      </c>
      <c r="E56" s="6" t="s">
        <v>253</v>
      </c>
      <c r="F56" s="6">
        <f>+VLOOKUP(E56,'VI_Legende Reinigungsverz.'!$B$3:$F$22,5,0)</f>
        <v>4</v>
      </c>
      <c r="G56" s="6">
        <f t="shared" si="30"/>
        <v>95.6</v>
      </c>
      <c r="H56" s="51"/>
      <c r="I56" s="6">
        <f t="shared" si="31"/>
        <v>0</v>
      </c>
      <c r="J56" s="51" t="s">
        <v>42</v>
      </c>
      <c r="K56" s="23">
        <f>I56*HLOOKUP(J56,'Auskunft SVS'!$C$2:$AZ$26,17,0)</f>
        <v>0</v>
      </c>
      <c r="L56" s="23">
        <f t="shared" si="32"/>
        <v>0</v>
      </c>
    </row>
    <row r="57" spans="1:18" s="15" customFormat="1">
      <c r="A57" s="8" t="s">
        <v>311</v>
      </c>
      <c r="B57" s="3" t="s">
        <v>399</v>
      </c>
      <c r="C57" s="3" t="s">
        <v>98</v>
      </c>
      <c r="D57" s="10" t="s">
        <v>98</v>
      </c>
      <c r="E57" s="10"/>
      <c r="F57" s="10"/>
      <c r="G57" s="10"/>
      <c r="H57" s="10"/>
      <c r="I57" s="10"/>
      <c r="J57" s="10"/>
      <c r="K57" s="10"/>
      <c r="L57" s="13"/>
      <c r="M57"/>
      <c r="N57"/>
      <c r="O57"/>
      <c r="P57"/>
      <c r="Q57"/>
      <c r="R57"/>
    </row>
    <row r="58" spans="1:18" ht="101.5">
      <c r="A58" s="2" t="s">
        <v>312</v>
      </c>
      <c r="B58" s="2" t="s">
        <v>400</v>
      </c>
      <c r="C58" s="9" t="s">
        <v>401</v>
      </c>
      <c r="D58" s="6">
        <v>142.24</v>
      </c>
      <c r="E58" s="6" t="s">
        <v>171</v>
      </c>
      <c r="F58" s="6">
        <f>+VLOOKUP(E58,'VI_Legende Reinigungsverz.'!$B$3:$F$22,5,0)</f>
        <v>1</v>
      </c>
      <c r="G58" s="6">
        <f t="shared" ref="G58:G61" si="33">+F58*D58</f>
        <v>142.24</v>
      </c>
      <c r="H58" s="51"/>
      <c r="I58" s="6">
        <f t="shared" ref="I58:I61" si="34">IF(ISERROR(G58/H58),0,G58/H58)</f>
        <v>0</v>
      </c>
      <c r="J58" s="51" t="s">
        <v>42</v>
      </c>
      <c r="K58" s="23">
        <f>I58*HLOOKUP(J58,'Auskunft SVS'!$C$2:$AZ$26,17,0)</f>
        <v>0</v>
      </c>
      <c r="L58" s="23">
        <f t="shared" ref="L58:L61" si="35">+K58/D58</f>
        <v>0</v>
      </c>
    </row>
    <row r="59" spans="1:18" ht="101.5">
      <c r="A59" s="2" t="s">
        <v>314</v>
      </c>
      <c r="B59" s="2" t="s">
        <v>400</v>
      </c>
      <c r="C59" s="9" t="s">
        <v>402</v>
      </c>
      <c r="D59" s="6">
        <v>43.19</v>
      </c>
      <c r="E59" s="6" t="s">
        <v>210</v>
      </c>
      <c r="F59" s="6">
        <f>+VLOOKUP(E59,'VI_Legende Reinigungsverz.'!$B$3:$F$22,5,0)</f>
        <v>104</v>
      </c>
      <c r="G59" s="6">
        <f t="shared" si="33"/>
        <v>4491.76</v>
      </c>
      <c r="H59" s="51"/>
      <c r="I59" s="6">
        <f t="shared" si="34"/>
        <v>0</v>
      </c>
      <c r="J59" s="51" t="s">
        <v>42</v>
      </c>
      <c r="K59" s="23">
        <f>I59*HLOOKUP(J59,'Auskunft SVS'!$C$2:$AZ$26,17,0)</f>
        <v>0</v>
      </c>
      <c r="L59" s="23">
        <f t="shared" si="35"/>
        <v>0</v>
      </c>
    </row>
    <row r="60" spans="1:18" ht="101.5">
      <c r="A60" s="2" t="s">
        <v>403</v>
      </c>
      <c r="B60" s="2" t="s">
        <v>404</v>
      </c>
      <c r="C60" s="9" t="s">
        <v>405</v>
      </c>
      <c r="D60" s="6">
        <v>43.09</v>
      </c>
      <c r="E60" s="6" t="s">
        <v>171</v>
      </c>
      <c r="F60" s="6">
        <f>+VLOOKUP(E60,'VI_Legende Reinigungsverz.'!$B$3:$F$22,5,0)</f>
        <v>1</v>
      </c>
      <c r="G60" s="6">
        <f t="shared" si="33"/>
        <v>43.09</v>
      </c>
      <c r="H60" s="51"/>
      <c r="I60" s="6">
        <f t="shared" si="34"/>
        <v>0</v>
      </c>
      <c r="J60" s="51" t="s">
        <v>42</v>
      </c>
      <c r="K60" s="23">
        <f>I60*HLOOKUP(J60,'Auskunft SVS'!$C$2:$AZ$26,17,0)</f>
        <v>0</v>
      </c>
      <c r="L60" s="23">
        <f t="shared" si="35"/>
        <v>0</v>
      </c>
    </row>
    <row r="61" spans="1:18" ht="101.5">
      <c r="A61" s="2" t="s">
        <v>406</v>
      </c>
      <c r="B61" s="2" t="s">
        <v>407</v>
      </c>
      <c r="C61" s="9" t="s">
        <v>408</v>
      </c>
      <c r="D61" s="6">
        <v>1085.73</v>
      </c>
      <c r="E61" s="6" t="s">
        <v>171</v>
      </c>
      <c r="F61" s="6">
        <f>+VLOOKUP(E61,'VI_Legende Reinigungsverz.'!$B$3:$F$22,5,0)</f>
        <v>1</v>
      </c>
      <c r="G61" s="6">
        <f t="shared" si="33"/>
        <v>1085.73</v>
      </c>
      <c r="H61" s="51"/>
      <c r="I61" s="6">
        <f t="shared" si="34"/>
        <v>0</v>
      </c>
      <c r="J61" s="51" t="s">
        <v>42</v>
      </c>
      <c r="K61" s="23">
        <f>I61*HLOOKUP(J61,'Auskunft SVS'!$C$2:$AZ$26,17,0)</f>
        <v>0</v>
      </c>
      <c r="L61" s="23">
        <f t="shared" si="35"/>
        <v>0</v>
      </c>
    </row>
    <row r="62" spans="1:18" s="15" customFormat="1">
      <c r="A62" s="8" t="s">
        <v>315</v>
      </c>
      <c r="B62" s="3" t="s">
        <v>178</v>
      </c>
      <c r="C62" s="3" t="s">
        <v>98</v>
      </c>
      <c r="D62" s="10" t="s">
        <v>98</v>
      </c>
      <c r="E62" s="10"/>
      <c r="F62" s="10"/>
      <c r="G62" s="10"/>
      <c r="H62" s="10"/>
      <c r="I62" s="10"/>
      <c r="J62" s="10"/>
      <c r="K62" s="10"/>
      <c r="L62" s="13"/>
      <c r="M62"/>
      <c r="N62"/>
      <c r="O62"/>
      <c r="P62"/>
      <c r="Q62"/>
      <c r="R62"/>
    </row>
    <row r="63" spans="1:18" ht="101.5">
      <c r="A63" s="2" t="s">
        <v>317</v>
      </c>
      <c r="B63" s="2" t="s">
        <v>169</v>
      </c>
      <c r="C63" s="9" t="s">
        <v>409</v>
      </c>
      <c r="D63" s="6">
        <v>161.19</v>
      </c>
      <c r="E63" s="6" t="s">
        <v>340</v>
      </c>
      <c r="F63" s="6">
        <f>+VLOOKUP(E63,'VI_Legende Reinigungsverz.'!$B$3:$F$22,5,0)</f>
        <v>12</v>
      </c>
      <c r="G63" s="6">
        <f t="shared" ref="G63:G65" si="36">+F63*D63</f>
        <v>1934.28</v>
      </c>
      <c r="H63" s="51"/>
      <c r="I63" s="6">
        <f t="shared" ref="I63:I65" si="37">IF(ISERROR(G63/H63),0,G63/H63)</f>
        <v>0</v>
      </c>
      <c r="J63" s="51" t="s">
        <v>42</v>
      </c>
      <c r="K63" s="23">
        <f>I63*HLOOKUP(J63,'Auskunft SVS'!$C$2:$AZ$26,17,0)</f>
        <v>0</v>
      </c>
      <c r="L63" s="23">
        <f t="shared" ref="L63:L65" si="38">+K63/D63</f>
        <v>0</v>
      </c>
    </row>
    <row r="64" spans="1:18" ht="101.5">
      <c r="A64" s="2" t="s">
        <v>410</v>
      </c>
      <c r="B64" s="2" t="s">
        <v>169</v>
      </c>
      <c r="C64" s="9" t="s">
        <v>411</v>
      </c>
      <c r="D64" s="6">
        <v>36.58</v>
      </c>
      <c r="E64" s="6" t="s">
        <v>163</v>
      </c>
      <c r="F64" s="6">
        <f>+VLOOKUP(E64,'VI_Legende Reinigungsverz.'!$B$3:$F$22,5,0)</f>
        <v>150.9</v>
      </c>
      <c r="G64" s="6">
        <f t="shared" si="36"/>
        <v>5519.9219999999996</v>
      </c>
      <c r="H64" s="51"/>
      <c r="I64" s="6">
        <f t="shared" si="37"/>
        <v>0</v>
      </c>
      <c r="J64" s="51" t="s">
        <v>42</v>
      </c>
      <c r="K64" s="23">
        <f>I64*HLOOKUP(J64,'Auskunft SVS'!$C$2:$AZ$26,17,0)</f>
        <v>0</v>
      </c>
      <c r="L64" s="23">
        <f t="shared" si="38"/>
        <v>0</v>
      </c>
    </row>
    <row r="65" spans="1:18" ht="101.5">
      <c r="A65" s="2" t="s">
        <v>412</v>
      </c>
      <c r="B65" s="2" t="s">
        <v>169</v>
      </c>
      <c r="C65" s="9" t="s">
        <v>413</v>
      </c>
      <c r="D65" s="6">
        <v>92.79</v>
      </c>
      <c r="E65" s="6" t="s">
        <v>102</v>
      </c>
      <c r="F65" s="6">
        <f>+VLOOKUP(E65,'VI_Legende Reinigungsverz.'!$B$3:$F$22,5,0)</f>
        <v>251.5</v>
      </c>
      <c r="G65" s="6">
        <f t="shared" si="36"/>
        <v>23336.685000000001</v>
      </c>
      <c r="H65" s="51"/>
      <c r="I65" s="6">
        <f t="shared" si="37"/>
        <v>0</v>
      </c>
      <c r="J65" s="51" t="s">
        <v>42</v>
      </c>
      <c r="K65" s="23">
        <f>I65*HLOOKUP(J65,'Auskunft SVS'!$C$2:$AZ$26,17,0)</f>
        <v>0</v>
      </c>
      <c r="L65" s="23">
        <f t="shared" si="38"/>
        <v>0</v>
      </c>
    </row>
    <row r="66" spans="1:18" s="15" customFormat="1">
      <c r="A66" s="8" t="s">
        <v>320</v>
      </c>
      <c r="B66" s="3" t="s">
        <v>414</v>
      </c>
      <c r="C66" s="3" t="s">
        <v>98</v>
      </c>
      <c r="D66" s="10" t="s">
        <v>98</v>
      </c>
      <c r="E66" s="10"/>
      <c r="F66" s="10"/>
      <c r="G66" s="10"/>
      <c r="H66" s="10"/>
      <c r="I66" s="10"/>
      <c r="J66" s="10"/>
      <c r="K66" s="10"/>
      <c r="L66" s="13"/>
      <c r="M66"/>
      <c r="N66"/>
      <c r="O66"/>
      <c r="P66"/>
      <c r="Q66"/>
      <c r="R66"/>
    </row>
    <row r="67" spans="1:18" ht="101.5">
      <c r="A67" s="2" t="s">
        <v>321</v>
      </c>
      <c r="B67" s="2" t="s">
        <v>415</v>
      </c>
      <c r="C67" s="9" t="s">
        <v>416</v>
      </c>
      <c r="D67" s="6">
        <v>67.37</v>
      </c>
      <c r="E67" s="6" t="s">
        <v>210</v>
      </c>
      <c r="F67" s="6">
        <f>+VLOOKUP(E67,'VI_Legende Reinigungsverz.'!$B$3:$F$22,5,0)</f>
        <v>104</v>
      </c>
      <c r="G67" s="6">
        <f t="shared" ref="G67" si="39">+F67*D67</f>
        <v>7006.4800000000005</v>
      </c>
      <c r="H67" s="51"/>
      <c r="I67" s="6">
        <f t="shared" ref="I67" si="40">IF(ISERROR(G67/H67),0,G67/H67)</f>
        <v>0</v>
      </c>
      <c r="J67" s="51" t="s">
        <v>42</v>
      </c>
      <c r="K67" s="23">
        <f>I67*HLOOKUP(J67,'Auskunft SVS'!$C$2:$AZ$26,17,0)</f>
        <v>0</v>
      </c>
      <c r="L67" s="23">
        <f t="shared" ref="L67" si="41">+K67/D67</f>
        <v>0</v>
      </c>
    </row>
    <row r="68" spans="1:18" s="15" customFormat="1">
      <c r="A68" s="8" t="s">
        <v>322</v>
      </c>
      <c r="B68" s="3" t="s">
        <v>196</v>
      </c>
      <c r="C68" s="3" t="s">
        <v>98</v>
      </c>
      <c r="D68" s="10" t="s">
        <v>98</v>
      </c>
      <c r="E68" s="10"/>
      <c r="F68" s="10"/>
      <c r="G68" s="10"/>
      <c r="H68" s="10"/>
      <c r="I68" s="10"/>
      <c r="J68" s="10"/>
      <c r="K68" s="10"/>
      <c r="L68" s="13"/>
      <c r="M68"/>
      <c r="N68"/>
      <c r="O68"/>
      <c r="P68"/>
      <c r="Q68"/>
      <c r="R68"/>
    </row>
    <row r="69" spans="1:18" ht="101.5">
      <c r="A69" s="2" t="s">
        <v>323</v>
      </c>
      <c r="B69" s="2" t="s">
        <v>298</v>
      </c>
      <c r="C69" s="9" t="s">
        <v>304</v>
      </c>
      <c r="D69" s="6">
        <v>9.67</v>
      </c>
      <c r="E69" s="6" t="s">
        <v>102</v>
      </c>
      <c r="F69" s="6">
        <f>+VLOOKUP(E69,'VI_Legende Reinigungsverz.'!$B$3:$F$22,5,0)</f>
        <v>251.5</v>
      </c>
      <c r="G69" s="6">
        <f t="shared" ref="G69" si="42">+F69*D69</f>
        <v>2432.0050000000001</v>
      </c>
      <c r="H69" s="51"/>
      <c r="I69" s="6">
        <f t="shared" ref="I69" si="43">IF(ISERROR(G69/H69),0,G69/H69)</f>
        <v>0</v>
      </c>
      <c r="J69" s="51" t="s">
        <v>42</v>
      </c>
      <c r="K69" s="23">
        <f>I69*HLOOKUP(J69,'Auskunft SVS'!$C$2:$AZ$26,17,0)</f>
        <v>0</v>
      </c>
      <c r="L69" s="23">
        <f t="shared" ref="L69" si="44">+K69/D69</f>
        <v>0</v>
      </c>
    </row>
    <row r="70" spans="1:18" s="15" customFormat="1">
      <c r="A70" s="8" t="s">
        <v>329</v>
      </c>
      <c r="B70" s="3" t="s">
        <v>200</v>
      </c>
      <c r="C70" s="3" t="s">
        <v>98</v>
      </c>
      <c r="D70" s="10" t="s">
        <v>98</v>
      </c>
      <c r="E70" s="10"/>
      <c r="F70" s="10"/>
      <c r="G70" s="10"/>
      <c r="H70" s="10"/>
      <c r="I70" s="10"/>
      <c r="J70" s="10"/>
      <c r="K70" s="10"/>
      <c r="L70" s="13"/>
      <c r="M70"/>
      <c r="N70"/>
      <c r="O70"/>
      <c r="P70"/>
      <c r="Q70"/>
      <c r="R70"/>
    </row>
    <row r="71" spans="1:18" ht="101.5">
      <c r="A71" s="2" t="s">
        <v>330</v>
      </c>
      <c r="B71" s="2" t="s">
        <v>307</v>
      </c>
      <c r="C71" s="9" t="s">
        <v>417</v>
      </c>
      <c r="D71" s="6">
        <v>8.92</v>
      </c>
      <c r="E71" s="6" t="s">
        <v>102</v>
      </c>
      <c r="F71" s="6">
        <f>+VLOOKUP(E71,'VI_Legende Reinigungsverz.'!$B$3:$F$22,5,0)</f>
        <v>251.5</v>
      </c>
      <c r="G71" s="6">
        <f t="shared" ref="G71:G72" si="45">+F71*D71</f>
        <v>2243.38</v>
      </c>
      <c r="H71" s="51"/>
      <c r="I71" s="6">
        <f t="shared" ref="I71:I72" si="46">IF(ISERROR(G71/H71),0,G71/H71)</f>
        <v>0</v>
      </c>
      <c r="J71" s="51" t="s">
        <v>42</v>
      </c>
      <c r="K71" s="23">
        <f>I71*HLOOKUP(J71,'Auskunft SVS'!$C$2:$AZ$26,17,0)</f>
        <v>0</v>
      </c>
      <c r="L71" s="23">
        <f t="shared" ref="L71:L72" si="47">+K71/D71</f>
        <v>0</v>
      </c>
    </row>
    <row r="72" spans="1:18" ht="101.5">
      <c r="A72" s="2" t="s">
        <v>418</v>
      </c>
      <c r="B72" s="2" t="s">
        <v>202</v>
      </c>
      <c r="C72" s="9" t="s">
        <v>419</v>
      </c>
      <c r="D72" s="6">
        <v>223.67</v>
      </c>
      <c r="E72" s="6" t="s">
        <v>102</v>
      </c>
      <c r="F72" s="6">
        <f>+VLOOKUP(E72,'VI_Legende Reinigungsverz.'!$B$3:$F$22,5,0)</f>
        <v>251.5</v>
      </c>
      <c r="G72" s="6">
        <f t="shared" si="45"/>
        <v>56253.004999999997</v>
      </c>
      <c r="H72" s="51"/>
      <c r="I72" s="6">
        <f t="shared" si="46"/>
        <v>0</v>
      </c>
      <c r="J72" s="51" t="s">
        <v>42</v>
      </c>
      <c r="K72" s="23">
        <f>I72*HLOOKUP(J72,'Auskunft SVS'!$C$2:$AZ$26,17,0)</f>
        <v>0</v>
      </c>
      <c r="L72" s="23">
        <f t="shared" si="47"/>
        <v>0</v>
      </c>
    </row>
    <row r="73" spans="1:18" s="15" customFormat="1">
      <c r="A73" s="8" t="s">
        <v>332</v>
      </c>
      <c r="B73" s="3" t="s">
        <v>206</v>
      </c>
      <c r="C73" s="3" t="s">
        <v>98</v>
      </c>
      <c r="D73" s="10" t="s">
        <v>98</v>
      </c>
      <c r="E73" s="10"/>
      <c r="F73" s="10"/>
      <c r="G73" s="10"/>
      <c r="H73" s="10"/>
      <c r="I73" s="10"/>
      <c r="J73" s="10"/>
      <c r="K73" s="10"/>
      <c r="L73" s="13"/>
      <c r="M73"/>
      <c r="N73"/>
      <c r="O73"/>
      <c r="P73"/>
      <c r="Q73"/>
      <c r="R73"/>
    </row>
    <row r="74" spans="1:18" ht="101.5">
      <c r="A74" s="2" t="s">
        <v>333</v>
      </c>
      <c r="B74" s="2" t="s">
        <v>420</v>
      </c>
      <c r="C74" s="9" t="s">
        <v>421</v>
      </c>
      <c r="D74" s="6">
        <v>25.9</v>
      </c>
      <c r="E74" s="6" t="s">
        <v>102</v>
      </c>
      <c r="F74" s="6">
        <f>+VLOOKUP(E74,'VI_Legende Reinigungsverz.'!$B$3:$F$22,5,0)</f>
        <v>251.5</v>
      </c>
      <c r="G74" s="6">
        <f t="shared" ref="G74:G75" si="48">+F74*D74</f>
        <v>6513.8499999999995</v>
      </c>
      <c r="H74" s="51"/>
      <c r="I74" s="6">
        <f t="shared" ref="I74:I75" si="49">IF(ISERROR(G74/H74),0,G74/H74)</f>
        <v>0</v>
      </c>
      <c r="J74" s="51" t="s">
        <v>42</v>
      </c>
      <c r="K74" s="23">
        <f>I74*HLOOKUP(J74,'Auskunft SVS'!$C$2:$AZ$26,17,0)</f>
        <v>0</v>
      </c>
      <c r="L74" s="23">
        <f t="shared" ref="L74:L75" si="50">+K74/D74</f>
        <v>0</v>
      </c>
    </row>
    <row r="75" spans="1:18" ht="101.5">
      <c r="A75" s="2" t="s">
        <v>422</v>
      </c>
      <c r="B75" s="2" t="s">
        <v>423</v>
      </c>
      <c r="C75" s="9" t="s">
        <v>421</v>
      </c>
      <c r="D75" s="6">
        <v>5.34</v>
      </c>
      <c r="E75" s="6" t="s">
        <v>102</v>
      </c>
      <c r="F75" s="6">
        <f>+VLOOKUP(E75,'VI_Legende Reinigungsverz.'!$B$3:$F$22,5,0)</f>
        <v>251.5</v>
      </c>
      <c r="G75" s="6">
        <f t="shared" si="48"/>
        <v>1343.01</v>
      </c>
      <c r="H75" s="51"/>
      <c r="I75" s="6">
        <f t="shared" si="49"/>
        <v>0</v>
      </c>
      <c r="J75" s="51" t="s">
        <v>42</v>
      </c>
      <c r="K75" s="23">
        <f>I75*HLOOKUP(J75,'Auskunft SVS'!$C$2:$AZ$26,17,0)</f>
        <v>0</v>
      </c>
      <c r="L75" s="23">
        <f t="shared" si="50"/>
        <v>0</v>
      </c>
    </row>
    <row r="76" spans="1:18" s="15" customFormat="1">
      <c r="A76" s="8" t="s">
        <v>335</v>
      </c>
      <c r="B76" s="3" t="s">
        <v>316</v>
      </c>
      <c r="C76" s="3" t="s">
        <v>98</v>
      </c>
      <c r="D76" s="10" t="s">
        <v>98</v>
      </c>
      <c r="E76" s="10"/>
      <c r="F76" s="10"/>
      <c r="G76" s="10"/>
      <c r="H76" s="10"/>
      <c r="I76" s="10"/>
      <c r="J76" s="10"/>
      <c r="K76" s="10"/>
      <c r="L76" s="13"/>
      <c r="M76"/>
      <c r="N76"/>
      <c r="O76"/>
      <c r="P76"/>
      <c r="Q76"/>
      <c r="R76"/>
    </row>
    <row r="77" spans="1:18" ht="101.5">
      <c r="A77" s="2" t="s">
        <v>337</v>
      </c>
      <c r="B77" s="2" t="s">
        <v>318</v>
      </c>
      <c r="C77" s="9" t="s">
        <v>424</v>
      </c>
      <c r="D77" s="6">
        <v>8.1300000000000008</v>
      </c>
      <c r="E77" s="6" t="s">
        <v>171</v>
      </c>
      <c r="F77" s="6">
        <f>+VLOOKUP(E77,'VI_Legende Reinigungsverz.'!$B$3:$F$22,5,0)</f>
        <v>1</v>
      </c>
      <c r="G77" s="6">
        <f t="shared" ref="G77" si="51">+F77*D77</f>
        <v>8.1300000000000008</v>
      </c>
      <c r="H77" s="51"/>
      <c r="I77" s="6">
        <f t="shared" ref="I77" si="52">IF(ISERROR(G77/H77),0,G77/H77)</f>
        <v>0</v>
      </c>
      <c r="J77" s="51" t="s">
        <v>42</v>
      </c>
      <c r="K77" s="23">
        <f>I77*HLOOKUP(J77,'Auskunft SVS'!$C$2:$AZ$26,17,0)</f>
        <v>0</v>
      </c>
      <c r="L77" s="23">
        <f t="shared" ref="L77" si="53">+K77/D77</f>
        <v>0</v>
      </c>
    </row>
    <row r="78" spans="1:18" s="15" customFormat="1">
      <c r="A78" s="8" t="s">
        <v>425</v>
      </c>
      <c r="B78" s="3" t="s">
        <v>426</v>
      </c>
      <c r="C78" s="3" t="s">
        <v>98</v>
      </c>
      <c r="D78" s="10" t="s">
        <v>98</v>
      </c>
      <c r="E78" s="10"/>
      <c r="F78" s="10"/>
      <c r="G78" s="10"/>
      <c r="H78" s="10"/>
      <c r="I78" s="10"/>
      <c r="J78" s="10"/>
      <c r="K78" s="10"/>
      <c r="L78" s="13"/>
      <c r="M78"/>
      <c r="N78"/>
      <c r="O78"/>
      <c r="P78"/>
      <c r="Q78"/>
      <c r="R78"/>
    </row>
    <row r="79" spans="1:18" ht="101.5">
      <c r="A79" s="2" t="s">
        <v>427</v>
      </c>
      <c r="B79" s="2" t="s">
        <v>428</v>
      </c>
      <c r="C79" s="9" t="s">
        <v>429</v>
      </c>
      <c r="D79" s="6">
        <v>110.56</v>
      </c>
      <c r="E79" s="6" t="s">
        <v>171</v>
      </c>
      <c r="F79" s="6">
        <f>+VLOOKUP(E79,'VI_Legende Reinigungsverz.'!$B$3:$F$22,5,0)</f>
        <v>1</v>
      </c>
      <c r="G79" s="6">
        <f t="shared" ref="G79" si="54">+F79*D79</f>
        <v>110.56</v>
      </c>
      <c r="H79" s="51"/>
      <c r="I79" s="6">
        <f t="shared" ref="I79" si="55">IF(ISERROR(G79/H79),0,G79/H79)</f>
        <v>0</v>
      </c>
      <c r="J79" s="51" t="s">
        <v>42</v>
      </c>
      <c r="K79" s="23">
        <f>I79*HLOOKUP(J79,'Auskunft SVS'!$C$2:$AZ$26,17,0)</f>
        <v>0</v>
      </c>
      <c r="L79" s="23">
        <f t="shared" ref="L79" si="56">+K79/D79</f>
        <v>0</v>
      </c>
    </row>
    <row r="80" spans="1:18" s="15" customFormat="1">
      <c r="A80" s="8" t="s">
        <v>430</v>
      </c>
      <c r="B80" s="3" t="s">
        <v>431</v>
      </c>
      <c r="C80" s="3" t="s">
        <v>98</v>
      </c>
      <c r="D80" s="10" t="s">
        <v>98</v>
      </c>
      <c r="E80" s="10"/>
      <c r="F80" s="10"/>
      <c r="G80" s="10"/>
      <c r="H80" s="10"/>
      <c r="I80" s="10"/>
      <c r="J80" s="10"/>
      <c r="K80" s="10"/>
      <c r="L80" s="13"/>
      <c r="M80"/>
      <c r="N80"/>
      <c r="O80"/>
      <c r="P80"/>
      <c r="Q80"/>
      <c r="R80"/>
    </row>
    <row r="81" spans="1:18" ht="101.5">
      <c r="A81" s="2" t="s">
        <v>432</v>
      </c>
      <c r="B81" s="2" t="s">
        <v>433</v>
      </c>
      <c r="C81" s="9" t="s">
        <v>434</v>
      </c>
      <c r="D81" s="6">
        <v>12.89</v>
      </c>
      <c r="E81" s="6" t="s">
        <v>171</v>
      </c>
      <c r="F81" s="6">
        <f>+VLOOKUP(E81,'VI_Legende Reinigungsverz.'!$B$3:$F$22,5,0)</f>
        <v>1</v>
      </c>
      <c r="G81" s="6">
        <f t="shared" ref="G81" si="57">+F81*D81</f>
        <v>12.89</v>
      </c>
      <c r="H81" s="51"/>
      <c r="I81" s="6">
        <f t="shared" ref="I81" si="58">IF(ISERROR(G81/H81),0,G81/H81)</f>
        <v>0</v>
      </c>
      <c r="J81" s="51" t="s">
        <v>42</v>
      </c>
      <c r="K81" s="23">
        <f>I81*HLOOKUP(J81,'Auskunft SVS'!$C$2:$AZ$26,17,0)</f>
        <v>0</v>
      </c>
      <c r="L81" s="23">
        <f t="shared" ref="L81" si="59">+K81/D81</f>
        <v>0</v>
      </c>
    </row>
    <row r="82" spans="1:18" s="15" customFormat="1">
      <c r="A82" s="8" t="s">
        <v>435</v>
      </c>
      <c r="B82" s="3" t="s">
        <v>224</v>
      </c>
      <c r="C82" s="3" t="s">
        <v>98</v>
      </c>
      <c r="D82" s="10" t="s">
        <v>98</v>
      </c>
      <c r="E82" s="10"/>
      <c r="F82" s="10"/>
      <c r="G82" s="10"/>
      <c r="H82" s="10"/>
      <c r="I82" s="10"/>
      <c r="J82" s="10"/>
      <c r="K82" s="10"/>
      <c r="L82" s="13"/>
      <c r="M82"/>
      <c r="N82"/>
      <c r="O82"/>
      <c r="P82"/>
      <c r="Q82"/>
      <c r="R82"/>
    </row>
    <row r="83" spans="1:18" ht="101.5">
      <c r="A83" s="2" t="s">
        <v>436</v>
      </c>
      <c r="B83" s="2" t="s">
        <v>226</v>
      </c>
      <c r="C83" s="9" t="s">
        <v>437</v>
      </c>
      <c r="D83" s="6">
        <v>16.8</v>
      </c>
      <c r="E83" s="6" t="s">
        <v>171</v>
      </c>
      <c r="F83" s="6">
        <f>+VLOOKUP(E83,'VI_Legende Reinigungsverz.'!$B$3:$F$22,5,0)</f>
        <v>1</v>
      </c>
      <c r="G83" s="6">
        <f t="shared" ref="G83:G96" si="60">+F83*D83</f>
        <v>16.8</v>
      </c>
      <c r="H83" s="51"/>
      <c r="I83" s="6">
        <f t="shared" ref="I83:I96" si="61">IF(ISERROR(G83/H83),0,G83/H83)</f>
        <v>0</v>
      </c>
      <c r="J83" s="51" t="s">
        <v>42</v>
      </c>
      <c r="K83" s="23">
        <f>I83*HLOOKUP(J83,'Auskunft SVS'!$C$2:$AZ$26,17,0)</f>
        <v>0</v>
      </c>
      <c r="L83" s="23">
        <f t="shared" ref="L83:L96" si="62">+K83/D83</f>
        <v>0</v>
      </c>
    </row>
    <row r="84" spans="1:18" ht="101.5">
      <c r="A84" s="2" t="s">
        <v>438</v>
      </c>
      <c r="B84" s="2" t="s">
        <v>226</v>
      </c>
      <c r="C84" s="9" t="s">
        <v>439</v>
      </c>
      <c r="D84" s="6">
        <v>62.24</v>
      </c>
      <c r="E84" s="6" t="s">
        <v>340</v>
      </c>
      <c r="F84" s="6">
        <f>+VLOOKUP(E84,'VI_Legende Reinigungsverz.'!$B$3:$F$22,5,0)</f>
        <v>12</v>
      </c>
      <c r="G84" s="6">
        <f t="shared" si="60"/>
        <v>746.88</v>
      </c>
      <c r="H84" s="51"/>
      <c r="I84" s="6">
        <f t="shared" si="61"/>
        <v>0</v>
      </c>
      <c r="J84" s="51" t="s">
        <v>42</v>
      </c>
      <c r="K84" s="23">
        <f>I84*HLOOKUP(J84,'Auskunft SVS'!$C$2:$AZ$26,17,0)</f>
        <v>0</v>
      </c>
      <c r="L84" s="23">
        <f t="shared" si="62"/>
        <v>0</v>
      </c>
    </row>
    <row r="85" spans="1:18" ht="101.5">
      <c r="A85" s="2" t="s">
        <v>440</v>
      </c>
      <c r="B85" s="2" t="s">
        <v>226</v>
      </c>
      <c r="C85" s="9" t="s">
        <v>441</v>
      </c>
      <c r="D85" s="6">
        <v>42.74</v>
      </c>
      <c r="E85" s="6" t="s">
        <v>136</v>
      </c>
      <c r="F85" s="6">
        <f>+VLOOKUP(E85,'VI_Legende Reinigungsverz.'!$B$3:$F$22,5,0)</f>
        <v>52</v>
      </c>
      <c r="G85" s="6">
        <f t="shared" si="60"/>
        <v>2222.48</v>
      </c>
      <c r="H85" s="51"/>
      <c r="I85" s="6">
        <f t="shared" si="61"/>
        <v>0</v>
      </c>
      <c r="J85" s="51" t="s">
        <v>42</v>
      </c>
      <c r="K85" s="23">
        <f>I85*HLOOKUP(J85,'Auskunft SVS'!$C$2:$AZ$26,17,0)</f>
        <v>0</v>
      </c>
      <c r="L85" s="23">
        <f t="shared" si="62"/>
        <v>0</v>
      </c>
    </row>
    <row r="86" spans="1:18" ht="101.5">
      <c r="A86" s="2" t="s">
        <v>442</v>
      </c>
      <c r="B86" s="2" t="s">
        <v>226</v>
      </c>
      <c r="C86" s="9" t="s">
        <v>324</v>
      </c>
      <c r="D86" s="6">
        <v>170.21</v>
      </c>
      <c r="E86" s="6" t="s">
        <v>210</v>
      </c>
      <c r="F86" s="6">
        <f>+VLOOKUP(E86,'VI_Legende Reinigungsverz.'!$B$3:$F$22,5,0)</f>
        <v>104</v>
      </c>
      <c r="G86" s="6">
        <f t="shared" si="60"/>
        <v>17701.84</v>
      </c>
      <c r="H86" s="51"/>
      <c r="I86" s="6">
        <f t="shared" si="61"/>
        <v>0</v>
      </c>
      <c r="J86" s="51" t="s">
        <v>42</v>
      </c>
      <c r="K86" s="23">
        <f>I86*HLOOKUP(J86,'Auskunft SVS'!$C$2:$AZ$26,17,0)</f>
        <v>0</v>
      </c>
      <c r="L86" s="23">
        <f t="shared" si="62"/>
        <v>0</v>
      </c>
    </row>
    <row r="87" spans="1:18" ht="101.5">
      <c r="A87" s="2" t="s">
        <v>443</v>
      </c>
      <c r="B87" s="2" t="s">
        <v>226</v>
      </c>
      <c r="C87" s="9" t="s">
        <v>444</v>
      </c>
      <c r="D87" s="6">
        <v>1529.6</v>
      </c>
      <c r="E87" s="6" t="s">
        <v>163</v>
      </c>
      <c r="F87" s="6">
        <f>+VLOOKUP(E87,'VI_Legende Reinigungsverz.'!$B$3:$F$22,5,0)</f>
        <v>150.9</v>
      </c>
      <c r="G87" s="6">
        <f t="shared" si="60"/>
        <v>230816.63999999998</v>
      </c>
      <c r="H87" s="51"/>
      <c r="I87" s="6">
        <f t="shared" si="61"/>
        <v>0</v>
      </c>
      <c r="J87" s="51" t="s">
        <v>42</v>
      </c>
      <c r="K87" s="23">
        <f>I87*HLOOKUP(J87,'Auskunft SVS'!$C$2:$AZ$26,17,0)</f>
        <v>0</v>
      </c>
      <c r="L87" s="23">
        <f t="shared" si="62"/>
        <v>0</v>
      </c>
    </row>
    <row r="88" spans="1:18" ht="101.5">
      <c r="A88" s="2" t="s">
        <v>445</v>
      </c>
      <c r="B88" s="2" t="s">
        <v>226</v>
      </c>
      <c r="C88" s="9" t="s">
        <v>446</v>
      </c>
      <c r="D88" s="6">
        <v>736.5</v>
      </c>
      <c r="E88" s="6" t="s">
        <v>102</v>
      </c>
      <c r="F88" s="6">
        <f>+VLOOKUP(E88,'VI_Legende Reinigungsverz.'!$B$3:$F$22,5,0)</f>
        <v>251.5</v>
      </c>
      <c r="G88" s="6">
        <f t="shared" si="60"/>
        <v>185229.75</v>
      </c>
      <c r="H88" s="51"/>
      <c r="I88" s="6">
        <f t="shared" si="61"/>
        <v>0</v>
      </c>
      <c r="J88" s="51" t="s">
        <v>42</v>
      </c>
      <c r="K88" s="23">
        <f>I88*HLOOKUP(J88,'Auskunft SVS'!$C$2:$AZ$26,17,0)</f>
        <v>0</v>
      </c>
      <c r="L88" s="23">
        <f t="shared" si="62"/>
        <v>0</v>
      </c>
    </row>
    <row r="89" spans="1:18" ht="101.5">
      <c r="A89" s="2" t="s">
        <v>447</v>
      </c>
      <c r="B89" s="2" t="s">
        <v>229</v>
      </c>
      <c r="C89" s="9" t="s">
        <v>240</v>
      </c>
      <c r="D89" s="6">
        <v>16.34</v>
      </c>
      <c r="E89" s="6" t="s">
        <v>210</v>
      </c>
      <c r="F89" s="6">
        <f>+VLOOKUP(E89,'VI_Legende Reinigungsverz.'!$B$3:$F$22,5,0)</f>
        <v>104</v>
      </c>
      <c r="G89" s="6">
        <f t="shared" si="60"/>
        <v>1699.36</v>
      </c>
      <c r="H89" s="51"/>
      <c r="I89" s="6">
        <f t="shared" si="61"/>
        <v>0</v>
      </c>
      <c r="J89" s="51" t="s">
        <v>42</v>
      </c>
      <c r="K89" s="23">
        <f>I89*HLOOKUP(J89,'Auskunft SVS'!$C$2:$AZ$26,17,0)</f>
        <v>0</v>
      </c>
      <c r="L89" s="23">
        <f t="shared" si="62"/>
        <v>0</v>
      </c>
    </row>
    <row r="90" spans="1:18" ht="101.5">
      <c r="A90" s="2" t="s">
        <v>448</v>
      </c>
      <c r="B90" s="2" t="s">
        <v>229</v>
      </c>
      <c r="C90" s="9" t="s">
        <v>449</v>
      </c>
      <c r="D90" s="6">
        <v>219.83</v>
      </c>
      <c r="E90" s="6" t="s">
        <v>163</v>
      </c>
      <c r="F90" s="6">
        <f>+VLOOKUP(E90,'VI_Legende Reinigungsverz.'!$B$3:$F$22,5,0)</f>
        <v>150.9</v>
      </c>
      <c r="G90" s="6">
        <f t="shared" si="60"/>
        <v>33172.347000000002</v>
      </c>
      <c r="H90" s="51"/>
      <c r="I90" s="6">
        <f t="shared" si="61"/>
        <v>0</v>
      </c>
      <c r="J90" s="51" t="s">
        <v>42</v>
      </c>
      <c r="K90" s="23">
        <f>I90*HLOOKUP(J90,'Auskunft SVS'!$C$2:$AZ$26,17,0)</f>
        <v>0</v>
      </c>
      <c r="L90" s="23">
        <f t="shared" si="62"/>
        <v>0</v>
      </c>
    </row>
    <row r="91" spans="1:18" ht="101.5">
      <c r="A91" s="2" t="s">
        <v>450</v>
      </c>
      <c r="B91" s="2" t="s">
        <v>229</v>
      </c>
      <c r="C91" s="9" t="s">
        <v>451</v>
      </c>
      <c r="D91" s="6">
        <v>6.25</v>
      </c>
      <c r="E91" s="6" t="s">
        <v>102</v>
      </c>
      <c r="F91" s="6">
        <f>+VLOOKUP(E91,'VI_Legende Reinigungsverz.'!$B$3:$F$22,5,0)</f>
        <v>251.5</v>
      </c>
      <c r="G91" s="6">
        <f t="shared" si="60"/>
        <v>1571.875</v>
      </c>
      <c r="H91" s="51"/>
      <c r="I91" s="6">
        <f t="shared" si="61"/>
        <v>0</v>
      </c>
      <c r="J91" s="51" t="s">
        <v>42</v>
      </c>
      <c r="K91" s="23">
        <f>I91*HLOOKUP(J91,'Auskunft SVS'!$C$2:$AZ$26,17,0)</f>
        <v>0</v>
      </c>
      <c r="L91" s="23">
        <f t="shared" si="62"/>
        <v>0</v>
      </c>
    </row>
    <row r="92" spans="1:18" ht="101.5">
      <c r="A92" s="2" t="s">
        <v>452</v>
      </c>
      <c r="B92" s="2" t="s">
        <v>453</v>
      </c>
      <c r="C92" s="9" t="s">
        <v>454</v>
      </c>
      <c r="D92" s="6">
        <v>0.27</v>
      </c>
      <c r="E92" s="6" t="s">
        <v>171</v>
      </c>
      <c r="F92" s="6">
        <f>+VLOOKUP(E92,'VI_Legende Reinigungsverz.'!$B$3:$F$22,5,0)</f>
        <v>1</v>
      </c>
      <c r="G92" s="6">
        <f t="shared" si="60"/>
        <v>0.27</v>
      </c>
      <c r="H92" s="51"/>
      <c r="I92" s="6">
        <f t="shared" si="61"/>
        <v>0</v>
      </c>
      <c r="J92" s="51" t="s">
        <v>42</v>
      </c>
      <c r="K92" s="23">
        <f>I92*HLOOKUP(J92,'Auskunft SVS'!$C$2:$AZ$26,17,0)</f>
        <v>0</v>
      </c>
      <c r="L92" s="23">
        <f t="shared" si="62"/>
        <v>0</v>
      </c>
    </row>
    <row r="93" spans="1:18" ht="101.5">
      <c r="A93" s="2" t="s">
        <v>455</v>
      </c>
      <c r="B93" s="2" t="s">
        <v>453</v>
      </c>
      <c r="C93" s="9" t="s">
        <v>456</v>
      </c>
      <c r="D93" s="6">
        <v>144.34</v>
      </c>
      <c r="E93" s="6" t="s">
        <v>340</v>
      </c>
      <c r="F93" s="6">
        <f>+VLOOKUP(E93,'VI_Legende Reinigungsverz.'!$B$3:$F$22,5,0)</f>
        <v>12</v>
      </c>
      <c r="G93" s="6">
        <f t="shared" si="60"/>
        <v>1732.08</v>
      </c>
      <c r="H93" s="51"/>
      <c r="I93" s="6">
        <f t="shared" si="61"/>
        <v>0</v>
      </c>
      <c r="J93" s="51" t="s">
        <v>42</v>
      </c>
      <c r="K93" s="23">
        <f>I93*HLOOKUP(J93,'Auskunft SVS'!$C$2:$AZ$26,17,0)</f>
        <v>0</v>
      </c>
      <c r="L93" s="23">
        <f t="shared" si="62"/>
        <v>0</v>
      </c>
    </row>
    <row r="94" spans="1:18" ht="101.5">
      <c r="A94" s="2" t="s">
        <v>457</v>
      </c>
      <c r="B94" s="2" t="s">
        <v>453</v>
      </c>
      <c r="C94" s="9" t="s">
        <v>240</v>
      </c>
      <c r="D94" s="6">
        <v>45.79</v>
      </c>
      <c r="E94" s="6" t="s">
        <v>210</v>
      </c>
      <c r="F94" s="6">
        <f>+VLOOKUP(E94,'VI_Legende Reinigungsverz.'!$B$3:$F$22,5,0)</f>
        <v>104</v>
      </c>
      <c r="G94" s="6">
        <f t="shared" si="60"/>
        <v>4762.16</v>
      </c>
      <c r="H94" s="51"/>
      <c r="I94" s="6">
        <f t="shared" si="61"/>
        <v>0</v>
      </c>
      <c r="J94" s="51" t="s">
        <v>42</v>
      </c>
      <c r="K94" s="23">
        <f>I94*HLOOKUP(J94,'Auskunft SVS'!$C$2:$AZ$26,17,0)</f>
        <v>0</v>
      </c>
      <c r="L94" s="23">
        <f t="shared" si="62"/>
        <v>0</v>
      </c>
    </row>
    <row r="95" spans="1:18" ht="101.5">
      <c r="A95" s="2" t="s">
        <v>458</v>
      </c>
      <c r="B95" s="2" t="s">
        <v>453</v>
      </c>
      <c r="C95" s="9" t="s">
        <v>459</v>
      </c>
      <c r="D95" s="6">
        <v>65.099999999999994</v>
      </c>
      <c r="E95" s="6" t="s">
        <v>163</v>
      </c>
      <c r="F95" s="6">
        <f>+VLOOKUP(E95,'VI_Legende Reinigungsverz.'!$B$3:$F$22,5,0)</f>
        <v>150.9</v>
      </c>
      <c r="G95" s="6">
        <f t="shared" si="60"/>
        <v>9823.59</v>
      </c>
      <c r="H95" s="51"/>
      <c r="I95" s="6">
        <f t="shared" si="61"/>
        <v>0</v>
      </c>
      <c r="J95" s="51" t="s">
        <v>42</v>
      </c>
      <c r="K95" s="23">
        <f>I95*HLOOKUP(J95,'Auskunft SVS'!$C$2:$AZ$26,17,0)</f>
        <v>0</v>
      </c>
      <c r="L95" s="23">
        <f t="shared" si="62"/>
        <v>0</v>
      </c>
    </row>
    <row r="96" spans="1:18" ht="101.5">
      <c r="A96" s="2" t="s">
        <v>460</v>
      </c>
      <c r="B96" s="2" t="s">
        <v>453</v>
      </c>
      <c r="C96" s="9" t="s">
        <v>451</v>
      </c>
      <c r="D96" s="6">
        <v>8.8000000000000007</v>
      </c>
      <c r="E96" s="6" t="s">
        <v>102</v>
      </c>
      <c r="F96" s="6">
        <f>+VLOOKUP(E96,'VI_Legende Reinigungsverz.'!$B$3:$F$22,5,0)</f>
        <v>251.5</v>
      </c>
      <c r="G96" s="6">
        <f t="shared" si="60"/>
        <v>2213.2000000000003</v>
      </c>
      <c r="H96" s="51"/>
      <c r="I96" s="6">
        <f t="shared" si="61"/>
        <v>0</v>
      </c>
      <c r="J96" s="51" t="s">
        <v>42</v>
      </c>
      <c r="K96" s="23">
        <f>I96*HLOOKUP(J96,'Auskunft SVS'!$C$2:$AZ$26,17,0)</f>
        <v>0</v>
      </c>
      <c r="L96" s="23">
        <f t="shared" si="62"/>
        <v>0</v>
      </c>
    </row>
    <row r="97" spans="1:18" s="15" customFormat="1">
      <c r="A97" s="8" t="s">
        <v>461</v>
      </c>
      <c r="B97" s="3" t="s">
        <v>232</v>
      </c>
      <c r="C97" s="3" t="s">
        <v>98</v>
      </c>
      <c r="D97" s="10" t="s">
        <v>98</v>
      </c>
      <c r="E97" s="10"/>
      <c r="F97" s="10"/>
      <c r="G97" s="10"/>
      <c r="H97" s="10"/>
      <c r="I97" s="10"/>
      <c r="J97" s="10"/>
      <c r="K97" s="10"/>
      <c r="L97" s="13"/>
      <c r="M97"/>
      <c r="N97"/>
      <c r="O97"/>
      <c r="P97"/>
      <c r="Q97"/>
      <c r="R97"/>
    </row>
    <row r="98" spans="1:18" ht="101.5">
      <c r="A98" s="2" t="s">
        <v>462</v>
      </c>
      <c r="B98" s="2" t="s">
        <v>234</v>
      </c>
      <c r="C98" s="9" t="s">
        <v>463</v>
      </c>
      <c r="D98" s="6">
        <v>220.12</v>
      </c>
      <c r="E98" s="6" t="s">
        <v>163</v>
      </c>
      <c r="F98" s="6">
        <f>+VLOOKUP(E98,'VI_Legende Reinigungsverz.'!$B$3:$F$22,5,0)</f>
        <v>150.9</v>
      </c>
      <c r="G98" s="6">
        <f t="shared" ref="G98:G105" si="63">+F98*D98</f>
        <v>33216.108</v>
      </c>
      <c r="H98" s="51"/>
      <c r="I98" s="6">
        <f t="shared" ref="I98:I105" si="64">IF(ISERROR(G98/H98),0,G98/H98)</f>
        <v>0</v>
      </c>
      <c r="J98" s="51" t="s">
        <v>42</v>
      </c>
      <c r="K98" s="23">
        <f>I98*HLOOKUP(J98,'Auskunft SVS'!$C$2:$AZ$26,17,0)</f>
        <v>0</v>
      </c>
      <c r="L98" s="23">
        <f t="shared" ref="L98:L105" si="65">+K98/D98</f>
        <v>0</v>
      </c>
    </row>
    <row r="99" spans="1:18" ht="101.5">
      <c r="A99" s="2" t="s">
        <v>464</v>
      </c>
      <c r="B99" s="2" t="s">
        <v>234</v>
      </c>
      <c r="C99" s="9" t="s">
        <v>328</v>
      </c>
      <c r="D99" s="6">
        <v>22.11</v>
      </c>
      <c r="E99" s="6" t="s">
        <v>102</v>
      </c>
      <c r="F99" s="6">
        <f>+VLOOKUP(E99,'VI_Legende Reinigungsverz.'!$B$3:$F$22,5,0)</f>
        <v>251.5</v>
      </c>
      <c r="G99" s="6">
        <f t="shared" si="63"/>
        <v>5560.665</v>
      </c>
      <c r="H99" s="51"/>
      <c r="I99" s="6">
        <f t="shared" si="64"/>
        <v>0</v>
      </c>
      <c r="J99" s="51" t="s">
        <v>42</v>
      </c>
      <c r="K99" s="23">
        <f>I99*HLOOKUP(J99,'Auskunft SVS'!$C$2:$AZ$26,17,0)</f>
        <v>0</v>
      </c>
      <c r="L99" s="23">
        <f t="shared" si="65"/>
        <v>0</v>
      </c>
    </row>
    <row r="100" spans="1:18" ht="101.5">
      <c r="A100" s="2" t="s">
        <v>465</v>
      </c>
      <c r="B100" s="2" t="s">
        <v>466</v>
      </c>
      <c r="C100" s="9" t="s">
        <v>467</v>
      </c>
      <c r="D100" s="6">
        <v>58.31</v>
      </c>
      <c r="E100" s="6" t="s">
        <v>210</v>
      </c>
      <c r="F100" s="6">
        <f>+VLOOKUP(E100,'VI_Legende Reinigungsverz.'!$B$3:$F$22,5,0)</f>
        <v>104</v>
      </c>
      <c r="G100" s="6">
        <f t="shared" si="63"/>
        <v>6064.24</v>
      </c>
      <c r="H100" s="51"/>
      <c r="I100" s="6">
        <f t="shared" si="64"/>
        <v>0</v>
      </c>
      <c r="J100" s="51" t="s">
        <v>42</v>
      </c>
      <c r="K100" s="23">
        <f>I100*HLOOKUP(J100,'Auskunft SVS'!$C$2:$AZ$26,17,0)</f>
        <v>0</v>
      </c>
      <c r="L100" s="23">
        <f t="shared" si="65"/>
        <v>0</v>
      </c>
    </row>
    <row r="101" spans="1:18" ht="101.5">
      <c r="A101" s="2" t="s">
        <v>468</v>
      </c>
      <c r="B101" s="2" t="s">
        <v>466</v>
      </c>
      <c r="C101" s="9" t="s">
        <v>469</v>
      </c>
      <c r="D101" s="6">
        <v>98.43</v>
      </c>
      <c r="E101" s="6" t="s">
        <v>163</v>
      </c>
      <c r="F101" s="6">
        <f>+VLOOKUP(E101,'VI_Legende Reinigungsverz.'!$B$3:$F$22,5,0)</f>
        <v>150.9</v>
      </c>
      <c r="G101" s="6">
        <f t="shared" si="63"/>
        <v>14853.087000000001</v>
      </c>
      <c r="H101" s="51"/>
      <c r="I101" s="6">
        <f t="shared" si="64"/>
        <v>0</v>
      </c>
      <c r="J101" s="51" t="s">
        <v>42</v>
      </c>
      <c r="K101" s="23">
        <f>I101*HLOOKUP(J101,'Auskunft SVS'!$C$2:$AZ$26,17,0)</f>
        <v>0</v>
      </c>
      <c r="L101" s="23">
        <f t="shared" si="65"/>
        <v>0</v>
      </c>
    </row>
    <row r="102" spans="1:18" ht="101.5">
      <c r="A102" s="2" t="s">
        <v>470</v>
      </c>
      <c r="B102" s="2" t="s">
        <v>466</v>
      </c>
      <c r="C102" s="9" t="s">
        <v>451</v>
      </c>
      <c r="D102" s="6">
        <v>17.46</v>
      </c>
      <c r="E102" s="6" t="s">
        <v>102</v>
      </c>
      <c r="F102" s="6">
        <f>+VLOOKUP(E102,'VI_Legende Reinigungsverz.'!$B$3:$F$22,5,0)</f>
        <v>251.5</v>
      </c>
      <c r="G102" s="6">
        <f t="shared" si="63"/>
        <v>4391.1900000000005</v>
      </c>
      <c r="H102" s="51"/>
      <c r="I102" s="6">
        <f t="shared" si="64"/>
        <v>0</v>
      </c>
      <c r="J102" s="51" t="s">
        <v>42</v>
      </c>
      <c r="K102" s="23">
        <f>I102*HLOOKUP(J102,'Auskunft SVS'!$C$2:$AZ$26,17,0)</f>
        <v>0</v>
      </c>
      <c r="L102" s="23">
        <f t="shared" si="65"/>
        <v>0</v>
      </c>
    </row>
    <row r="103" spans="1:18" ht="101.5">
      <c r="A103" s="2" t="s">
        <v>471</v>
      </c>
      <c r="B103" s="2" t="s">
        <v>472</v>
      </c>
      <c r="C103" s="9" t="s">
        <v>454</v>
      </c>
      <c r="D103" s="6">
        <v>2.9</v>
      </c>
      <c r="E103" s="6" t="s">
        <v>171</v>
      </c>
      <c r="F103" s="6">
        <f>+VLOOKUP(E103,'VI_Legende Reinigungsverz.'!$B$3:$F$22,5,0)</f>
        <v>1</v>
      </c>
      <c r="G103" s="6">
        <f t="shared" si="63"/>
        <v>2.9</v>
      </c>
      <c r="H103" s="51"/>
      <c r="I103" s="6">
        <f t="shared" si="64"/>
        <v>0</v>
      </c>
      <c r="J103" s="51" t="s">
        <v>42</v>
      </c>
      <c r="K103" s="23">
        <f>I103*HLOOKUP(J103,'Auskunft SVS'!$C$2:$AZ$26,17,0)</f>
        <v>0</v>
      </c>
      <c r="L103" s="23">
        <f t="shared" si="65"/>
        <v>0</v>
      </c>
    </row>
    <row r="104" spans="1:18" ht="101.5">
      <c r="A104" s="2" t="s">
        <v>473</v>
      </c>
      <c r="B104" s="2" t="s">
        <v>472</v>
      </c>
      <c r="C104" s="9" t="s">
        <v>469</v>
      </c>
      <c r="D104" s="6">
        <v>53.85</v>
      </c>
      <c r="E104" s="6" t="s">
        <v>163</v>
      </c>
      <c r="F104" s="6">
        <f>+VLOOKUP(E104,'VI_Legende Reinigungsverz.'!$B$3:$F$22,5,0)</f>
        <v>150.9</v>
      </c>
      <c r="G104" s="6">
        <f t="shared" si="63"/>
        <v>8125.9650000000001</v>
      </c>
      <c r="H104" s="51"/>
      <c r="I104" s="6">
        <f t="shared" si="64"/>
        <v>0</v>
      </c>
      <c r="J104" s="51" t="s">
        <v>42</v>
      </c>
      <c r="K104" s="23">
        <f>I104*HLOOKUP(J104,'Auskunft SVS'!$C$2:$AZ$26,17,0)</f>
        <v>0</v>
      </c>
      <c r="L104" s="23">
        <f t="shared" si="65"/>
        <v>0</v>
      </c>
    </row>
    <row r="105" spans="1:18" ht="101.5">
      <c r="A105" s="2" t="s">
        <v>474</v>
      </c>
      <c r="B105" s="2" t="s">
        <v>472</v>
      </c>
      <c r="C105" s="9" t="s">
        <v>451</v>
      </c>
      <c r="D105" s="6">
        <v>16.760000000000002</v>
      </c>
      <c r="E105" s="6" t="s">
        <v>102</v>
      </c>
      <c r="F105" s="6">
        <f>+VLOOKUP(E105,'VI_Legende Reinigungsverz.'!$B$3:$F$22,5,0)</f>
        <v>251.5</v>
      </c>
      <c r="G105" s="6">
        <f t="shared" si="63"/>
        <v>4215.1400000000003</v>
      </c>
      <c r="H105" s="51"/>
      <c r="I105" s="6">
        <f t="shared" si="64"/>
        <v>0</v>
      </c>
      <c r="J105" s="51" t="s">
        <v>42</v>
      </c>
      <c r="K105" s="23">
        <f>I105*HLOOKUP(J105,'Auskunft SVS'!$C$2:$AZ$26,17,0)</f>
        <v>0</v>
      </c>
      <c r="L105" s="23">
        <f t="shared" si="65"/>
        <v>0</v>
      </c>
    </row>
    <row r="106" spans="1:18" s="15" customFormat="1">
      <c r="A106" s="8" t="s">
        <v>475</v>
      </c>
      <c r="B106" s="3" t="s">
        <v>242</v>
      </c>
      <c r="C106" s="3" t="s">
        <v>98</v>
      </c>
      <c r="D106" s="10" t="s">
        <v>98</v>
      </c>
      <c r="E106" s="10"/>
      <c r="F106" s="10"/>
      <c r="G106" s="10"/>
      <c r="H106" s="10"/>
      <c r="I106" s="10"/>
      <c r="J106" s="10"/>
      <c r="K106" s="10"/>
      <c r="L106" s="13"/>
      <c r="M106"/>
      <c r="N106"/>
      <c r="O106"/>
      <c r="P106"/>
      <c r="Q106"/>
      <c r="R106"/>
    </row>
    <row r="107" spans="1:18" ht="101.5">
      <c r="A107" s="2" t="s">
        <v>476</v>
      </c>
      <c r="B107" s="2" t="s">
        <v>477</v>
      </c>
      <c r="C107" s="9" t="s">
        <v>451</v>
      </c>
      <c r="D107" s="6">
        <v>6.5</v>
      </c>
      <c r="E107" s="6" t="s">
        <v>102</v>
      </c>
      <c r="F107" s="6">
        <f>+VLOOKUP(E107,'VI_Legende Reinigungsverz.'!$B$3:$F$22,5,0)</f>
        <v>251.5</v>
      </c>
      <c r="G107" s="6">
        <f t="shared" ref="G107:G108" si="66">+F107*D107</f>
        <v>1634.75</v>
      </c>
      <c r="H107" s="51"/>
      <c r="I107" s="6">
        <f t="shared" ref="I107:I108" si="67">IF(ISERROR(G107/H107),0,G107/H107)</f>
        <v>0</v>
      </c>
      <c r="J107" s="51" t="s">
        <v>42</v>
      </c>
      <c r="K107" s="23">
        <f>I107*HLOOKUP(J107,'Auskunft SVS'!$C$2:$AZ$26,17,0)</f>
        <v>0</v>
      </c>
      <c r="L107" s="23">
        <f t="shared" ref="L107:L108" si="68">+K107/D107</f>
        <v>0</v>
      </c>
    </row>
    <row r="108" spans="1:18" ht="101.5">
      <c r="A108" s="2" t="s">
        <v>478</v>
      </c>
      <c r="B108" s="2" t="s">
        <v>479</v>
      </c>
      <c r="C108" s="9" t="s">
        <v>328</v>
      </c>
      <c r="D108" s="6">
        <v>11.94</v>
      </c>
      <c r="E108" s="6" t="s">
        <v>102</v>
      </c>
      <c r="F108" s="6">
        <f>+VLOOKUP(E108,'VI_Legende Reinigungsverz.'!$B$3:$F$22,5,0)</f>
        <v>251.5</v>
      </c>
      <c r="G108" s="6">
        <f t="shared" si="66"/>
        <v>3002.91</v>
      </c>
      <c r="H108" s="51"/>
      <c r="I108" s="6">
        <f t="shared" si="67"/>
        <v>0</v>
      </c>
      <c r="J108" s="51" t="s">
        <v>42</v>
      </c>
      <c r="K108" s="23">
        <f>I108*HLOOKUP(J108,'Auskunft SVS'!$C$2:$AZ$26,17,0)</f>
        <v>0</v>
      </c>
      <c r="L108" s="23">
        <f t="shared" si="68"/>
        <v>0</v>
      </c>
    </row>
    <row r="109" spans="1:18" s="15" customFormat="1">
      <c r="A109" s="8" t="s">
        <v>480</v>
      </c>
      <c r="B109" s="3" t="s">
        <v>249</v>
      </c>
      <c r="C109" s="3" t="s">
        <v>98</v>
      </c>
      <c r="D109" s="10" t="s">
        <v>98</v>
      </c>
      <c r="E109" s="10"/>
      <c r="F109" s="10"/>
      <c r="G109" s="10"/>
      <c r="H109" s="10"/>
      <c r="I109" s="10"/>
      <c r="J109" s="10"/>
      <c r="K109" s="10"/>
      <c r="L109" s="13"/>
      <c r="M109"/>
      <c r="N109"/>
      <c r="O109"/>
      <c r="P109"/>
      <c r="Q109"/>
      <c r="R109"/>
    </row>
    <row r="110" spans="1:18" ht="101.5">
      <c r="A110" s="2" t="s">
        <v>481</v>
      </c>
      <c r="B110" s="2" t="s">
        <v>251</v>
      </c>
      <c r="C110" s="9" t="s">
        <v>454</v>
      </c>
      <c r="D110" s="6">
        <v>10.52</v>
      </c>
      <c r="E110" s="6" t="s">
        <v>171</v>
      </c>
      <c r="F110" s="6">
        <f>+VLOOKUP(E110,'VI_Legende Reinigungsverz.'!$B$3:$F$22,5,0)</f>
        <v>1</v>
      </c>
      <c r="G110" s="6">
        <f t="shared" ref="G110" si="69">+F110*D110</f>
        <v>10.52</v>
      </c>
      <c r="H110" s="51"/>
      <c r="I110" s="6">
        <f t="shared" ref="I110" si="70">IF(ISERROR(G110/H110),0,G110/H110)</f>
        <v>0</v>
      </c>
      <c r="J110" s="51" t="s">
        <v>42</v>
      </c>
      <c r="K110" s="23">
        <f>I110*HLOOKUP(J110,'Auskunft SVS'!$C$2:$AZ$26,17,0)</f>
        <v>0</v>
      </c>
      <c r="L110" s="23">
        <f t="shared" ref="L110" si="71">+K110/D110</f>
        <v>0</v>
      </c>
    </row>
    <row r="111" spans="1:18" s="16" customFormat="1" ht="25.5" customHeight="1">
      <c r="A111" s="7" t="s">
        <v>482</v>
      </c>
      <c r="B111" s="17" t="s">
        <v>483</v>
      </c>
      <c r="C111" s="11" t="s">
        <v>98</v>
      </c>
      <c r="D111" s="18" t="s">
        <v>98</v>
      </c>
      <c r="E111" s="18"/>
      <c r="F111" s="18"/>
      <c r="G111" s="18"/>
      <c r="H111" s="18"/>
      <c r="I111" s="18"/>
      <c r="J111" s="18"/>
      <c r="K111" s="19"/>
      <c r="L111" s="20"/>
      <c r="M111"/>
      <c r="N111"/>
      <c r="O111"/>
      <c r="P111"/>
      <c r="Q111"/>
      <c r="R111"/>
    </row>
    <row r="112" spans="1:18" s="15" customFormat="1">
      <c r="A112" s="8" t="s">
        <v>484</v>
      </c>
      <c r="B112" s="3" t="s">
        <v>342</v>
      </c>
      <c r="C112" s="3" t="s">
        <v>98</v>
      </c>
      <c r="D112" s="10" t="s">
        <v>98</v>
      </c>
      <c r="E112" s="10"/>
      <c r="F112" s="10"/>
      <c r="G112" s="10"/>
      <c r="H112" s="10"/>
      <c r="I112" s="10"/>
      <c r="J112" s="10"/>
      <c r="K112" s="10"/>
      <c r="L112" s="13"/>
      <c r="M112"/>
      <c r="N112"/>
      <c r="O112"/>
      <c r="P112"/>
      <c r="Q112"/>
      <c r="R112"/>
    </row>
    <row r="113" spans="1:18" s="16" customFormat="1" ht="25.5" customHeight="1">
      <c r="A113" s="7" t="s">
        <v>485</v>
      </c>
      <c r="B113" s="17" t="s">
        <v>486</v>
      </c>
      <c r="C113" s="11" t="s">
        <v>98</v>
      </c>
      <c r="D113" s="18" t="s">
        <v>98</v>
      </c>
      <c r="E113" s="18"/>
      <c r="F113" s="18"/>
      <c r="G113" s="18"/>
      <c r="H113" s="18"/>
      <c r="I113" s="18"/>
      <c r="J113" s="18"/>
      <c r="K113" s="19"/>
      <c r="L113" s="20"/>
      <c r="M113"/>
      <c r="N113"/>
      <c r="O113"/>
      <c r="P113"/>
      <c r="Q113"/>
      <c r="R113"/>
    </row>
    <row r="114" spans="1:18" s="15" customFormat="1">
      <c r="A114" s="8" t="s">
        <v>487</v>
      </c>
      <c r="B114" s="3" t="s">
        <v>95</v>
      </c>
      <c r="C114" s="3" t="s">
        <v>98</v>
      </c>
      <c r="D114" s="10" t="s">
        <v>98</v>
      </c>
      <c r="E114" s="10"/>
      <c r="F114" s="10"/>
      <c r="G114" s="10"/>
      <c r="H114" s="10"/>
      <c r="I114" s="10"/>
      <c r="J114" s="10"/>
      <c r="K114" s="10"/>
      <c r="L114" s="13"/>
      <c r="M114"/>
      <c r="N114"/>
      <c r="O114"/>
      <c r="P114"/>
      <c r="Q114"/>
      <c r="R114"/>
    </row>
    <row r="115" spans="1:18" s="15" customFormat="1">
      <c r="A115" s="8" t="s">
        <v>488</v>
      </c>
      <c r="B115" s="3" t="s">
        <v>107</v>
      </c>
      <c r="C115" s="3" t="s">
        <v>98</v>
      </c>
      <c r="D115" s="10" t="s">
        <v>98</v>
      </c>
      <c r="E115" s="10"/>
      <c r="F115" s="10"/>
      <c r="G115" s="10"/>
      <c r="H115" s="10"/>
      <c r="I115" s="10"/>
      <c r="J115" s="10"/>
      <c r="K115" s="10"/>
      <c r="L115" s="13"/>
      <c r="M115"/>
      <c r="N115"/>
      <c r="O115"/>
      <c r="P115"/>
      <c r="Q115"/>
      <c r="R115"/>
    </row>
    <row r="116" spans="1:18" ht="101.5">
      <c r="A116" s="2" t="s">
        <v>489</v>
      </c>
      <c r="B116" s="2" t="s">
        <v>490</v>
      </c>
      <c r="C116" s="9" t="s">
        <v>120</v>
      </c>
      <c r="D116" s="6">
        <v>28.39</v>
      </c>
      <c r="E116" s="6" t="s">
        <v>102</v>
      </c>
      <c r="F116" s="6">
        <f>+VLOOKUP(E116,'VI_Legende Reinigungsverz.'!$B$3:$F$22,5,0)</f>
        <v>251.5</v>
      </c>
      <c r="G116" s="6">
        <f>+F116*D116</f>
        <v>7140.085</v>
      </c>
      <c r="H116" s="51"/>
      <c r="I116" s="6">
        <f>IF(ISERROR(G116/H116),0,G116/H116)</f>
        <v>0</v>
      </c>
      <c r="J116" s="51" t="s">
        <v>42</v>
      </c>
      <c r="K116" s="23">
        <f>I116*HLOOKUP(J116,'Auskunft SVS'!$C$2:$AZ$26,17,0)</f>
        <v>0</v>
      </c>
      <c r="L116" s="23">
        <f>+K116/D116</f>
        <v>0</v>
      </c>
    </row>
    <row r="117" spans="1:18" s="15" customFormat="1">
      <c r="A117" s="8" t="s">
        <v>491</v>
      </c>
      <c r="B117" s="3" t="s">
        <v>112</v>
      </c>
      <c r="C117" s="3" t="s">
        <v>98</v>
      </c>
      <c r="D117" s="10" t="s">
        <v>98</v>
      </c>
      <c r="E117" s="10"/>
      <c r="F117" s="10"/>
      <c r="G117" s="10"/>
      <c r="H117" s="10"/>
      <c r="I117" s="10"/>
      <c r="J117" s="10"/>
      <c r="K117" s="10"/>
      <c r="L117" s="13"/>
      <c r="M117"/>
      <c r="N117"/>
      <c r="O117"/>
      <c r="P117"/>
      <c r="Q117"/>
      <c r="R117"/>
    </row>
    <row r="118" spans="1:18" ht="101.5">
      <c r="A118" s="2" t="s">
        <v>492</v>
      </c>
      <c r="B118" s="2" t="s">
        <v>493</v>
      </c>
      <c r="C118" s="9" t="s">
        <v>494</v>
      </c>
      <c r="D118" s="6">
        <v>301.19</v>
      </c>
      <c r="E118" s="6" t="s">
        <v>163</v>
      </c>
      <c r="F118" s="6">
        <f>+VLOOKUP(E118,'VI_Legende Reinigungsverz.'!$B$3:$F$22,5,0)</f>
        <v>150.9</v>
      </c>
      <c r="G118" s="6">
        <f>+F118*D118</f>
        <v>45449.571000000004</v>
      </c>
      <c r="H118" s="51"/>
      <c r="I118" s="6">
        <f>IF(ISERROR(G118/H118),0,G118/H118)</f>
        <v>0</v>
      </c>
      <c r="J118" s="51" t="s">
        <v>42</v>
      </c>
      <c r="K118" s="23">
        <f>I118*HLOOKUP(J118,'Auskunft SVS'!$C$2:$AZ$26,17,0)</f>
        <v>0</v>
      </c>
      <c r="L118" s="23">
        <f>+K118/D118</f>
        <v>0</v>
      </c>
    </row>
    <row r="119" spans="1:18" s="15" customFormat="1">
      <c r="A119" s="8" t="s">
        <v>495</v>
      </c>
      <c r="B119" s="3" t="s">
        <v>127</v>
      </c>
      <c r="C119" s="3" t="s">
        <v>98</v>
      </c>
      <c r="D119" s="10" t="s">
        <v>98</v>
      </c>
      <c r="E119" s="10"/>
      <c r="F119" s="10"/>
      <c r="G119" s="10"/>
      <c r="H119" s="10"/>
      <c r="I119" s="10"/>
      <c r="J119" s="10"/>
      <c r="K119" s="10"/>
      <c r="L119" s="13"/>
      <c r="M119"/>
      <c r="N119"/>
      <c r="O119"/>
      <c r="P119"/>
      <c r="Q119"/>
      <c r="R119"/>
    </row>
    <row r="120" spans="1:18" ht="101.5">
      <c r="A120" s="2" t="s">
        <v>496</v>
      </c>
      <c r="B120" s="2" t="s">
        <v>497</v>
      </c>
      <c r="C120" s="9" t="s">
        <v>498</v>
      </c>
      <c r="D120" s="6">
        <v>2532.8000000000002</v>
      </c>
      <c r="E120" s="6" t="s">
        <v>210</v>
      </c>
      <c r="F120" s="6">
        <f>+VLOOKUP(E120,'VI_Legende Reinigungsverz.'!$B$3:$F$22,5,0)</f>
        <v>104</v>
      </c>
      <c r="G120" s="6">
        <f>+F120*D120</f>
        <v>263411.20000000001</v>
      </c>
      <c r="H120" s="51"/>
      <c r="I120" s="6">
        <f>IF(ISERROR(G120/H120),0,G120/H120)</f>
        <v>0</v>
      </c>
      <c r="J120" s="51" t="s">
        <v>42</v>
      </c>
      <c r="K120" s="23">
        <f>I120*HLOOKUP(J120,'Auskunft SVS'!$C$2:$AZ$26,17,0)</f>
        <v>0</v>
      </c>
      <c r="L120" s="23">
        <f>+K120/D120</f>
        <v>0</v>
      </c>
    </row>
    <row r="121" spans="1:18" s="15" customFormat="1">
      <c r="A121" s="8" t="s">
        <v>499</v>
      </c>
      <c r="B121" s="3" t="s">
        <v>138</v>
      </c>
      <c r="C121" s="3" t="s">
        <v>98</v>
      </c>
      <c r="D121" s="10" t="s">
        <v>98</v>
      </c>
      <c r="E121" s="10"/>
      <c r="F121" s="10"/>
      <c r="G121" s="10"/>
      <c r="H121" s="10"/>
      <c r="I121" s="10"/>
      <c r="J121" s="10"/>
      <c r="K121" s="10"/>
      <c r="L121" s="13"/>
      <c r="M121"/>
      <c r="N121"/>
      <c r="O121"/>
      <c r="P121"/>
      <c r="Q121"/>
      <c r="R121"/>
    </row>
    <row r="122" spans="1:18" ht="101.5">
      <c r="A122" s="2" t="s">
        <v>500</v>
      </c>
      <c r="B122" s="2" t="s">
        <v>501</v>
      </c>
      <c r="C122" s="9" t="s">
        <v>502</v>
      </c>
      <c r="D122" s="6">
        <v>180.49</v>
      </c>
      <c r="E122" s="6" t="s">
        <v>210</v>
      </c>
      <c r="F122" s="6">
        <f>+VLOOKUP(E122,'VI_Legende Reinigungsverz.'!$B$3:$F$22,5,0)</f>
        <v>104</v>
      </c>
      <c r="G122" s="6">
        <f>+F122*D122</f>
        <v>18770.96</v>
      </c>
      <c r="H122" s="51"/>
      <c r="I122" s="6">
        <f>IF(ISERROR(G122/H122),0,G122/H122)</f>
        <v>0</v>
      </c>
      <c r="J122" s="51" t="s">
        <v>42</v>
      </c>
      <c r="K122" s="23">
        <f>I122*HLOOKUP(J122,'Auskunft SVS'!$C$2:$AZ$26,17,0)</f>
        <v>0</v>
      </c>
      <c r="L122" s="23">
        <f>+K122/D122</f>
        <v>0</v>
      </c>
    </row>
    <row r="123" spans="1:18" s="15" customFormat="1">
      <c r="A123" s="8" t="s">
        <v>503</v>
      </c>
      <c r="B123" s="3" t="s">
        <v>278</v>
      </c>
      <c r="C123" s="3" t="s">
        <v>98</v>
      </c>
      <c r="D123" s="10" t="s">
        <v>98</v>
      </c>
      <c r="E123" s="10"/>
      <c r="F123" s="10"/>
      <c r="G123" s="10"/>
      <c r="H123" s="10"/>
      <c r="I123" s="10"/>
      <c r="J123" s="10"/>
      <c r="K123" s="10"/>
      <c r="L123" s="13"/>
      <c r="M123"/>
      <c r="N123"/>
      <c r="O123"/>
      <c r="P123"/>
      <c r="Q123"/>
      <c r="R123"/>
    </row>
    <row r="124" spans="1:18" ht="101.5">
      <c r="A124" s="2" t="s">
        <v>504</v>
      </c>
      <c r="B124" s="2" t="s">
        <v>505</v>
      </c>
      <c r="C124" s="9" t="s">
        <v>380</v>
      </c>
      <c r="D124" s="6">
        <v>25.28</v>
      </c>
      <c r="E124" s="6" t="s">
        <v>210</v>
      </c>
      <c r="F124" s="6">
        <f>+VLOOKUP(E124,'VI_Legende Reinigungsverz.'!$B$3:$F$22,5,0)</f>
        <v>104</v>
      </c>
      <c r="G124" s="6">
        <f>+F124*D124</f>
        <v>2629.12</v>
      </c>
      <c r="H124" s="51"/>
      <c r="I124" s="6">
        <f>IF(ISERROR(G124/H124),0,G124/H124)</f>
        <v>0</v>
      </c>
      <c r="J124" s="51" t="s">
        <v>42</v>
      </c>
      <c r="K124" s="23">
        <f>I124*HLOOKUP(J124,'Auskunft SVS'!$C$2:$AZ$26,17,0)</f>
        <v>0</v>
      </c>
      <c r="L124" s="23">
        <f>+K124/D124</f>
        <v>0</v>
      </c>
    </row>
    <row r="125" spans="1:18" s="15" customFormat="1">
      <c r="A125" s="8" t="s">
        <v>506</v>
      </c>
      <c r="B125" s="3" t="s">
        <v>154</v>
      </c>
      <c r="C125" s="3" t="s">
        <v>98</v>
      </c>
      <c r="D125" s="10" t="s">
        <v>98</v>
      </c>
      <c r="E125" s="10"/>
      <c r="F125" s="10"/>
      <c r="G125" s="10"/>
      <c r="H125" s="10"/>
      <c r="I125" s="10"/>
      <c r="J125" s="10"/>
      <c r="K125" s="10"/>
      <c r="L125" s="13"/>
      <c r="M125"/>
      <c r="N125"/>
      <c r="O125"/>
      <c r="P125"/>
      <c r="Q125"/>
      <c r="R125"/>
    </row>
    <row r="126" spans="1:18" ht="101.5">
      <c r="A126" s="2" t="s">
        <v>507</v>
      </c>
      <c r="B126" s="2" t="s">
        <v>508</v>
      </c>
      <c r="C126" s="9" t="s">
        <v>276</v>
      </c>
      <c r="D126" s="6">
        <v>28.42</v>
      </c>
      <c r="E126" s="6" t="s">
        <v>136</v>
      </c>
      <c r="F126" s="6">
        <f>+VLOOKUP(E126,'VI_Legende Reinigungsverz.'!$B$3:$F$22,5,0)</f>
        <v>52</v>
      </c>
      <c r="G126" s="6">
        <f>+F126*D126</f>
        <v>1477.8400000000001</v>
      </c>
      <c r="H126" s="51"/>
      <c r="I126" s="6">
        <f>IF(ISERROR(G126/H126),0,G126/H126)</f>
        <v>0</v>
      </c>
      <c r="J126" s="51" t="s">
        <v>42</v>
      </c>
      <c r="K126" s="23">
        <f>I126*HLOOKUP(J126,'Auskunft SVS'!$C$2:$AZ$26,17,0)</f>
        <v>0</v>
      </c>
      <c r="L126" s="23">
        <f>+K126/D126</f>
        <v>0</v>
      </c>
    </row>
    <row r="127" spans="1:18" s="15" customFormat="1">
      <c r="A127" s="8" t="s">
        <v>509</v>
      </c>
      <c r="B127" s="3" t="s">
        <v>510</v>
      </c>
      <c r="C127" s="3" t="s">
        <v>98</v>
      </c>
      <c r="D127" s="10" t="s">
        <v>98</v>
      </c>
      <c r="E127" s="10"/>
      <c r="F127" s="10"/>
      <c r="G127" s="10"/>
      <c r="H127" s="10"/>
      <c r="I127" s="10"/>
      <c r="J127" s="10"/>
      <c r="K127" s="10"/>
      <c r="L127" s="13"/>
      <c r="M127"/>
      <c r="N127"/>
      <c r="O127"/>
      <c r="P127"/>
      <c r="Q127"/>
      <c r="R127"/>
    </row>
    <row r="128" spans="1:18" ht="101.5">
      <c r="A128" s="2" t="s">
        <v>511</v>
      </c>
      <c r="B128" s="2" t="s">
        <v>512</v>
      </c>
      <c r="C128" s="9" t="s">
        <v>165</v>
      </c>
      <c r="D128" s="6">
        <v>66.69</v>
      </c>
      <c r="E128" s="6" t="s">
        <v>102</v>
      </c>
      <c r="F128" s="6">
        <f>+VLOOKUP(E128,'VI_Legende Reinigungsverz.'!$B$3:$F$22,5,0)</f>
        <v>251.5</v>
      </c>
      <c r="G128" s="6">
        <f>+F128*D128</f>
        <v>16772.535</v>
      </c>
      <c r="H128" s="51"/>
      <c r="I128" s="6">
        <f>IF(ISERROR(G128/H128),0,G128/H128)</f>
        <v>0</v>
      </c>
      <c r="J128" s="51" t="s">
        <v>42</v>
      </c>
      <c r="K128" s="23">
        <f>I128*HLOOKUP(J128,'Auskunft SVS'!$C$2:$AZ$26,17,0)</f>
        <v>0</v>
      </c>
      <c r="L128" s="23">
        <f>+K128/D128</f>
        <v>0</v>
      </c>
    </row>
    <row r="129" spans="1:18" s="15" customFormat="1">
      <c r="A129" s="8" t="s">
        <v>513</v>
      </c>
      <c r="B129" s="3" t="s">
        <v>514</v>
      </c>
      <c r="C129" s="3" t="s">
        <v>98</v>
      </c>
      <c r="D129" s="10" t="s">
        <v>98</v>
      </c>
      <c r="E129" s="10"/>
      <c r="F129" s="10"/>
      <c r="G129" s="10"/>
      <c r="H129" s="10"/>
      <c r="I129" s="10"/>
      <c r="J129" s="10"/>
      <c r="K129" s="10"/>
      <c r="L129" s="13"/>
      <c r="M129"/>
      <c r="N129"/>
      <c r="O129"/>
      <c r="P129"/>
      <c r="Q129"/>
      <c r="R129"/>
    </row>
    <row r="130" spans="1:18" ht="101.5">
      <c r="A130" s="2" t="s">
        <v>515</v>
      </c>
      <c r="B130" s="2" t="s">
        <v>516</v>
      </c>
      <c r="C130" s="9" t="s">
        <v>181</v>
      </c>
      <c r="D130" s="6">
        <v>19.39</v>
      </c>
      <c r="E130" s="6" t="s">
        <v>102</v>
      </c>
      <c r="F130" s="6">
        <f>+VLOOKUP(E130,'VI_Legende Reinigungsverz.'!$B$3:$F$22,5,0)</f>
        <v>251.5</v>
      </c>
      <c r="G130" s="6">
        <f>+F130*D130</f>
        <v>4876.585</v>
      </c>
      <c r="H130" s="51"/>
      <c r="I130" s="6">
        <f>IF(ISERROR(G130/H130),0,G130/H130)</f>
        <v>0</v>
      </c>
      <c r="J130" s="51" t="s">
        <v>42</v>
      </c>
      <c r="K130" s="23">
        <f>I130*HLOOKUP(J130,'Auskunft SVS'!$C$2:$AZ$26,17,0)</f>
        <v>0</v>
      </c>
      <c r="L130" s="23">
        <f>+K130/D130</f>
        <v>0</v>
      </c>
    </row>
    <row r="131" spans="1:18" s="15" customFormat="1">
      <c r="A131" s="8" t="s">
        <v>517</v>
      </c>
      <c r="B131" s="3" t="s">
        <v>200</v>
      </c>
      <c r="C131" s="3" t="s">
        <v>98</v>
      </c>
      <c r="D131" s="10" t="s">
        <v>98</v>
      </c>
      <c r="E131" s="10"/>
      <c r="F131" s="10"/>
      <c r="G131" s="10"/>
      <c r="H131" s="10"/>
      <c r="I131" s="10"/>
      <c r="J131" s="10"/>
      <c r="K131" s="10"/>
      <c r="L131" s="13"/>
      <c r="M131"/>
      <c r="N131"/>
      <c r="O131"/>
      <c r="P131"/>
      <c r="Q131"/>
      <c r="R131"/>
    </row>
    <row r="132" spans="1:18" ht="101.5">
      <c r="A132" s="2" t="s">
        <v>518</v>
      </c>
      <c r="B132" s="2" t="s">
        <v>519</v>
      </c>
      <c r="C132" s="9" t="s">
        <v>520</v>
      </c>
      <c r="D132" s="6">
        <v>168.14</v>
      </c>
      <c r="E132" s="6" t="s">
        <v>102</v>
      </c>
      <c r="F132" s="6">
        <f>+VLOOKUP(E132,'VI_Legende Reinigungsverz.'!$B$3:$F$22,5,0)</f>
        <v>251.5</v>
      </c>
      <c r="G132" s="6">
        <f>+F132*D132</f>
        <v>42287.21</v>
      </c>
      <c r="H132" s="51"/>
      <c r="I132" s="6">
        <f>IF(ISERROR(G132/H132),0,G132/H132)</f>
        <v>0</v>
      </c>
      <c r="J132" s="51" t="s">
        <v>42</v>
      </c>
      <c r="K132" s="23">
        <f>I132*HLOOKUP(J132,'Auskunft SVS'!$C$2:$AZ$26,17,0)</f>
        <v>0</v>
      </c>
      <c r="L132" s="23">
        <f>+K132/D132</f>
        <v>0</v>
      </c>
    </row>
    <row r="133" spans="1:18" s="15" customFormat="1">
      <c r="A133" s="8" t="s">
        <v>521</v>
      </c>
      <c r="B133" s="3" t="s">
        <v>219</v>
      </c>
      <c r="C133" s="3" t="s">
        <v>98</v>
      </c>
      <c r="D133" s="10" t="s">
        <v>98</v>
      </c>
      <c r="E133" s="10"/>
      <c r="F133" s="10"/>
      <c r="G133" s="10"/>
      <c r="H133" s="10"/>
      <c r="I133" s="10"/>
      <c r="J133" s="10"/>
      <c r="K133" s="10"/>
      <c r="L133" s="13"/>
      <c r="M133"/>
      <c r="N133"/>
      <c r="O133"/>
      <c r="P133"/>
      <c r="Q133"/>
      <c r="R133"/>
    </row>
    <row r="134" spans="1:18" ht="101.5">
      <c r="A134" s="2" t="s">
        <v>522</v>
      </c>
      <c r="B134" s="2" t="s">
        <v>523</v>
      </c>
      <c r="C134" s="9" t="s">
        <v>524</v>
      </c>
      <c r="D134" s="6">
        <v>85.62</v>
      </c>
      <c r="E134" s="6" t="s">
        <v>376</v>
      </c>
      <c r="F134" s="6">
        <f>+VLOOKUP(E134,'VI_Legende Reinigungsverz.'!$B$3:$F$22,5,0)</f>
        <v>2</v>
      </c>
      <c r="G134" s="6">
        <f>+F134*D134</f>
        <v>171.24</v>
      </c>
      <c r="H134" s="51"/>
      <c r="I134" s="6">
        <f>IF(ISERROR(G134/H134),0,G134/H134)</f>
        <v>0</v>
      </c>
      <c r="J134" s="51" t="s">
        <v>42</v>
      </c>
      <c r="K134" s="23">
        <f>I134*HLOOKUP(J134,'Auskunft SVS'!$C$2:$AZ$26,17,0)</f>
        <v>0</v>
      </c>
      <c r="L134" s="23">
        <f>+K134/D134</f>
        <v>0</v>
      </c>
    </row>
    <row r="135" spans="1:18" s="15" customFormat="1">
      <c r="A135" s="8" t="s">
        <v>525</v>
      </c>
      <c r="B135" s="3" t="s">
        <v>224</v>
      </c>
      <c r="C135" s="3" t="s">
        <v>98</v>
      </c>
      <c r="D135" s="10" t="s">
        <v>98</v>
      </c>
      <c r="E135" s="10"/>
      <c r="F135" s="10"/>
      <c r="G135" s="10"/>
      <c r="H135" s="10"/>
      <c r="I135" s="10"/>
      <c r="J135" s="10"/>
      <c r="K135" s="10"/>
      <c r="L135" s="13"/>
      <c r="M135"/>
      <c r="N135"/>
      <c r="O135"/>
      <c r="P135"/>
      <c r="Q135"/>
      <c r="R135"/>
    </row>
    <row r="136" spans="1:18" ht="101.5">
      <c r="A136" s="2" t="s">
        <v>526</v>
      </c>
      <c r="B136" s="2" t="s">
        <v>453</v>
      </c>
      <c r="C136" s="9" t="s">
        <v>527</v>
      </c>
      <c r="D136" s="6">
        <v>747.32</v>
      </c>
      <c r="E136" s="6" t="s">
        <v>163</v>
      </c>
      <c r="F136" s="6">
        <f>+VLOOKUP(E136,'VI_Legende Reinigungsverz.'!$B$3:$F$22,5,0)</f>
        <v>150.9</v>
      </c>
      <c r="G136" s="6">
        <f>+F136*D136</f>
        <v>112770.58800000002</v>
      </c>
      <c r="H136" s="51"/>
      <c r="I136" s="6">
        <f>IF(ISERROR(G136/H136),0,G136/H136)</f>
        <v>0</v>
      </c>
      <c r="J136" s="51" t="s">
        <v>42</v>
      </c>
      <c r="K136" s="23">
        <f>I136*HLOOKUP(J136,'Auskunft SVS'!$C$2:$AZ$26,17,0)</f>
        <v>0</v>
      </c>
      <c r="L136" s="23">
        <f>+K136/D136</f>
        <v>0</v>
      </c>
    </row>
    <row r="137" spans="1:18" s="15" customFormat="1">
      <c r="A137" s="8" t="s">
        <v>528</v>
      </c>
      <c r="B137" s="3" t="s">
        <v>242</v>
      </c>
      <c r="C137" s="3" t="s">
        <v>98</v>
      </c>
      <c r="D137" s="10" t="s">
        <v>98</v>
      </c>
      <c r="E137" s="10"/>
      <c r="F137" s="10"/>
      <c r="G137" s="10"/>
      <c r="H137" s="10"/>
      <c r="I137" s="10"/>
      <c r="J137" s="10"/>
      <c r="K137" s="10"/>
      <c r="L137" s="13"/>
      <c r="M137"/>
      <c r="N137"/>
      <c r="O137"/>
      <c r="P137"/>
      <c r="Q137"/>
      <c r="R137"/>
    </row>
    <row r="138" spans="1:18" ht="101.5">
      <c r="A138" s="2" t="s">
        <v>529</v>
      </c>
      <c r="B138" s="2" t="s">
        <v>479</v>
      </c>
      <c r="C138" s="9" t="s">
        <v>530</v>
      </c>
      <c r="D138" s="6">
        <v>8.94</v>
      </c>
      <c r="E138" s="6" t="s">
        <v>102</v>
      </c>
      <c r="F138" s="6">
        <f>+VLOOKUP(E138,'VI_Legende Reinigungsverz.'!$B$3:$F$22,5,0)</f>
        <v>251.5</v>
      </c>
      <c r="G138" s="6">
        <f>+F138*D138</f>
        <v>2248.41</v>
      </c>
      <c r="H138" s="51"/>
      <c r="I138" s="6">
        <f>IF(ISERROR(G138/H138),0,G138/H138)</f>
        <v>0</v>
      </c>
      <c r="J138" s="51" t="s">
        <v>42</v>
      </c>
      <c r="K138" s="23">
        <f>I138*HLOOKUP(J138,'Auskunft SVS'!$C$2:$AZ$26,17,0)</f>
        <v>0</v>
      </c>
      <c r="L138" s="23">
        <f>+K138/D138</f>
        <v>0</v>
      </c>
    </row>
    <row r="139" spans="1:18" s="16" customFormat="1" ht="25.5" customHeight="1">
      <c r="A139" s="7" t="s">
        <v>531</v>
      </c>
      <c r="B139" s="17" t="s">
        <v>532</v>
      </c>
      <c r="C139" s="11" t="s">
        <v>98</v>
      </c>
      <c r="D139" s="18" t="s">
        <v>98</v>
      </c>
      <c r="E139" s="18"/>
      <c r="F139" s="18"/>
      <c r="G139" s="18"/>
      <c r="H139" s="18"/>
      <c r="I139" s="18"/>
      <c r="J139" s="18"/>
      <c r="K139" s="19"/>
      <c r="L139" s="20"/>
      <c r="M139"/>
      <c r="N139"/>
      <c r="O139"/>
      <c r="P139"/>
      <c r="Q139"/>
      <c r="R139"/>
    </row>
    <row r="140" spans="1:18" s="15" customFormat="1">
      <c r="A140" s="8" t="s">
        <v>533</v>
      </c>
      <c r="B140" s="3" t="s">
        <v>342</v>
      </c>
      <c r="C140" s="3" t="s">
        <v>98</v>
      </c>
      <c r="D140" s="10" t="s">
        <v>98</v>
      </c>
      <c r="E140" s="10"/>
      <c r="F140" s="10"/>
      <c r="G140" s="10"/>
      <c r="H140" s="10"/>
      <c r="I140" s="10"/>
      <c r="J140" s="10"/>
      <c r="K140" s="10"/>
      <c r="L140" s="13"/>
      <c r="M140"/>
      <c r="N140"/>
      <c r="O140"/>
      <c r="P140"/>
      <c r="Q140"/>
      <c r="R140"/>
    </row>
    <row r="141" spans="1:18" s="16" customFormat="1" ht="25.5" customHeight="1">
      <c r="A141" s="7" t="s">
        <v>534</v>
      </c>
      <c r="B141" s="17" t="s">
        <v>535</v>
      </c>
      <c r="C141" s="11" t="s">
        <v>98</v>
      </c>
      <c r="D141" s="18" t="s">
        <v>98</v>
      </c>
      <c r="E141" s="18"/>
      <c r="F141" s="18"/>
      <c r="G141" s="18"/>
      <c r="H141" s="18"/>
      <c r="I141" s="18"/>
      <c r="J141" s="18"/>
      <c r="K141" s="19"/>
      <c r="L141" s="20"/>
      <c r="M141"/>
      <c r="N141"/>
      <c r="O141"/>
      <c r="P141"/>
      <c r="Q141"/>
      <c r="R141"/>
    </row>
    <row r="142" spans="1:18" s="15" customFormat="1">
      <c r="A142" s="8" t="s">
        <v>536</v>
      </c>
      <c r="B142" s="3" t="s">
        <v>95</v>
      </c>
      <c r="C142" s="3" t="s">
        <v>98</v>
      </c>
      <c r="D142" s="10" t="s">
        <v>98</v>
      </c>
      <c r="E142" s="10"/>
      <c r="F142" s="10"/>
      <c r="G142" s="10"/>
      <c r="H142" s="10"/>
      <c r="I142" s="10"/>
      <c r="J142" s="10"/>
      <c r="K142" s="10"/>
      <c r="L142" s="13"/>
      <c r="M142"/>
      <c r="N142"/>
      <c r="O142"/>
      <c r="P142"/>
      <c r="Q142"/>
      <c r="R142"/>
    </row>
    <row r="143" spans="1:18" s="15" customFormat="1">
      <c r="A143" s="8" t="s">
        <v>537</v>
      </c>
      <c r="B143" s="3" t="s">
        <v>538</v>
      </c>
      <c r="C143" s="3" t="s">
        <v>98</v>
      </c>
      <c r="D143" s="10" t="s">
        <v>98</v>
      </c>
      <c r="E143" s="10"/>
      <c r="F143" s="10"/>
      <c r="G143" s="10"/>
      <c r="H143" s="10"/>
      <c r="I143" s="10"/>
      <c r="J143" s="10"/>
      <c r="K143" s="10"/>
      <c r="L143" s="13"/>
      <c r="M143"/>
      <c r="N143"/>
      <c r="O143"/>
      <c r="P143"/>
      <c r="Q143"/>
      <c r="R143"/>
    </row>
    <row r="144" spans="1:18" ht="145">
      <c r="A144" s="2" t="s">
        <v>539</v>
      </c>
      <c r="B144" s="2" t="s">
        <v>540</v>
      </c>
      <c r="C144" s="9" t="s">
        <v>541</v>
      </c>
      <c r="D144" s="6">
        <v>150.69999999999999</v>
      </c>
      <c r="E144" s="6" t="s">
        <v>163</v>
      </c>
      <c r="F144" s="6">
        <f>+VLOOKUP(E144,'VI_Legende Reinigungsverz.'!$B$3:$F$22,5,0)</f>
        <v>150.9</v>
      </c>
      <c r="G144" s="6">
        <f>+F144*D144</f>
        <v>22740.629999999997</v>
      </c>
      <c r="H144" s="51"/>
      <c r="I144" s="6">
        <f>IF(ISERROR(G144/H144),0,G144/H144)</f>
        <v>0</v>
      </c>
      <c r="J144" s="51" t="s">
        <v>42</v>
      </c>
      <c r="K144" s="23">
        <f>I144*HLOOKUP(J144,'Auskunft SVS'!$C$2:$AZ$26,17,0)</f>
        <v>0</v>
      </c>
      <c r="L144" s="23">
        <f>+K144/D144</f>
        <v>0</v>
      </c>
    </row>
    <row r="145" spans="1:18" s="16" customFormat="1" ht="25.5" customHeight="1">
      <c r="A145" s="7" t="s">
        <v>542</v>
      </c>
      <c r="B145" s="17" t="s">
        <v>543</v>
      </c>
      <c r="C145" s="11" t="s">
        <v>98</v>
      </c>
      <c r="D145" s="18" t="s">
        <v>98</v>
      </c>
      <c r="E145" s="18"/>
      <c r="F145" s="18"/>
      <c r="G145" s="18"/>
      <c r="H145" s="18"/>
      <c r="I145" s="18"/>
      <c r="J145" s="18"/>
      <c r="K145" s="19"/>
      <c r="L145" s="20"/>
      <c r="M145"/>
      <c r="N145"/>
      <c r="O145"/>
      <c r="P145"/>
      <c r="Q145"/>
      <c r="R145"/>
    </row>
    <row r="146" spans="1:18" s="15" customFormat="1">
      <c r="A146" s="8" t="s">
        <v>544</v>
      </c>
      <c r="B146" s="3" t="s">
        <v>95</v>
      </c>
      <c r="C146" s="3" t="s">
        <v>98</v>
      </c>
      <c r="D146" s="10" t="s">
        <v>98</v>
      </c>
      <c r="E146" s="10"/>
      <c r="F146" s="10"/>
      <c r="G146" s="10"/>
      <c r="H146" s="10"/>
      <c r="I146" s="10"/>
      <c r="J146" s="10"/>
      <c r="K146" s="10"/>
      <c r="L146" s="13"/>
      <c r="M146"/>
      <c r="N146"/>
      <c r="O146"/>
      <c r="P146"/>
      <c r="Q146"/>
      <c r="R146"/>
    </row>
    <row r="147" spans="1:18" s="15" customFormat="1">
      <c r="A147" s="8" t="s">
        <v>545</v>
      </c>
      <c r="B147" s="3" t="s">
        <v>107</v>
      </c>
      <c r="C147" s="3" t="s">
        <v>98</v>
      </c>
      <c r="D147" s="10" t="s">
        <v>98</v>
      </c>
      <c r="E147" s="10"/>
      <c r="F147" s="10"/>
      <c r="G147" s="10"/>
      <c r="H147" s="10"/>
      <c r="I147" s="10"/>
      <c r="J147" s="10"/>
      <c r="K147" s="10"/>
      <c r="L147" s="13"/>
      <c r="M147"/>
      <c r="N147"/>
      <c r="O147"/>
      <c r="P147"/>
      <c r="Q147"/>
      <c r="R147"/>
    </row>
    <row r="148" spans="1:18" ht="101.5">
      <c r="A148" s="2" t="s">
        <v>546</v>
      </c>
      <c r="B148" s="2" t="s">
        <v>109</v>
      </c>
      <c r="C148" s="9" t="s">
        <v>547</v>
      </c>
      <c r="D148" s="6">
        <v>36.97</v>
      </c>
      <c r="E148" s="6" t="s">
        <v>136</v>
      </c>
      <c r="F148" s="6">
        <f>+VLOOKUP(E148,'VI_Legende Reinigungsverz.'!$B$3:$F$22,5,0)</f>
        <v>52</v>
      </c>
      <c r="G148" s="6">
        <f t="shared" ref="G148:G150" si="72">+F148*D148</f>
        <v>1922.44</v>
      </c>
      <c r="H148" s="51"/>
      <c r="I148" s="6">
        <f t="shared" ref="I148:I150" si="73">IF(ISERROR(G148/H148),0,G148/H148)</f>
        <v>0</v>
      </c>
      <c r="J148" s="51" t="s">
        <v>42</v>
      </c>
      <c r="K148" s="23">
        <f>I148*HLOOKUP(J148,'Auskunft SVS'!$C$2:$AZ$26,17,0)</f>
        <v>0</v>
      </c>
      <c r="L148" s="23">
        <f t="shared" ref="L148:L150" si="74">+K148/D148</f>
        <v>0</v>
      </c>
    </row>
    <row r="149" spans="1:18" ht="101.5">
      <c r="A149" s="2" t="s">
        <v>548</v>
      </c>
      <c r="B149" s="2" t="s">
        <v>549</v>
      </c>
      <c r="C149" s="9" t="s">
        <v>550</v>
      </c>
      <c r="D149" s="6">
        <v>71.150000000000006</v>
      </c>
      <c r="E149" s="6" t="s">
        <v>136</v>
      </c>
      <c r="F149" s="6">
        <f>+VLOOKUP(E149,'VI_Legende Reinigungsverz.'!$B$3:$F$22,5,0)</f>
        <v>52</v>
      </c>
      <c r="G149" s="6">
        <f t="shared" si="72"/>
        <v>3699.8</v>
      </c>
      <c r="H149" s="51"/>
      <c r="I149" s="6">
        <f t="shared" si="73"/>
        <v>0</v>
      </c>
      <c r="J149" s="51" t="s">
        <v>42</v>
      </c>
      <c r="K149" s="23">
        <f>I149*HLOOKUP(J149,'Auskunft SVS'!$C$2:$AZ$26,17,0)</f>
        <v>0</v>
      </c>
      <c r="L149" s="23">
        <f t="shared" si="74"/>
        <v>0</v>
      </c>
    </row>
    <row r="150" spans="1:18" ht="101.5">
      <c r="A150" s="2" t="s">
        <v>551</v>
      </c>
      <c r="B150" s="2" t="s">
        <v>549</v>
      </c>
      <c r="C150" s="9" t="s">
        <v>120</v>
      </c>
      <c r="D150" s="6">
        <v>17.78</v>
      </c>
      <c r="E150" s="6" t="s">
        <v>102</v>
      </c>
      <c r="F150" s="6">
        <f>+VLOOKUP(E150,'VI_Legende Reinigungsverz.'!$B$3:$F$22,5,0)</f>
        <v>251.5</v>
      </c>
      <c r="G150" s="6">
        <f t="shared" si="72"/>
        <v>4471.67</v>
      </c>
      <c r="H150" s="51"/>
      <c r="I150" s="6">
        <f t="shared" si="73"/>
        <v>0</v>
      </c>
      <c r="J150" s="51" t="s">
        <v>42</v>
      </c>
      <c r="K150" s="23">
        <f>I150*HLOOKUP(J150,'Auskunft SVS'!$C$2:$AZ$26,17,0)</f>
        <v>0</v>
      </c>
      <c r="L150" s="23">
        <f t="shared" si="74"/>
        <v>0</v>
      </c>
    </row>
    <row r="151" spans="1:18" s="15" customFormat="1">
      <c r="A151" s="8" t="s">
        <v>552</v>
      </c>
      <c r="B151" s="3" t="s">
        <v>112</v>
      </c>
      <c r="C151" s="3" t="s">
        <v>98</v>
      </c>
      <c r="D151" s="10" t="s">
        <v>98</v>
      </c>
      <c r="E151" s="10"/>
      <c r="F151" s="10"/>
      <c r="G151" s="10"/>
      <c r="H151" s="10"/>
      <c r="I151" s="10"/>
      <c r="J151" s="10"/>
      <c r="K151" s="10"/>
      <c r="L151" s="13"/>
      <c r="M151"/>
      <c r="N151"/>
      <c r="O151"/>
      <c r="P151"/>
      <c r="Q151"/>
      <c r="R151"/>
    </row>
    <row r="152" spans="1:18" ht="101.5">
      <c r="A152" s="2" t="s">
        <v>553</v>
      </c>
      <c r="B152" s="2" t="s">
        <v>114</v>
      </c>
      <c r="C152" s="9" t="s">
        <v>554</v>
      </c>
      <c r="D152" s="6">
        <v>19.46</v>
      </c>
      <c r="E152" s="6" t="s">
        <v>136</v>
      </c>
      <c r="F152" s="6">
        <f>+VLOOKUP(E152,'VI_Legende Reinigungsverz.'!$B$3:$F$22,5,0)</f>
        <v>52</v>
      </c>
      <c r="G152" s="6">
        <f>+F152*D152</f>
        <v>1011.9200000000001</v>
      </c>
      <c r="H152" s="51"/>
      <c r="I152" s="6">
        <f>IF(ISERROR(G152/H152),0,G152/H152)</f>
        <v>0</v>
      </c>
      <c r="J152" s="51" t="s">
        <v>42</v>
      </c>
      <c r="K152" s="23">
        <f>I152*HLOOKUP(J152,'Auskunft SVS'!$C$2:$AZ$26,17,0)</f>
        <v>0</v>
      </c>
      <c r="L152" s="23">
        <f>+K152/D152</f>
        <v>0</v>
      </c>
    </row>
    <row r="153" spans="1:18" s="15" customFormat="1">
      <c r="A153" s="8" t="s">
        <v>555</v>
      </c>
      <c r="B153" s="3" t="s">
        <v>117</v>
      </c>
      <c r="C153" s="3" t="s">
        <v>98</v>
      </c>
      <c r="D153" s="10" t="s">
        <v>98</v>
      </c>
      <c r="E153" s="10"/>
      <c r="F153" s="10"/>
      <c r="G153" s="10"/>
      <c r="H153" s="10"/>
      <c r="I153" s="10"/>
      <c r="J153" s="10"/>
      <c r="K153" s="10"/>
      <c r="L153" s="13"/>
      <c r="M153"/>
      <c r="N153"/>
      <c r="O153"/>
      <c r="P153"/>
      <c r="Q153"/>
      <c r="R153"/>
    </row>
    <row r="154" spans="1:18" ht="101.5">
      <c r="A154" s="2" t="s">
        <v>556</v>
      </c>
      <c r="B154" s="2" t="s">
        <v>557</v>
      </c>
      <c r="C154" s="9" t="s">
        <v>558</v>
      </c>
      <c r="D154" s="6">
        <v>309.02</v>
      </c>
      <c r="E154" s="6" t="s">
        <v>340</v>
      </c>
      <c r="F154" s="6">
        <f>+VLOOKUP(E154,'VI_Legende Reinigungsverz.'!$B$3:$F$22,5,0)</f>
        <v>12</v>
      </c>
      <c r="G154" s="6">
        <f>+F154*D154</f>
        <v>3708.24</v>
      </c>
      <c r="H154" s="51"/>
      <c r="I154" s="6">
        <f>IF(ISERROR(G154/H154),0,G154/H154)</f>
        <v>0</v>
      </c>
      <c r="J154" s="51" t="s">
        <v>42</v>
      </c>
      <c r="K154" s="23">
        <f>I154*HLOOKUP(J154,'Auskunft SVS'!$C$2:$AZ$26,17,0)</f>
        <v>0</v>
      </c>
      <c r="L154" s="23">
        <f>+K154/D154</f>
        <v>0</v>
      </c>
    </row>
    <row r="155" spans="1:18" s="15" customFormat="1">
      <c r="A155" s="8" t="s">
        <v>559</v>
      </c>
      <c r="B155" s="3" t="s">
        <v>127</v>
      </c>
      <c r="C155" s="3" t="s">
        <v>98</v>
      </c>
      <c r="D155" s="10" t="s">
        <v>98</v>
      </c>
      <c r="E155" s="10"/>
      <c r="F155" s="10"/>
      <c r="G155" s="10"/>
      <c r="H155" s="10"/>
      <c r="I155" s="10"/>
      <c r="J155" s="10"/>
      <c r="K155" s="10"/>
      <c r="L155" s="13"/>
      <c r="M155"/>
      <c r="N155"/>
      <c r="O155"/>
      <c r="P155"/>
      <c r="Q155"/>
      <c r="R155"/>
    </row>
    <row r="156" spans="1:18" ht="101.5">
      <c r="A156" s="2" t="s">
        <v>560</v>
      </c>
      <c r="B156" s="2" t="s">
        <v>132</v>
      </c>
      <c r="C156" s="9" t="s">
        <v>561</v>
      </c>
      <c r="D156" s="6">
        <v>984.17</v>
      </c>
      <c r="E156" s="6" t="s">
        <v>136</v>
      </c>
      <c r="F156" s="6">
        <f>+VLOOKUP(E156,'VI_Legende Reinigungsverz.'!$B$3:$F$22,5,0)</f>
        <v>52</v>
      </c>
      <c r="G156" s="6">
        <f t="shared" ref="G156:G157" si="75">+F156*D156</f>
        <v>51176.84</v>
      </c>
      <c r="H156" s="51"/>
      <c r="I156" s="6">
        <f t="shared" ref="I156:I157" si="76">IF(ISERROR(G156/H156),0,G156/H156)</f>
        <v>0</v>
      </c>
      <c r="J156" s="51" t="s">
        <v>42</v>
      </c>
      <c r="K156" s="23">
        <f>I156*HLOOKUP(J156,'Auskunft SVS'!$C$2:$AZ$26,17,0)</f>
        <v>0</v>
      </c>
      <c r="L156" s="23">
        <f t="shared" ref="L156:L157" si="77">+K156/D156</f>
        <v>0</v>
      </c>
    </row>
    <row r="157" spans="1:18" ht="101.5">
      <c r="A157" s="2" t="s">
        <v>562</v>
      </c>
      <c r="B157" s="2" t="s">
        <v>129</v>
      </c>
      <c r="C157" s="9" t="s">
        <v>563</v>
      </c>
      <c r="D157" s="6">
        <v>4007.45</v>
      </c>
      <c r="E157" s="6" t="s">
        <v>136</v>
      </c>
      <c r="F157" s="6">
        <f>+VLOOKUP(E157,'VI_Legende Reinigungsverz.'!$B$3:$F$22,5,0)</f>
        <v>52</v>
      </c>
      <c r="G157" s="6">
        <f t="shared" si="75"/>
        <v>208387.4</v>
      </c>
      <c r="H157" s="51"/>
      <c r="I157" s="6">
        <f t="shared" si="76"/>
        <v>0</v>
      </c>
      <c r="J157" s="51" t="s">
        <v>42</v>
      </c>
      <c r="K157" s="23">
        <f>I157*HLOOKUP(J157,'Auskunft SVS'!$C$2:$AZ$26,17,0)</f>
        <v>0</v>
      </c>
      <c r="L157" s="23">
        <f t="shared" si="77"/>
        <v>0</v>
      </c>
    </row>
    <row r="158" spans="1:18" s="15" customFormat="1">
      <c r="A158" s="8" t="s">
        <v>564</v>
      </c>
      <c r="B158" s="3" t="s">
        <v>565</v>
      </c>
      <c r="C158" s="3" t="s">
        <v>98</v>
      </c>
      <c r="D158" s="10" t="s">
        <v>98</v>
      </c>
      <c r="E158" s="10"/>
      <c r="F158" s="10"/>
      <c r="G158" s="10"/>
      <c r="H158" s="10"/>
      <c r="I158" s="10"/>
      <c r="J158" s="10"/>
      <c r="K158" s="10"/>
      <c r="L158" s="13"/>
      <c r="M158"/>
      <c r="N158"/>
      <c r="O158"/>
      <c r="P158"/>
      <c r="Q158"/>
      <c r="R158"/>
    </row>
    <row r="159" spans="1:18" ht="101.5">
      <c r="A159" s="2" t="s">
        <v>566</v>
      </c>
      <c r="B159" s="2" t="s">
        <v>567</v>
      </c>
      <c r="C159" s="9" t="s">
        <v>272</v>
      </c>
      <c r="D159" s="6">
        <v>81.77</v>
      </c>
      <c r="E159" s="6" t="s">
        <v>163</v>
      </c>
      <c r="F159" s="6">
        <f>+VLOOKUP(E159,'VI_Legende Reinigungsverz.'!$B$3:$F$22,5,0)</f>
        <v>150.9</v>
      </c>
      <c r="G159" s="6">
        <f>+F159*D159</f>
        <v>12339.093000000001</v>
      </c>
      <c r="H159" s="51"/>
      <c r="I159" s="6">
        <f>IF(ISERROR(G159/H159),0,G159/H159)</f>
        <v>0</v>
      </c>
      <c r="J159" s="51" t="s">
        <v>42</v>
      </c>
      <c r="K159" s="23">
        <f>I159*HLOOKUP(J159,'Auskunft SVS'!$C$2:$AZ$26,17,0)</f>
        <v>0</v>
      </c>
      <c r="L159" s="23">
        <f>+K159/D159</f>
        <v>0</v>
      </c>
    </row>
    <row r="160" spans="1:18" s="15" customFormat="1">
      <c r="A160" s="8" t="s">
        <v>568</v>
      </c>
      <c r="B160" s="3" t="s">
        <v>138</v>
      </c>
      <c r="C160" s="3" t="s">
        <v>98</v>
      </c>
      <c r="D160" s="10" t="s">
        <v>98</v>
      </c>
      <c r="E160" s="10"/>
      <c r="F160" s="10"/>
      <c r="G160" s="10"/>
      <c r="H160" s="10"/>
      <c r="I160" s="10"/>
      <c r="J160" s="10"/>
      <c r="K160" s="10"/>
      <c r="L160" s="13"/>
      <c r="M160"/>
      <c r="N160"/>
      <c r="O160"/>
      <c r="P160"/>
      <c r="Q160"/>
      <c r="R160"/>
    </row>
    <row r="161" spans="1:18" ht="101.5">
      <c r="A161" s="2" t="s">
        <v>569</v>
      </c>
      <c r="B161" s="2" t="s">
        <v>146</v>
      </c>
      <c r="C161" s="9" t="s">
        <v>570</v>
      </c>
      <c r="D161" s="6">
        <v>257.64</v>
      </c>
      <c r="E161" s="6" t="s">
        <v>136</v>
      </c>
      <c r="F161" s="6">
        <f>+VLOOKUP(E161,'VI_Legende Reinigungsverz.'!$B$3:$F$22,5,0)</f>
        <v>52</v>
      </c>
      <c r="G161" s="6">
        <f>+F161*D161</f>
        <v>13397.279999999999</v>
      </c>
      <c r="H161" s="51"/>
      <c r="I161" s="6">
        <f>IF(ISERROR(G161/H161),0,G161/H161)</f>
        <v>0</v>
      </c>
      <c r="J161" s="51" t="s">
        <v>42</v>
      </c>
      <c r="K161" s="23">
        <f>I161*HLOOKUP(J161,'Auskunft SVS'!$C$2:$AZ$26,17,0)</f>
        <v>0</v>
      </c>
      <c r="L161" s="23">
        <f>+K161/D161</f>
        <v>0</v>
      </c>
    </row>
    <row r="162" spans="1:18" s="15" customFormat="1">
      <c r="A162" s="8" t="s">
        <v>571</v>
      </c>
      <c r="B162" s="3" t="s">
        <v>278</v>
      </c>
      <c r="C162" s="3" t="s">
        <v>98</v>
      </c>
      <c r="D162" s="10" t="s">
        <v>98</v>
      </c>
      <c r="E162" s="10"/>
      <c r="F162" s="10"/>
      <c r="G162" s="10"/>
      <c r="H162" s="10"/>
      <c r="I162" s="10"/>
      <c r="J162" s="10"/>
      <c r="K162" s="10"/>
      <c r="L162" s="13"/>
      <c r="M162"/>
      <c r="N162"/>
      <c r="O162"/>
      <c r="P162"/>
      <c r="Q162"/>
      <c r="R162"/>
    </row>
    <row r="163" spans="1:18" ht="101.5">
      <c r="A163" s="2" t="s">
        <v>572</v>
      </c>
      <c r="B163" s="2" t="s">
        <v>151</v>
      </c>
      <c r="C163" s="9" t="s">
        <v>276</v>
      </c>
      <c r="D163" s="6">
        <v>22.58</v>
      </c>
      <c r="E163" s="6" t="s">
        <v>136</v>
      </c>
      <c r="F163" s="6">
        <f>+VLOOKUP(E163,'VI_Legende Reinigungsverz.'!$B$3:$F$22,5,0)</f>
        <v>52</v>
      </c>
      <c r="G163" s="6">
        <f t="shared" ref="G163:G164" si="78">+F163*D163</f>
        <v>1174.1599999999999</v>
      </c>
      <c r="H163" s="51"/>
      <c r="I163" s="6">
        <f t="shared" ref="I163:I164" si="79">IF(ISERROR(G163/H163),0,G163/H163)</f>
        <v>0</v>
      </c>
      <c r="J163" s="51" t="s">
        <v>42</v>
      </c>
      <c r="K163" s="23">
        <f>I163*HLOOKUP(J163,'Auskunft SVS'!$C$2:$AZ$26,17,0)</f>
        <v>0</v>
      </c>
      <c r="L163" s="23">
        <f t="shared" ref="L163:L164" si="80">+K163/D163</f>
        <v>0</v>
      </c>
    </row>
    <row r="164" spans="1:18" ht="101.5">
      <c r="A164" s="2" t="s">
        <v>573</v>
      </c>
      <c r="B164" s="2" t="s">
        <v>574</v>
      </c>
      <c r="C164" s="9" t="s">
        <v>272</v>
      </c>
      <c r="D164" s="6">
        <v>10.87</v>
      </c>
      <c r="E164" s="6" t="s">
        <v>163</v>
      </c>
      <c r="F164" s="6">
        <f>+VLOOKUP(E164,'VI_Legende Reinigungsverz.'!$B$3:$F$22,5,0)</f>
        <v>150.9</v>
      </c>
      <c r="G164" s="6">
        <f t="shared" si="78"/>
        <v>1640.2829999999999</v>
      </c>
      <c r="H164" s="51"/>
      <c r="I164" s="6">
        <f t="shared" si="79"/>
        <v>0</v>
      </c>
      <c r="J164" s="51" t="s">
        <v>42</v>
      </c>
      <c r="K164" s="23">
        <f>I164*HLOOKUP(J164,'Auskunft SVS'!$C$2:$AZ$26,17,0)</f>
        <v>0</v>
      </c>
      <c r="L164" s="23">
        <f t="shared" si="80"/>
        <v>0</v>
      </c>
    </row>
    <row r="165" spans="1:18" s="15" customFormat="1">
      <c r="A165" s="8" t="s">
        <v>575</v>
      </c>
      <c r="B165" s="3" t="s">
        <v>154</v>
      </c>
      <c r="C165" s="3" t="s">
        <v>98</v>
      </c>
      <c r="D165" s="10" t="s">
        <v>98</v>
      </c>
      <c r="E165" s="10"/>
      <c r="F165" s="10"/>
      <c r="G165" s="10"/>
      <c r="H165" s="10"/>
      <c r="I165" s="10"/>
      <c r="J165" s="10"/>
      <c r="K165" s="10"/>
      <c r="L165" s="13"/>
      <c r="M165"/>
      <c r="N165"/>
      <c r="O165"/>
      <c r="P165"/>
      <c r="Q165"/>
      <c r="R165"/>
    </row>
    <row r="166" spans="1:18" ht="101.5">
      <c r="A166" s="2" t="s">
        <v>576</v>
      </c>
      <c r="B166" s="2" t="s">
        <v>156</v>
      </c>
      <c r="C166" s="9" t="s">
        <v>373</v>
      </c>
      <c r="D166" s="6">
        <v>65.709999999999994</v>
      </c>
      <c r="E166" s="6" t="s">
        <v>171</v>
      </c>
      <c r="F166" s="6">
        <f>+VLOOKUP(E166,'VI_Legende Reinigungsverz.'!$B$3:$F$22,5,0)</f>
        <v>1</v>
      </c>
      <c r="G166" s="6">
        <f t="shared" ref="G166:G167" si="81">+F166*D166</f>
        <v>65.709999999999994</v>
      </c>
      <c r="H166" s="51"/>
      <c r="I166" s="6">
        <f t="shared" ref="I166:I167" si="82">IF(ISERROR(G166/H166),0,G166/H166)</f>
        <v>0</v>
      </c>
      <c r="J166" s="51" t="s">
        <v>42</v>
      </c>
      <c r="K166" s="23">
        <f>I166*HLOOKUP(J166,'Auskunft SVS'!$C$2:$AZ$26,17,0)</f>
        <v>0</v>
      </c>
      <c r="L166" s="23">
        <f t="shared" ref="L166:L167" si="83">+K166/D166</f>
        <v>0</v>
      </c>
    </row>
    <row r="167" spans="1:18" ht="101.5">
      <c r="A167" s="2" t="s">
        <v>577</v>
      </c>
      <c r="B167" s="2" t="s">
        <v>578</v>
      </c>
      <c r="C167" s="9" t="s">
        <v>276</v>
      </c>
      <c r="D167" s="6">
        <v>17.27</v>
      </c>
      <c r="E167" s="6" t="s">
        <v>136</v>
      </c>
      <c r="F167" s="6">
        <f>+VLOOKUP(E167,'VI_Legende Reinigungsverz.'!$B$3:$F$22,5,0)</f>
        <v>52</v>
      </c>
      <c r="G167" s="6">
        <f t="shared" si="81"/>
        <v>898.04</v>
      </c>
      <c r="H167" s="51"/>
      <c r="I167" s="6">
        <f t="shared" si="82"/>
        <v>0</v>
      </c>
      <c r="J167" s="51" t="s">
        <v>42</v>
      </c>
      <c r="K167" s="23">
        <f>I167*HLOOKUP(J167,'Auskunft SVS'!$C$2:$AZ$26,17,0)</f>
        <v>0</v>
      </c>
      <c r="L167" s="23">
        <f t="shared" si="83"/>
        <v>0</v>
      </c>
    </row>
    <row r="168" spans="1:18" s="15" customFormat="1">
      <c r="A168" s="8" t="s">
        <v>579</v>
      </c>
      <c r="B168" s="3" t="s">
        <v>159</v>
      </c>
      <c r="C168" s="3" t="s">
        <v>98</v>
      </c>
      <c r="D168" s="10" t="s">
        <v>98</v>
      </c>
      <c r="E168" s="10"/>
      <c r="F168" s="10"/>
      <c r="G168" s="10"/>
      <c r="H168" s="10"/>
      <c r="I168" s="10"/>
      <c r="J168" s="10"/>
      <c r="K168" s="10"/>
      <c r="L168" s="13"/>
      <c r="M168"/>
      <c r="N168"/>
      <c r="O168"/>
      <c r="P168"/>
      <c r="Q168"/>
      <c r="R168"/>
    </row>
    <row r="169" spans="1:18" ht="101.5">
      <c r="A169" s="2" t="s">
        <v>580</v>
      </c>
      <c r="B169" s="2" t="s">
        <v>161</v>
      </c>
      <c r="C169" s="9" t="s">
        <v>581</v>
      </c>
      <c r="D169" s="6">
        <v>31.26</v>
      </c>
      <c r="E169" s="6" t="s">
        <v>102</v>
      </c>
      <c r="F169" s="6">
        <f>+VLOOKUP(E169,'VI_Legende Reinigungsverz.'!$B$3:$F$22,5,0)</f>
        <v>251.5</v>
      </c>
      <c r="G169" s="6">
        <f t="shared" ref="G169:G170" si="84">+F169*D169</f>
        <v>7861.89</v>
      </c>
      <c r="H169" s="51"/>
      <c r="I169" s="6">
        <f t="shared" ref="I169:I170" si="85">IF(ISERROR(G169/H169),0,G169/H169)</f>
        <v>0</v>
      </c>
      <c r="J169" s="51" t="s">
        <v>42</v>
      </c>
      <c r="K169" s="23">
        <f>I169*HLOOKUP(J169,'Auskunft SVS'!$C$2:$AZ$26,17,0)</f>
        <v>0</v>
      </c>
      <c r="L169" s="23">
        <f t="shared" ref="L169:L170" si="86">+K169/D169</f>
        <v>0</v>
      </c>
    </row>
    <row r="170" spans="1:18" ht="101.5">
      <c r="A170" s="2" t="s">
        <v>582</v>
      </c>
      <c r="B170" s="2" t="s">
        <v>583</v>
      </c>
      <c r="C170" s="9" t="s">
        <v>584</v>
      </c>
      <c r="D170" s="6">
        <v>9.33</v>
      </c>
      <c r="E170" s="6" t="s">
        <v>102</v>
      </c>
      <c r="F170" s="6">
        <f>+VLOOKUP(E170,'VI_Legende Reinigungsverz.'!$B$3:$F$22,5,0)</f>
        <v>251.5</v>
      </c>
      <c r="G170" s="6">
        <f t="shared" si="84"/>
        <v>2346.4949999999999</v>
      </c>
      <c r="H170" s="51"/>
      <c r="I170" s="6">
        <f t="shared" si="85"/>
        <v>0</v>
      </c>
      <c r="J170" s="51" t="s">
        <v>42</v>
      </c>
      <c r="K170" s="23">
        <f>I170*HLOOKUP(J170,'Auskunft SVS'!$C$2:$AZ$26,17,0)</f>
        <v>0</v>
      </c>
      <c r="L170" s="23">
        <f t="shared" si="86"/>
        <v>0</v>
      </c>
    </row>
    <row r="171" spans="1:18" s="15" customFormat="1">
      <c r="A171" s="8" t="s">
        <v>585</v>
      </c>
      <c r="B171" s="3" t="s">
        <v>586</v>
      </c>
      <c r="C171" s="3" t="s">
        <v>98</v>
      </c>
      <c r="D171" s="10" t="s">
        <v>98</v>
      </c>
      <c r="E171" s="10"/>
      <c r="F171" s="10"/>
      <c r="G171" s="10"/>
      <c r="H171" s="10"/>
      <c r="I171" s="10"/>
      <c r="J171" s="10"/>
      <c r="K171" s="10"/>
      <c r="L171" s="13"/>
      <c r="M171"/>
      <c r="N171"/>
      <c r="O171"/>
      <c r="P171"/>
      <c r="Q171"/>
      <c r="R171"/>
    </row>
    <row r="172" spans="1:18" ht="101.5">
      <c r="A172" s="2" t="s">
        <v>587</v>
      </c>
      <c r="B172" s="2" t="s">
        <v>588</v>
      </c>
      <c r="C172" s="9" t="s">
        <v>589</v>
      </c>
      <c r="D172" s="6">
        <v>24.59</v>
      </c>
      <c r="E172" s="6" t="s">
        <v>171</v>
      </c>
      <c r="F172" s="6">
        <f>+VLOOKUP(E172,'VI_Legende Reinigungsverz.'!$B$3:$F$22,5,0)</f>
        <v>1</v>
      </c>
      <c r="G172" s="6">
        <f>+F172*D172</f>
        <v>24.59</v>
      </c>
      <c r="H172" s="51"/>
      <c r="I172" s="6">
        <f>IF(ISERROR(G172/H172),0,G172/H172)</f>
        <v>0</v>
      </c>
      <c r="J172" s="51" t="s">
        <v>42</v>
      </c>
      <c r="K172" s="23">
        <f>I172*HLOOKUP(J172,'Auskunft SVS'!$C$2:$AZ$26,17,0)</f>
        <v>0</v>
      </c>
      <c r="L172" s="23">
        <f>+K172/D172</f>
        <v>0</v>
      </c>
    </row>
    <row r="173" spans="1:18" s="15" customFormat="1">
      <c r="A173" s="8" t="s">
        <v>590</v>
      </c>
      <c r="B173" s="3" t="s">
        <v>167</v>
      </c>
      <c r="C173" s="3" t="s">
        <v>98</v>
      </c>
      <c r="D173" s="10" t="s">
        <v>98</v>
      </c>
      <c r="E173" s="10"/>
      <c r="F173" s="10"/>
      <c r="G173" s="10"/>
      <c r="H173" s="10"/>
      <c r="I173" s="10"/>
      <c r="J173" s="10"/>
      <c r="K173" s="10"/>
      <c r="L173" s="13"/>
      <c r="M173"/>
      <c r="N173"/>
      <c r="O173"/>
      <c r="P173"/>
      <c r="Q173"/>
      <c r="R173"/>
    </row>
    <row r="174" spans="1:18" ht="101.5">
      <c r="A174" s="2" t="s">
        <v>591</v>
      </c>
      <c r="B174" s="2" t="s">
        <v>288</v>
      </c>
      <c r="C174" s="9" t="s">
        <v>592</v>
      </c>
      <c r="D174" s="6">
        <v>188.56</v>
      </c>
      <c r="E174" s="6" t="s">
        <v>171</v>
      </c>
      <c r="F174" s="6">
        <f>+VLOOKUP(E174,'VI_Legende Reinigungsverz.'!$B$3:$F$22,5,0)</f>
        <v>1</v>
      </c>
      <c r="G174" s="6">
        <f t="shared" ref="G174:G179" si="87">+F174*D174</f>
        <v>188.56</v>
      </c>
      <c r="H174" s="51"/>
      <c r="I174" s="6">
        <f t="shared" ref="I174:I179" si="88">IF(ISERROR(G174/H174),0,G174/H174)</f>
        <v>0</v>
      </c>
      <c r="J174" s="51" t="s">
        <v>42</v>
      </c>
      <c r="K174" s="23">
        <f>I174*HLOOKUP(J174,'Auskunft SVS'!$C$2:$AZ$26,17,0)</f>
        <v>0</v>
      </c>
      <c r="L174" s="23">
        <f t="shared" ref="L174:L179" si="89">+K174/D174</f>
        <v>0</v>
      </c>
    </row>
    <row r="175" spans="1:18" ht="101.5">
      <c r="A175" s="2" t="s">
        <v>593</v>
      </c>
      <c r="B175" s="2" t="s">
        <v>288</v>
      </c>
      <c r="C175" s="9" t="s">
        <v>291</v>
      </c>
      <c r="D175" s="6">
        <v>2.94</v>
      </c>
      <c r="E175" s="6" t="s">
        <v>102</v>
      </c>
      <c r="F175" s="6">
        <f>+VLOOKUP(E175,'VI_Legende Reinigungsverz.'!$B$3:$F$22,5,0)</f>
        <v>251.5</v>
      </c>
      <c r="G175" s="6">
        <f t="shared" si="87"/>
        <v>739.41</v>
      </c>
      <c r="H175" s="51"/>
      <c r="I175" s="6">
        <f t="shared" si="88"/>
        <v>0</v>
      </c>
      <c r="J175" s="51" t="s">
        <v>42</v>
      </c>
      <c r="K175" s="23">
        <f>I175*HLOOKUP(J175,'Auskunft SVS'!$C$2:$AZ$26,17,0)</f>
        <v>0</v>
      </c>
      <c r="L175" s="23">
        <f t="shared" si="89"/>
        <v>0</v>
      </c>
    </row>
    <row r="176" spans="1:18" ht="101.5">
      <c r="A176" s="2" t="s">
        <v>594</v>
      </c>
      <c r="B176" s="2" t="s">
        <v>595</v>
      </c>
      <c r="C176" s="9" t="s">
        <v>596</v>
      </c>
      <c r="D176" s="6">
        <v>35.24</v>
      </c>
      <c r="E176" s="6" t="s">
        <v>171</v>
      </c>
      <c r="F176" s="6">
        <f>+VLOOKUP(E176,'VI_Legende Reinigungsverz.'!$B$3:$F$22,5,0)</f>
        <v>1</v>
      </c>
      <c r="G176" s="6">
        <f t="shared" si="87"/>
        <v>35.24</v>
      </c>
      <c r="H176" s="51"/>
      <c r="I176" s="6">
        <f t="shared" si="88"/>
        <v>0</v>
      </c>
      <c r="J176" s="51" t="s">
        <v>42</v>
      </c>
      <c r="K176" s="23">
        <f>I176*HLOOKUP(J176,'Auskunft SVS'!$C$2:$AZ$26,17,0)</f>
        <v>0</v>
      </c>
      <c r="L176" s="23">
        <f t="shared" si="89"/>
        <v>0</v>
      </c>
    </row>
    <row r="177" spans="1:18" ht="101.5">
      <c r="A177" s="2" t="s">
        <v>597</v>
      </c>
      <c r="B177" s="2" t="s">
        <v>598</v>
      </c>
      <c r="C177" s="9" t="s">
        <v>599</v>
      </c>
      <c r="D177" s="6">
        <v>39.96</v>
      </c>
      <c r="E177" s="6" t="s">
        <v>171</v>
      </c>
      <c r="F177" s="6">
        <f>+VLOOKUP(E177,'VI_Legende Reinigungsverz.'!$B$3:$F$22,5,0)</f>
        <v>1</v>
      </c>
      <c r="G177" s="6">
        <f t="shared" si="87"/>
        <v>39.96</v>
      </c>
      <c r="H177" s="51"/>
      <c r="I177" s="6">
        <f t="shared" si="88"/>
        <v>0</v>
      </c>
      <c r="J177" s="51" t="s">
        <v>42</v>
      </c>
      <c r="K177" s="23">
        <f>I177*HLOOKUP(J177,'Auskunft SVS'!$C$2:$AZ$26,17,0)</f>
        <v>0</v>
      </c>
      <c r="L177" s="23">
        <f t="shared" si="89"/>
        <v>0</v>
      </c>
    </row>
    <row r="178" spans="1:18" ht="101.5">
      <c r="A178" s="2" t="s">
        <v>600</v>
      </c>
      <c r="B178" s="2" t="s">
        <v>601</v>
      </c>
      <c r="C178" s="9" t="s">
        <v>401</v>
      </c>
      <c r="D178" s="6">
        <v>228.67</v>
      </c>
      <c r="E178" s="6" t="s">
        <v>171</v>
      </c>
      <c r="F178" s="6">
        <f>+VLOOKUP(E178,'VI_Legende Reinigungsverz.'!$B$3:$F$22,5,0)</f>
        <v>1</v>
      </c>
      <c r="G178" s="6">
        <f t="shared" si="87"/>
        <v>228.67</v>
      </c>
      <c r="H178" s="51"/>
      <c r="I178" s="6">
        <f t="shared" si="88"/>
        <v>0</v>
      </c>
      <c r="J178" s="51" t="s">
        <v>42</v>
      </c>
      <c r="K178" s="23">
        <f>I178*HLOOKUP(J178,'Auskunft SVS'!$C$2:$AZ$26,17,0)</f>
        <v>0</v>
      </c>
      <c r="L178" s="23">
        <f t="shared" si="89"/>
        <v>0</v>
      </c>
    </row>
    <row r="179" spans="1:18" ht="101.5">
      <c r="A179" s="2" t="s">
        <v>602</v>
      </c>
      <c r="B179" s="2" t="s">
        <v>601</v>
      </c>
      <c r="C179" s="9" t="s">
        <v>173</v>
      </c>
      <c r="D179" s="6">
        <v>28.48</v>
      </c>
      <c r="E179" s="6" t="s">
        <v>136</v>
      </c>
      <c r="F179" s="6">
        <f>+VLOOKUP(E179,'VI_Legende Reinigungsverz.'!$B$3:$F$22,5,0)</f>
        <v>52</v>
      </c>
      <c r="G179" s="6">
        <f t="shared" si="87"/>
        <v>1480.96</v>
      </c>
      <c r="H179" s="51"/>
      <c r="I179" s="6">
        <f t="shared" si="88"/>
        <v>0</v>
      </c>
      <c r="J179" s="51" t="s">
        <v>42</v>
      </c>
      <c r="K179" s="23">
        <f>I179*HLOOKUP(J179,'Auskunft SVS'!$C$2:$AZ$26,17,0)</f>
        <v>0</v>
      </c>
      <c r="L179" s="23">
        <f t="shared" si="89"/>
        <v>0</v>
      </c>
    </row>
    <row r="180" spans="1:18" s="15" customFormat="1">
      <c r="A180" s="8" t="s">
        <v>603</v>
      </c>
      <c r="B180" s="3" t="s">
        <v>399</v>
      </c>
      <c r="C180" s="3" t="s">
        <v>98</v>
      </c>
      <c r="D180" s="10" t="s">
        <v>98</v>
      </c>
      <c r="E180" s="10"/>
      <c r="F180" s="10"/>
      <c r="G180" s="10"/>
      <c r="H180" s="10"/>
      <c r="I180" s="10"/>
      <c r="J180" s="10"/>
      <c r="K180" s="10"/>
      <c r="L180" s="13"/>
      <c r="M180"/>
      <c r="N180"/>
      <c r="O180"/>
      <c r="P180"/>
      <c r="Q180"/>
      <c r="R180"/>
    </row>
    <row r="181" spans="1:18" ht="101.5">
      <c r="A181" s="2" t="s">
        <v>604</v>
      </c>
      <c r="B181" s="2" t="s">
        <v>400</v>
      </c>
      <c r="C181" s="9" t="s">
        <v>405</v>
      </c>
      <c r="D181" s="6">
        <v>424.3</v>
      </c>
      <c r="E181" s="6" t="s">
        <v>171</v>
      </c>
      <c r="F181" s="6">
        <f>+VLOOKUP(E181,'VI_Legende Reinigungsverz.'!$B$3:$F$22,5,0)</f>
        <v>1</v>
      </c>
      <c r="G181" s="6">
        <f t="shared" ref="G181:G184" si="90">+F181*D181</f>
        <v>424.3</v>
      </c>
      <c r="H181" s="51"/>
      <c r="I181" s="6">
        <f t="shared" ref="I181:I184" si="91">IF(ISERROR(G181/H181),0,G181/H181)</f>
        <v>0</v>
      </c>
      <c r="J181" s="51" t="s">
        <v>42</v>
      </c>
      <c r="K181" s="23">
        <f>I181*HLOOKUP(J181,'Auskunft SVS'!$C$2:$AZ$26,17,0)</f>
        <v>0</v>
      </c>
      <c r="L181" s="23">
        <f t="shared" ref="L181:L184" si="92">+K181/D181</f>
        <v>0</v>
      </c>
    </row>
    <row r="182" spans="1:18" ht="101.5">
      <c r="A182" s="2" t="s">
        <v>605</v>
      </c>
      <c r="B182" s="2" t="s">
        <v>400</v>
      </c>
      <c r="C182" s="9" t="s">
        <v>173</v>
      </c>
      <c r="D182" s="6">
        <v>48.61</v>
      </c>
      <c r="E182" s="6" t="s">
        <v>136</v>
      </c>
      <c r="F182" s="6">
        <f>+VLOOKUP(E182,'VI_Legende Reinigungsverz.'!$B$3:$F$22,5,0)</f>
        <v>52</v>
      </c>
      <c r="G182" s="6">
        <f t="shared" si="90"/>
        <v>2527.7199999999998</v>
      </c>
      <c r="H182" s="51"/>
      <c r="I182" s="6">
        <f t="shared" si="91"/>
        <v>0</v>
      </c>
      <c r="J182" s="51" t="s">
        <v>42</v>
      </c>
      <c r="K182" s="23">
        <f>I182*HLOOKUP(J182,'Auskunft SVS'!$C$2:$AZ$26,17,0)</f>
        <v>0</v>
      </c>
      <c r="L182" s="23">
        <f t="shared" si="92"/>
        <v>0</v>
      </c>
    </row>
    <row r="183" spans="1:18" ht="101.5">
      <c r="A183" s="2" t="s">
        <v>606</v>
      </c>
      <c r="B183" s="2" t="s">
        <v>607</v>
      </c>
      <c r="C183" s="9" t="s">
        <v>608</v>
      </c>
      <c r="D183" s="6">
        <v>18.170000000000002</v>
      </c>
      <c r="E183" s="6" t="s">
        <v>171</v>
      </c>
      <c r="F183" s="6">
        <f>+VLOOKUP(E183,'VI_Legende Reinigungsverz.'!$B$3:$F$22,5,0)</f>
        <v>1</v>
      </c>
      <c r="G183" s="6">
        <f t="shared" si="90"/>
        <v>18.170000000000002</v>
      </c>
      <c r="H183" s="51"/>
      <c r="I183" s="6">
        <f t="shared" si="91"/>
        <v>0</v>
      </c>
      <c r="J183" s="51" t="s">
        <v>42</v>
      </c>
      <c r="K183" s="23">
        <f>I183*HLOOKUP(J183,'Auskunft SVS'!$C$2:$AZ$26,17,0)</f>
        <v>0</v>
      </c>
      <c r="L183" s="23">
        <f t="shared" si="92"/>
        <v>0</v>
      </c>
    </row>
    <row r="184" spans="1:18" ht="101.5">
      <c r="A184" s="2" t="s">
        <v>609</v>
      </c>
      <c r="B184" s="2" t="s">
        <v>607</v>
      </c>
      <c r="C184" s="9" t="s">
        <v>610</v>
      </c>
      <c r="D184" s="6">
        <v>314.76</v>
      </c>
      <c r="E184" s="6" t="s">
        <v>136</v>
      </c>
      <c r="F184" s="6">
        <f>+VLOOKUP(E184,'VI_Legende Reinigungsverz.'!$B$3:$F$22,5,0)</f>
        <v>52</v>
      </c>
      <c r="G184" s="6">
        <f t="shared" si="90"/>
        <v>16367.52</v>
      </c>
      <c r="H184" s="51"/>
      <c r="I184" s="6">
        <f t="shared" si="91"/>
        <v>0</v>
      </c>
      <c r="J184" s="51" t="s">
        <v>42</v>
      </c>
      <c r="K184" s="23">
        <f>I184*HLOOKUP(J184,'Auskunft SVS'!$C$2:$AZ$26,17,0)</f>
        <v>0</v>
      </c>
      <c r="L184" s="23">
        <f t="shared" si="92"/>
        <v>0</v>
      </c>
    </row>
    <row r="185" spans="1:18" s="15" customFormat="1">
      <c r="A185" s="8" t="s">
        <v>611</v>
      </c>
      <c r="B185" s="3" t="s">
        <v>178</v>
      </c>
      <c r="C185" s="3" t="s">
        <v>98</v>
      </c>
      <c r="D185" s="10" t="s">
        <v>98</v>
      </c>
      <c r="E185" s="10"/>
      <c r="F185" s="10"/>
      <c r="G185" s="10"/>
      <c r="H185" s="10"/>
      <c r="I185" s="10"/>
      <c r="J185" s="10"/>
      <c r="K185" s="10"/>
      <c r="L185" s="13"/>
      <c r="M185"/>
      <c r="N185"/>
      <c r="O185"/>
      <c r="P185"/>
      <c r="Q185"/>
      <c r="R185"/>
    </row>
    <row r="186" spans="1:18" ht="101.5">
      <c r="A186" s="2" t="s">
        <v>612</v>
      </c>
      <c r="B186" s="2" t="s">
        <v>169</v>
      </c>
      <c r="C186" s="9" t="s">
        <v>173</v>
      </c>
      <c r="D186" s="6">
        <v>80.52</v>
      </c>
      <c r="E186" s="6" t="s">
        <v>136</v>
      </c>
      <c r="F186" s="6">
        <f>+VLOOKUP(E186,'VI_Legende Reinigungsverz.'!$B$3:$F$22,5,0)</f>
        <v>52</v>
      </c>
      <c r="G186" s="6">
        <f>+F186*D186</f>
        <v>4187.04</v>
      </c>
      <c r="H186" s="51"/>
      <c r="I186" s="6">
        <f>IF(ISERROR(G186/H186),0,G186/H186)</f>
        <v>0</v>
      </c>
      <c r="J186" s="51" t="s">
        <v>42</v>
      </c>
      <c r="K186" s="23">
        <f>I186*HLOOKUP(J186,'Auskunft SVS'!$C$2:$AZ$26,17,0)</f>
        <v>0</v>
      </c>
      <c r="L186" s="23">
        <f>+K186/D186</f>
        <v>0</v>
      </c>
    </row>
    <row r="187" spans="1:18" s="15" customFormat="1">
      <c r="A187" s="8" t="s">
        <v>613</v>
      </c>
      <c r="B187" s="3" t="s">
        <v>614</v>
      </c>
      <c r="C187" s="3" t="s">
        <v>98</v>
      </c>
      <c r="D187" s="10" t="s">
        <v>98</v>
      </c>
      <c r="E187" s="10"/>
      <c r="F187" s="10"/>
      <c r="G187" s="10"/>
      <c r="H187" s="10"/>
      <c r="I187" s="10"/>
      <c r="J187" s="10"/>
      <c r="K187" s="10"/>
      <c r="L187" s="13"/>
      <c r="M187"/>
      <c r="N187"/>
      <c r="O187"/>
      <c r="P187"/>
      <c r="Q187"/>
      <c r="R187"/>
    </row>
    <row r="188" spans="1:18" ht="101.5">
      <c r="A188" s="2" t="s">
        <v>615</v>
      </c>
      <c r="B188" s="2" t="s">
        <v>616</v>
      </c>
      <c r="C188" s="9" t="s">
        <v>617</v>
      </c>
      <c r="D188" s="6">
        <v>57.46</v>
      </c>
      <c r="E188" s="6" t="s">
        <v>136</v>
      </c>
      <c r="F188" s="6">
        <f>+VLOOKUP(E188,'VI_Legende Reinigungsverz.'!$B$3:$F$22,5,0)</f>
        <v>52</v>
      </c>
      <c r="G188" s="6">
        <f>+F188*D188</f>
        <v>2987.92</v>
      </c>
      <c r="H188" s="51"/>
      <c r="I188" s="6">
        <f>IF(ISERROR(G188/H188),0,G188/H188)</f>
        <v>0</v>
      </c>
      <c r="J188" s="51" t="s">
        <v>42</v>
      </c>
      <c r="K188" s="23">
        <f>I188*HLOOKUP(J188,'Auskunft SVS'!$C$2:$AZ$26,17,0)</f>
        <v>0</v>
      </c>
      <c r="L188" s="23">
        <f>+K188/D188</f>
        <v>0</v>
      </c>
    </row>
    <row r="189" spans="1:18" s="15" customFormat="1">
      <c r="A189" s="8" t="s">
        <v>618</v>
      </c>
      <c r="B189" s="3" t="s">
        <v>414</v>
      </c>
      <c r="C189" s="3" t="s">
        <v>98</v>
      </c>
      <c r="D189" s="10" t="s">
        <v>98</v>
      </c>
      <c r="E189" s="10"/>
      <c r="F189" s="10"/>
      <c r="G189" s="10"/>
      <c r="H189" s="10"/>
      <c r="I189" s="10"/>
      <c r="J189" s="10"/>
      <c r="K189" s="10"/>
      <c r="L189" s="13"/>
      <c r="M189"/>
      <c r="N189"/>
      <c r="O189"/>
      <c r="P189"/>
      <c r="Q189"/>
      <c r="R189"/>
    </row>
    <row r="190" spans="1:18" ht="101.5">
      <c r="A190" s="2" t="s">
        <v>619</v>
      </c>
      <c r="B190" s="2" t="s">
        <v>415</v>
      </c>
      <c r="C190" s="9" t="s">
        <v>198</v>
      </c>
      <c r="D190" s="6">
        <v>27.06</v>
      </c>
      <c r="E190" s="6" t="s">
        <v>136</v>
      </c>
      <c r="F190" s="6">
        <f>+VLOOKUP(E190,'VI_Legende Reinigungsverz.'!$B$3:$F$22,5,0)</f>
        <v>52</v>
      </c>
      <c r="G190" s="6">
        <f>+F190*D190</f>
        <v>1407.12</v>
      </c>
      <c r="H190" s="51"/>
      <c r="I190" s="6">
        <f>IF(ISERROR(G190/H190),0,G190/H190)</f>
        <v>0</v>
      </c>
      <c r="J190" s="51" t="s">
        <v>42</v>
      </c>
      <c r="K190" s="23">
        <f>I190*HLOOKUP(J190,'Auskunft SVS'!$C$2:$AZ$26,17,0)</f>
        <v>0</v>
      </c>
      <c r="L190" s="23">
        <f>+K190/D190</f>
        <v>0</v>
      </c>
    </row>
    <row r="191" spans="1:18" s="15" customFormat="1">
      <c r="A191" s="8" t="s">
        <v>620</v>
      </c>
      <c r="B191" s="3" t="s">
        <v>196</v>
      </c>
      <c r="C191" s="3" t="s">
        <v>98</v>
      </c>
      <c r="D191" s="10" t="s">
        <v>98</v>
      </c>
      <c r="E191" s="10"/>
      <c r="F191" s="10"/>
      <c r="G191" s="10"/>
      <c r="H191" s="10"/>
      <c r="I191" s="10"/>
      <c r="J191" s="10"/>
      <c r="K191" s="10"/>
      <c r="L191" s="13"/>
      <c r="M191"/>
      <c r="N191"/>
      <c r="O191"/>
      <c r="P191"/>
      <c r="Q191"/>
      <c r="R191"/>
    </row>
    <row r="192" spans="1:18" ht="101.5">
      <c r="A192" s="2" t="s">
        <v>621</v>
      </c>
      <c r="B192" s="2" t="s">
        <v>298</v>
      </c>
      <c r="C192" s="9" t="s">
        <v>622</v>
      </c>
      <c r="D192" s="6">
        <v>19.64</v>
      </c>
      <c r="E192" s="6" t="s">
        <v>136</v>
      </c>
      <c r="F192" s="6">
        <f>+VLOOKUP(E192,'VI_Legende Reinigungsverz.'!$B$3:$F$22,5,0)</f>
        <v>52</v>
      </c>
      <c r="G192" s="6">
        <f t="shared" ref="G192:G193" si="93">+F192*D192</f>
        <v>1021.28</v>
      </c>
      <c r="H192" s="51"/>
      <c r="I192" s="6">
        <f t="shared" ref="I192:I193" si="94">IF(ISERROR(G192/H192),0,G192/H192)</f>
        <v>0</v>
      </c>
      <c r="J192" s="51" t="s">
        <v>42</v>
      </c>
      <c r="K192" s="23">
        <f>I192*HLOOKUP(J192,'Auskunft SVS'!$C$2:$AZ$26,17,0)</f>
        <v>0</v>
      </c>
      <c r="L192" s="23">
        <f t="shared" ref="L192:L193" si="95">+K192/D192</f>
        <v>0</v>
      </c>
    </row>
    <row r="193" spans="1:18" ht="101.5">
      <c r="A193" s="2" t="s">
        <v>623</v>
      </c>
      <c r="B193" s="2" t="s">
        <v>624</v>
      </c>
      <c r="C193" s="9" t="s">
        <v>622</v>
      </c>
      <c r="D193" s="6">
        <v>74.349999999999994</v>
      </c>
      <c r="E193" s="6" t="s">
        <v>136</v>
      </c>
      <c r="F193" s="6">
        <f>+VLOOKUP(E193,'VI_Legende Reinigungsverz.'!$B$3:$F$22,5,0)</f>
        <v>52</v>
      </c>
      <c r="G193" s="6">
        <f t="shared" si="93"/>
        <v>3866.2</v>
      </c>
      <c r="H193" s="51"/>
      <c r="I193" s="6">
        <f t="shared" si="94"/>
        <v>0</v>
      </c>
      <c r="J193" s="51" t="s">
        <v>42</v>
      </c>
      <c r="K193" s="23">
        <f>I193*HLOOKUP(J193,'Auskunft SVS'!$C$2:$AZ$26,17,0)</f>
        <v>0</v>
      </c>
      <c r="L193" s="23">
        <f t="shared" si="95"/>
        <v>0</v>
      </c>
    </row>
    <row r="194" spans="1:18" s="15" customFormat="1">
      <c r="A194" s="8" t="s">
        <v>625</v>
      </c>
      <c r="B194" s="3" t="s">
        <v>200</v>
      </c>
      <c r="C194" s="3" t="s">
        <v>98</v>
      </c>
      <c r="D194" s="10" t="s">
        <v>98</v>
      </c>
      <c r="E194" s="10"/>
      <c r="F194" s="10"/>
      <c r="G194" s="10"/>
      <c r="H194" s="10"/>
      <c r="I194" s="10"/>
      <c r="J194" s="10"/>
      <c r="K194" s="10"/>
      <c r="L194" s="13"/>
      <c r="M194"/>
      <c r="N194"/>
      <c r="O194"/>
      <c r="P194"/>
      <c r="Q194"/>
      <c r="R194"/>
    </row>
    <row r="195" spans="1:18" ht="101.5">
      <c r="A195" s="2" t="s">
        <v>626</v>
      </c>
      <c r="B195" s="2" t="s">
        <v>202</v>
      </c>
      <c r="C195" s="9" t="s">
        <v>627</v>
      </c>
      <c r="D195" s="6">
        <v>4.3899999999999997</v>
      </c>
      <c r="E195" s="6" t="s">
        <v>171</v>
      </c>
      <c r="F195" s="6">
        <f>+VLOOKUP(E195,'VI_Legende Reinigungsverz.'!$B$3:$F$22,5,0)</f>
        <v>1</v>
      </c>
      <c r="G195" s="6">
        <f t="shared" ref="G195:G197" si="96">+F195*D195</f>
        <v>4.3899999999999997</v>
      </c>
      <c r="H195" s="51"/>
      <c r="I195" s="6">
        <f t="shared" ref="I195:I197" si="97">IF(ISERROR(G195/H195),0,G195/H195)</f>
        <v>0</v>
      </c>
      <c r="J195" s="51" t="s">
        <v>42</v>
      </c>
      <c r="K195" s="23">
        <f>I195*HLOOKUP(J195,'Auskunft SVS'!$C$2:$AZ$26,17,0)</f>
        <v>0</v>
      </c>
      <c r="L195" s="23">
        <f t="shared" ref="L195:L197" si="98">+K195/D195</f>
        <v>0</v>
      </c>
    </row>
    <row r="196" spans="1:18" ht="101.5">
      <c r="A196" s="2" t="s">
        <v>628</v>
      </c>
      <c r="B196" s="2" t="s">
        <v>202</v>
      </c>
      <c r="C196" s="9" t="s">
        <v>629</v>
      </c>
      <c r="D196" s="6">
        <v>194.12</v>
      </c>
      <c r="E196" s="6" t="s">
        <v>102</v>
      </c>
      <c r="F196" s="6">
        <f>+VLOOKUP(E196,'VI_Legende Reinigungsverz.'!$B$3:$F$22,5,0)</f>
        <v>251.5</v>
      </c>
      <c r="G196" s="6">
        <f t="shared" si="96"/>
        <v>48821.18</v>
      </c>
      <c r="H196" s="51"/>
      <c r="I196" s="6">
        <f t="shared" si="97"/>
        <v>0</v>
      </c>
      <c r="J196" s="51" t="s">
        <v>42</v>
      </c>
      <c r="K196" s="23">
        <f>I196*HLOOKUP(J196,'Auskunft SVS'!$C$2:$AZ$26,17,0)</f>
        <v>0</v>
      </c>
      <c r="L196" s="23">
        <f t="shared" si="98"/>
        <v>0</v>
      </c>
    </row>
    <row r="197" spans="1:18" ht="101.5">
      <c r="A197" s="2" t="s">
        <v>630</v>
      </c>
      <c r="B197" s="2" t="s">
        <v>631</v>
      </c>
      <c r="C197" s="9" t="s">
        <v>417</v>
      </c>
      <c r="D197" s="6">
        <v>9.08</v>
      </c>
      <c r="E197" s="6" t="s">
        <v>102</v>
      </c>
      <c r="F197" s="6">
        <f>+VLOOKUP(E197,'VI_Legende Reinigungsverz.'!$B$3:$F$22,5,0)</f>
        <v>251.5</v>
      </c>
      <c r="G197" s="6">
        <f t="shared" si="96"/>
        <v>2283.62</v>
      </c>
      <c r="H197" s="51"/>
      <c r="I197" s="6">
        <f t="shared" si="97"/>
        <v>0</v>
      </c>
      <c r="J197" s="51" t="s">
        <v>42</v>
      </c>
      <c r="K197" s="23">
        <f>I197*HLOOKUP(J197,'Auskunft SVS'!$C$2:$AZ$26,17,0)</f>
        <v>0</v>
      </c>
      <c r="L197" s="23">
        <f t="shared" si="98"/>
        <v>0</v>
      </c>
    </row>
    <row r="198" spans="1:18" s="15" customFormat="1">
      <c r="A198" s="8" t="s">
        <v>632</v>
      </c>
      <c r="B198" s="3" t="s">
        <v>316</v>
      </c>
      <c r="C198" s="3" t="s">
        <v>98</v>
      </c>
      <c r="D198" s="10" t="s">
        <v>98</v>
      </c>
      <c r="E198" s="10"/>
      <c r="F198" s="10"/>
      <c r="G198" s="10"/>
      <c r="H198" s="10"/>
      <c r="I198" s="10"/>
      <c r="J198" s="10"/>
      <c r="K198" s="10"/>
      <c r="L198" s="13"/>
      <c r="M198"/>
      <c r="N198"/>
      <c r="O198"/>
      <c r="P198"/>
      <c r="Q198"/>
      <c r="R198"/>
    </row>
    <row r="199" spans="1:18" ht="101.5">
      <c r="A199" s="2" t="s">
        <v>633</v>
      </c>
      <c r="B199" s="2" t="s">
        <v>318</v>
      </c>
      <c r="C199" s="9" t="s">
        <v>627</v>
      </c>
      <c r="D199" s="6">
        <v>17.88</v>
      </c>
      <c r="E199" s="6" t="s">
        <v>171</v>
      </c>
      <c r="F199" s="6">
        <f>+VLOOKUP(E199,'VI_Legende Reinigungsverz.'!$B$3:$F$22,5,0)</f>
        <v>1</v>
      </c>
      <c r="G199" s="6">
        <f>+F199*D199</f>
        <v>17.88</v>
      </c>
      <c r="H199" s="51"/>
      <c r="I199" s="6">
        <f>IF(ISERROR(G199/H199),0,G199/H199)</f>
        <v>0</v>
      </c>
      <c r="J199" s="51" t="s">
        <v>42</v>
      </c>
      <c r="K199" s="23">
        <f>I199*HLOOKUP(J199,'Auskunft SVS'!$C$2:$AZ$26,17,0)</f>
        <v>0</v>
      </c>
      <c r="L199" s="23">
        <f>+K199/D199</f>
        <v>0</v>
      </c>
    </row>
    <row r="200" spans="1:18" s="15" customFormat="1">
      <c r="A200" s="8" t="s">
        <v>634</v>
      </c>
      <c r="B200" s="3" t="s">
        <v>219</v>
      </c>
      <c r="C200" s="3" t="s">
        <v>98</v>
      </c>
      <c r="D200" s="10" t="s">
        <v>98</v>
      </c>
      <c r="E200" s="10"/>
      <c r="F200" s="10"/>
      <c r="G200" s="10"/>
      <c r="H200" s="10"/>
      <c r="I200" s="10"/>
      <c r="J200" s="10"/>
      <c r="K200" s="10"/>
      <c r="L200" s="13"/>
      <c r="M200"/>
      <c r="N200"/>
      <c r="O200"/>
      <c r="P200"/>
      <c r="Q200"/>
      <c r="R200"/>
    </row>
    <row r="201" spans="1:18" ht="101.5">
      <c r="A201" s="2" t="s">
        <v>635</v>
      </c>
      <c r="B201" s="2" t="s">
        <v>221</v>
      </c>
      <c r="C201" s="9" t="s">
        <v>424</v>
      </c>
      <c r="D201" s="6">
        <v>13.76</v>
      </c>
      <c r="E201" s="6" t="s">
        <v>171</v>
      </c>
      <c r="F201" s="6">
        <f>+VLOOKUP(E201,'VI_Legende Reinigungsverz.'!$B$3:$F$22,5,0)</f>
        <v>1</v>
      </c>
      <c r="G201" s="6">
        <f>+F201*D201</f>
        <v>13.76</v>
      </c>
      <c r="H201" s="51"/>
      <c r="I201" s="6">
        <f>IF(ISERROR(G201/H201),0,G201/H201)</f>
        <v>0</v>
      </c>
      <c r="J201" s="51" t="s">
        <v>42</v>
      </c>
      <c r="K201" s="23">
        <f>I201*HLOOKUP(J201,'Auskunft SVS'!$C$2:$AZ$26,17,0)</f>
        <v>0</v>
      </c>
      <c r="L201" s="23">
        <f>+K201/D201</f>
        <v>0</v>
      </c>
    </row>
    <row r="202" spans="1:18" s="15" customFormat="1">
      <c r="A202" s="8" t="s">
        <v>636</v>
      </c>
      <c r="B202" s="3" t="s">
        <v>637</v>
      </c>
      <c r="C202" s="3" t="s">
        <v>98</v>
      </c>
      <c r="D202" s="10" t="s">
        <v>98</v>
      </c>
      <c r="E202" s="10"/>
      <c r="F202" s="10"/>
      <c r="G202" s="10"/>
      <c r="H202" s="10"/>
      <c r="I202" s="10"/>
      <c r="J202" s="10"/>
      <c r="K202" s="10"/>
      <c r="L202" s="13"/>
      <c r="M202"/>
      <c r="N202"/>
      <c r="O202"/>
      <c r="P202"/>
      <c r="Q202"/>
      <c r="R202"/>
    </row>
    <row r="203" spans="1:18" ht="101.5">
      <c r="A203" s="2" t="s">
        <v>638</v>
      </c>
      <c r="B203" s="2" t="s">
        <v>639</v>
      </c>
      <c r="C203" s="9" t="s">
        <v>627</v>
      </c>
      <c r="D203" s="6">
        <v>31.47</v>
      </c>
      <c r="E203" s="6" t="s">
        <v>171</v>
      </c>
      <c r="F203" s="6">
        <f>+VLOOKUP(E203,'VI_Legende Reinigungsverz.'!$B$3:$F$22,5,0)</f>
        <v>1</v>
      </c>
      <c r="G203" s="6">
        <f>+F203*D203</f>
        <v>31.47</v>
      </c>
      <c r="H203" s="51"/>
      <c r="I203" s="6">
        <f>IF(ISERROR(G203/H203),0,G203/H203)</f>
        <v>0</v>
      </c>
      <c r="J203" s="51" t="s">
        <v>42</v>
      </c>
      <c r="K203" s="23">
        <f>I203*HLOOKUP(J203,'Auskunft SVS'!$C$2:$AZ$26,17,0)</f>
        <v>0</v>
      </c>
      <c r="L203" s="23">
        <f>+K203/D203</f>
        <v>0</v>
      </c>
    </row>
    <row r="204" spans="1:18" s="15" customFormat="1">
      <c r="A204" s="8" t="s">
        <v>640</v>
      </c>
      <c r="B204" s="3" t="s">
        <v>641</v>
      </c>
      <c r="C204" s="3" t="s">
        <v>98</v>
      </c>
      <c r="D204" s="10" t="s">
        <v>98</v>
      </c>
      <c r="E204" s="10"/>
      <c r="F204" s="10"/>
      <c r="G204" s="10"/>
      <c r="H204" s="10"/>
      <c r="I204" s="10"/>
      <c r="J204" s="10"/>
      <c r="K204" s="10"/>
      <c r="L204" s="13"/>
      <c r="M204"/>
      <c r="N204"/>
      <c r="O204"/>
      <c r="P204"/>
      <c r="Q204"/>
      <c r="R204"/>
    </row>
    <row r="205" spans="1:18" ht="101.5">
      <c r="A205" s="2" t="s">
        <v>642</v>
      </c>
      <c r="B205" s="2" t="s">
        <v>643</v>
      </c>
      <c r="C205" s="9" t="s">
        <v>434</v>
      </c>
      <c r="D205" s="6">
        <v>104.93</v>
      </c>
      <c r="E205" s="6" t="s">
        <v>171</v>
      </c>
      <c r="F205" s="6">
        <f>+VLOOKUP(E205,'VI_Legende Reinigungsverz.'!$B$3:$F$22,5,0)</f>
        <v>1</v>
      </c>
      <c r="G205" s="6">
        <f>+F205*D205</f>
        <v>104.93</v>
      </c>
      <c r="H205" s="51"/>
      <c r="I205" s="6">
        <f>IF(ISERROR(G205/H205),0,G205/H205)</f>
        <v>0</v>
      </c>
      <c r="J205" s="51" t="s">
        <v>42</v>
      </c>
      <c r="K205" s="23">
        <f>I205*HLOOKUP(J205,'Auskunft SVS'!$C$2:$AZ$26,17,0)</f>
        <v>0</v>
      </c>
      <c r="L205" s="23">
        <f>+K205/D205</f>
        <v>0</v>
      </c>
    </row>
    <row r="206" spans="1:18" s="15" customFormat="1">
      <c r="A206" s="8" t="s">
        <v>644</v>
      </c>
      <c r="B206" s="3" t="s">
        <v>645</v>
      </c>
      <c r="C206" s="3" t="s">
        <v>98</v>
      </c>
      <c r="D206" s="10" t="s">
        <v>98</v>
      </c>
      <c r="E206" s="10"/>
      <c r="F206" s="10"/>
      <c r="G206" s="10"/>
      <c r="H206" s="10"/>
      <c r="I206" s="10"/>
      <c r="J206" s="10"/>
      <c r="K206" s="10"/>
      <c r="L206" s="13"/>
      <c r="M206"/>
      <c r="N206"/>
      <c r="O206"/>
      <c r="P206"/>
      <c r="Q206"/>
      <c r="R206"/>
    </row>
    <row r="207" spans="1:18" ht="101.5">
      <c r="A207" s="2" t="s">
        <v>646</v>
      </c>
      <c r="B207" s="2" t="s">
        <v>647</v>
      </c>
      <c r="C207" s="9" t="s">
        <v>648</v>
      </c>
      <c r="D207" s="6">
        <v>35.83</v>
      </c>
      <c r="E207" s="6" t="s">
        <v>171</v>
      </c>
      <c r="F207" s="6">
        <f>+VLOOKUP(E207,'VI_Legende Reinigungsverz.'!$B$3:$F$22,5,0)</f>
        <v>1</v>
      </c>
      <c r="G207" s="6">
        <f t="shared" ref="G207:G208" si="99">+F207*D207</f>
        <v>35.83</v>
      </c>
      <c r="H207" s="51"/>
      <c r="I207" s="6">
        <f t="shared" ref="I207:I208" si="100">IF(ISERROR(G207/H207),0,G207/H207)</f>
        <v>0</v>
      </c>
      <c r="J207" s="51" t="s">
        <v>42</v>
      </c>
      <c r="K207" s="23">
        <f>I207*HLOOKUP(J207,'Auskunft SVS'!$C$2:$AZ$26,17,0)</f>
        <v>0</v>
      </c>
      <c r="L207" s="23">
        <f t="shared" ref="L207:L208" si="101">+K207/D207</f>
        <v>0</v>
      </c>
    </row>
    <row r="208" spans="1:18" ht="101.5">
      <c r="A208" s="2" t="s">
        <v>649</v>
      </c>
      <c r="B208" s="2" t="s">
        <v>650</v>
      </c>
      <c r="C208" s="9" t="s">
        <v>434</v>
      </c>
      <c r="D208" s="6">
        <v>6.06</v>
      </c>
      <c r="E208" s="6" t="s">
        <v>171</v>
      </c>
      <c r="F208" s="6">
        <f>+VLOOKUP(E208,'VI_Legende Reinigungsverz.'!$B$3:$F$22,5,0)</f>
        <v>1</v>
      </c>
      <c r="G208" s="6">
        <f t="shared" si="99"/>
        <v>6.06</v>
      </c>
      <c r="H208" s="51"/>
      <c r="I208" s="6">
        <f t="shared" si="100"/>
        <v>0</v>
      </c>
      <c r="J208" s="51" t="s">
        <v>42</v>
      </c>
      <c r="K208" s="23">
        <f>I208*HLOOKUP(J208,'Auskunft SVS'!$C$2:$AZ$26,17,0)</f>
        <v>0</v>
      </c>
      <c r="L208" s="23">
        <f t="shared" si="101"/>
        <v>0</v>
      </c>
    </row>
    <row r="209" spans="1:18" s="15" customFormat="1">
      <c r="A209" s="8" t="s">
        <v>651</v>
      </c>
      <c r="B209" s="3" t="s">
        <v>652</v>
      </c>
      <c r="C209" s="3" t="s">
        <v>98</v>
      </c>
      <c r="D209" s="10" t="s">
        <v>98</v>
      </c>
      <c r="E209" s="10"/>
      <c r="F209" s="10"/>
      <c r="G209" s="10"/>
      <c r="H209" s="10"/>
      <c r="I209" s="10"/>
      <c r="J209" s="10"/>
      <c r="K209" s="10"/>
      <c r="L209" s="13"/>
      <c r="M209"/>
      <c r="N209"/>
      <c r="O209"/>
      <c r="P209"/>
      <c r="Q209"/>
      <c r="R209"/>
    </row>
    <row r="210" spans="1:18" ht="101.5">
      <c r="A210" s="2" t="s">
        <v>653</v>
      </c>
      <c r="B210" s="2" t="s">
        <v>654</v>
      </c>
      <c r="C210" s="9" t="s">
        <v>434</v>
      </c>
      <c r="D210" s="6">
        <v>28.76</v>
      </c>
      <c r="E210" s="6" t="s">
        <v>171</v>
      </c>
      <c r="F210" s="6">
        <f>+VLOOKUP(E210,'VI_Legende Reinigungsverz.'!$B$3:$F$22,5,0)</f>
        <v>1</v>
      </c>
      <c r="G210" s="6">
        <f>+F210*D210</f>
        <v>28.76</v>
      </c>
      <c r="H210" s="51"/>
      <c r="I210" s="6">
        <f>IF(ISERROR(G210/H210),0,G210/H210)</f>
        <v>0</v>
      </c>
      <c r="J210" s="51" t="s">
        <v>42</v>
      </c>
      <c r="K210" s="23">
        <f>I210*HLOOKUP(J210,'Auskunft SVS'!$C$2:$AZ$26,17,0)</f>
        <v>0</v>
      </c>
      <c r="L210" s="23">
        <f>+K210/D210</f>
        <v>0</v>
      </c>
    </row>
    <row r="211" spans="1:18" s="15" customFormat="1">
      <c r="A211" s="8" t="s">
        <v>655</v>
      </c>
      <c r="B211" s="3" t="s">
        <v>431</v>
      </c>
      <c r="C211" s="3" t="s">
        <v>98</v>
      </c>
      <c r="D211" s="10" t="s">
        <v>98</v>
      </c>
      <c r="E211" s="10"/>
      <c r="F211" s="10"/>
      <c r="G211" s="10"/>
      <c r="H211" s="10"/>
      <c r="I211" s="10"/>
      <c r="J211" s="10"/>
      <c r="K211" s="10"/>
      <c r="L211" s="13"/>
      <c r="M211"/>
      <c r="N211"/>
      <c r="O211"/>
      <c r="P211"/>
      <c r="Q211"/>
      <c r="R211"/>
    </row>
    <row r="212" spans="1:18" ht="101.5">
      <c r="A212" s="2" t="s">
        <v>656</v>
      </c>
      <c r="B212" s="2" t="s">
        <v>657</v>
      </c>
      <c r="C212" s="9" t="s">
        <v>658</v>
      </c>
      <c r="D212" s="6">
        <v>6.52</v>
      </c>
      <c r="E212" s="6" t="s">
        <v>171</v>
      </c>
      <c r="F212" s="6">
        <f>+VLOOKUP(E212,'VI_Legende Reinigungsverz.'!$B$3:$F$22,5,0)</f>
        <v>1</v>
      </c>
      <c r="G212" s="6">
        <f>+F212*D212</f>
        <v>6.52</v>
      </c>
      <c r="H212" s="51"/>
      <c r="I212" s="6">
        <f>IF(ISERROR(G212/H212),0,G212/H212)</f>
        <v>0</v>
      </c>
      <c r="J212" s="51" t="s">
        <v>42</v>
      </c>
      <c r="K212" s="23">
        <f>I212*HLOOKUP(J212,'Auskunft SVS'!$C$2:$AZ$26,17,0)</f>
        <v>0</v>
      </c>
      <c r="L212" s="23">
        <f>+K212/D212</f>
        <v>0</v>
      </c>
    </row>
    <row r="213" spans="1:18" s="15" customFormat="1">
      <c r="A213" s="8" t="s">
        <v>659</v>
      </c>
      <c r="B213" s="3" t="s">
        <v>224</v>
      </c>
      <c r="C213" s="3" t="s">
        <v>98</v>
      </c>
      <c r="D213" s="10" t="s">
        <v>98</v>
      </c>
      <c r="E213" s="10"/>
      <c r="F213" s="10"/>
      <c r="G213" s="10"/>
      <c r="H213" s="10"/>
      <c r="I213" s="10"/>
      <c r="J213" s="10"/>
      <c r="K213" s="10"/>
      <c r="L213" s="13"/>
      <c r="M213"/>
      <c r="N213"/>
      <c r="O213"/>
      <c r="P213"/>
      <c r="Q213"/>
      <c r="R213"/>
    </row>
    <row r="214" spans="1:18" ht="101.5">
      <c r="A214" s="2" t="s">
        <v>660</v>
      </c>
      <c r="B214" s="2" t="s">
        <v>226</v>
      </c>
      <c r="C214" s="9" t="s">
        <v>661</v>
      </c>
      <c r="D214" s="6">
        <v>10.77</v>
      </c>
      <c r="E214" s="6" t="s">
        <v>171</v>
      </c>
      <c r="F214" s="6">
        <f>+VLOOKUP(E214,'VI_Legende Reinigungsverz.'!$B$3:$F$22,5,0)</f>
        <v>1</v>
      </c>
      <c r="G214" s="6">
        <f t="shared" ref="G214:G220" si="102">+F214*D214</f>
        <v>10.77</v>
      </c>
      <c r="H214" s="51"/>
      <c r="I214" s="6">
        <f t="shared" ref="I214:I220" si="103">IF(ISERROR(G214/H214),0,G214/H214)</f>
        <v>0</v>
      </c>
      <c r="J214" s="51" t="s">
        <v>42</v>
      </c>
      <c r="K214" s="23">
        <f>I214*HLOOKUP(J214,'Auskunft SVS'!$C$2:$AZ$26,17,0)</f>
        <v>0</v>
      </c>
      <c r="L214" s="23">
        <f t="shared" ref="L214:L220" si="104">+K214/D214</f>
        <v>0</v>
      </c>
    </row>
    <row r="215" spans="1:18" ht="101.5">
      <c r="A215" s="2" t="s">
        <v>662</v>
      </c>
      <c r="B215" s="2" t="s">
        <v>226</v>
      </c>
      <c r="C215" s="9" t="s">
        <v>663</v>
      </c>
      <c r="D215" s="6">
        <v>146.93</v>
      </c>
      <c r="E215" s="6" t="s">
        <v>136</v>
      </c>
      <c r="F215" s="6">
        <f>+VLOOKUP(E215,'VI_Legende Reinigungsverz.'!$B$3:$F$22,5,0)</f>
        <v>52</v>
      </c>
      <c r="G215" s="6">
        <f t="shared" si="102"/>
        <v>7640.3600000000006</v>
      </c>
      <c r="H215" s="51"/>
      <c r="I215" s="6">
        <f t="shared" si="103"/>
        <v>0</v>
      </c>
      <c r="J215" s="51" t="s">
        <v>42</v>
      </c>
      <c r="K215" s="23">
        <f>I215*HLOOKUP(J215,'Auskunft SVS'!$C$2:$AZ$26,17,0)</f>
        <v>0</v>
      </c>
      <c r="L215" s="23">
        <f t="shared" si="104"/>
        <v>0</v>
      </c>
    </row>
    <row r="216" spans="1:18" ht="101.5">
      <c r="A216" s="2" t="s">
        <v>664</v>
      </c>
      <c r="B216" s="2" t="s">
        <v>226</v>
      </c>
      <c r="C216" s="9" t="s">
        <v>326</v>
      </c>
      <c r="D216" s="6">
        <v>115.2</v>
      </c>
      <c r="E216" s="6" t="s">
        <v>163</v>
      </c>
      <c r="F216" s="6">
        <f>+VLOOKUP(E216,'VI_Legende Reinigungsverz.'!$B$3:$F$22,5,0)</f>
        <v>150.9</v>
      </c>
      <c r="G216" s="6">
        <f t="shared" si="102"/>
        <v>17383.68</v>
      </c>
      <c r="H216" s="51"/>
      <c r="I216" s="6">
        <f t="shared" si="103"/>
        <v>0</v>
      </c>
      <c r="J216" s="51" t="s">
        <v>42</v>
      </c>
      <c r="K216" s="23">
        <f>I216*HLOOKUP(J216,'Auskunft SVS'!$C$2:$AZ$26,17,0)</f>
        <v>0</v>
      </c>
      <c r="L216" s="23">
        <f t="shared" si="104"/>
        <v>0</v>
      </c>
    </row>
    <row r="217" spans="1:18" ht="101.5">
      <c r="A217" s="2" t="s">
        <v>665</v>
      </c>
      <c r="B217" s="2" t="s">
        <v>453</v>
      </c>
      <c r="C217" s="9" t="s">
        <v>663</v>
      </c>
      <c r="D217" s="6">
        <v>13.86</v>
      </c>
      <c r="E217" s="6" t="s">
        <v>136</v>
      </c>
      <c r="F217" s="6">
        <f>+VLOOKUP(E217,'VI_Legende Reinigungsverz.'!$B$3:$F$22,5,0)</f>
        <v>52</v>
      </c>
      <c r="G217" s="6">
        <f t="shared" si="102"/>
        <v>720.72</v>
      </c>
      <c r="H217" s="51"/>
      <c r="I217" s="6">
        <f t="shared" si="103"/>
        <v>0</v>
      </c>
      <c r="J217" s="51" t="s">
        <v>42</v>
      </c>
      <c r="K217" s="23">
        <f>I217*HLOOKUP(J217,'Auskunft SVS'!$C$2:$AZ$26,17,0)</f>
        <v>0</v>
      </c>
      <c r="L217" s="23">
        <f t="shared" si="104"/>
        <v>0</v>
      </c>
    </row>
    <row r="218" spans="1:18" ht="101.5">
      <c r="A218" s="2" t="s">
        <v>666</v>
      </c>
      <c r="B218" s="2" t="s">
        <v>667</v>
      </c>
      <c r="C218" s="9" t="s">
        <v>454</v>
      </c>
      <c r="D218" s="6">
        <v>15.75</v>
      </c>
      <c r="E218" s="6" t="s">
        <v>171</v>
      </c>
      <c r="F218" s="6">
        <f>+VLOOKUP(E218,'VI_Legende Reinigungsverz.'!$B$3:$F$22,5,0)</f>
        <v>1</v>
      </c>
      <c r="G218" s="6">
        <f t="shared" si="102"/>
        <v>15.75</v>
      </c>
      <c r="H218" s="51"/>
      <c r="I218" s="6">
        <f t="shared" si="103"/>
        <v>0</v>
      </c>
      <c r="J218" s="51" t="s">
        <v>42</v>
      </c>
      <c r="K218" s="23">
        <f>I218*HLOOKUP(J218,'Auskunft SVS'!$C$2:$AZ$26,17,0)</f>
        <v>0</v>
      </c>
      <c r="L218" s="23">
        <f t="shared" si="104"/>
        <v>0</v>
      </c>
    </row>
    <row r="219" spans="1:18" ht="101.5">
      <c r="A219" s="2" t="s">
        <v>668</v>
      </c>
      <c r="B219" s="2" t="s">
        <v>667</v>
      </c>
      <c r="C219" s="9" t="s">
        <v>669</v>
      </c>
      <c r="D219" s="6">
        <v>1237.01</v>
      </c>
      <c r="E219" s="6" t="s">
        <v>136</v>
      </c>
      <c r="F219" s="6">
        <f>+VLOOKUP(E219,'VI_Legende Reinigungsverz.'!$B$3:$F$22,5,0)</f>
        <v>52</v>
      </c>
      <c r="G219" s="6">
        <f t="shared" si="102"/>
        <v>64324.52</v>
      </c>
      <c r="H219" s="51"/>
      <c r="I219" s="6">
        <f t="shared" si="103"/>
        <v>0</v>
      </c>
      <c r="J219" s="51" t="s">
        <v>42</v>
      </c>
      <c r="K219" s="23">
        <f>I219*HLOOKUP(J219,'Auskunft SVS'!$C$2:$AZ$26,17,0)</f>
        <v>0</v>
      </c>
      <c r="L219" s="23">
        <f t="shared" si="104"/>
        <v>0</v>
      </c>
    </row>
    <row r="220" spans="1:18" ht="101.5">
      <c r="A220" s="2" t="s">
        <v>670</v>
      </c>
      <c r="B220" s="2" t="s">
        <v>667</v>
      </c>
      <c r="C220" s="9" t="s">
        <v>671</v>
      </c>
      <c r="D220" s="6">
        <v>155.96</v>
      </c>
      <c r="E220" s="6" t="s">
        <v>163</v>
      </c>
      <c r="F220" s="6">
        <f>+VLOOKUP(E220,'VI_Legende Reinigungsverz.'!$B$3:$F$22,5,0)</f>
        <v>150.9</v>
      </c>
      <c r="G220" s="6">
        <f t="shared" si="102"/>
        <v>23534.364000000001</v>
      </c>
      <c r="H220" s="51"/>
      <c r="I220" s="6">
        <f t="shared" si="103"/>
        <v>0</v>
      </c>
      <c r="J220" s="51" t="s">
        <v>42</v>
      </c>
      <c r="K220" s="23">
        <f>I220*HLOOKUP(J220,'Auskunft SVS'!$C$2:$AZ$26,17,0)</f>
        <v>0</v>
      </c>
      <c r="L220" s="23">
        <f t="shared" si="104"/>
        <v>0</v>
      </c>
    </row>
    <row r="221" spans="1:18" s="15" customFormat="1">
      <c r="A221" s="8" t="s">
        <v>672</v>
      </c>
      <c r="B221" s="3" t="s">
        <v>232</v>
      </c>
      <c r="C221" s="3" t="s">
        <v>98</v>
      </c>
      <c r="D221" s="10" t="s">
        <v>98</v>
      </c>
      <c r="E221" s="10"/>
      <c r="F221" s="10"/>
      <c r="G221" s="10"/>
      <c r="H221" s="10"/>
      <c r="I221" s="10"/>
      <c r="J221" s="10"/>
      <c r="K221" s="10"/>
      <c r="L221" s="13"/>
      <c r="M221"/>
      <c r="N221"/>
      <c r="O221"/>
      <c r="P221"/>
      <c r="Q221"/>
      <c r="R221"/>
    </row>
    <row r="222" spans="1:18" ht="101.5">
      <c r="A222" s="2" t="s">
        <v>673</v>
      </c>
      <c r="B222" s="2" t="s">
        <v>472</v>
      </c>
      <c r="C222" s="9" t="s">
        <v>661</v>
      </c>
      <c r="D222" s="6">
        <v>17.91</v>
      </c>
      <c r="E222" s="6" t="s">
        <v>171</v>
      </c>
      <c r="F222" s="6">
        <f>+VLOOKUP(E222,'VI_Legende Reinigungsverz.'!$B$3:$F$22,5,0)</f>
        <v>1</v>
      </c>
      <c r="G222" s="6">
        <f t="shared" ref="G222:G223" si="105">+F222*D222</f>
        <v>17.91</v>
      </c>
      <c r="H222" s="51"/>
      <c r="I222" s="6">
        <f t="shared" ref="I222:I223" si="106">IF(ISERROR(G222/H222),0,G222/H222)</f>
        <v>0</v>
      </c>
      <c r="J222" s="51" t="s">
        <v>42</v>
      </c>
      <c r="K222" s="23">
        <f>I222*HLOOKUP(J222,'Auskunft SVS'!$C$2:$AZ$26,17,0)</f>
        <v>0</v>
      </c>
      <c r="L222" s="23">
        <f t="shared" ref="L222:L223" si="107">+K222/D222</f>
        <v>0</v>
      </c>
    </row>
    <row r="223" spans="1:18" ht="101.5">
      <c r="A223" s="2" t="s">
        <v>674</v>
      </c>
      <c r="B223" s="2" t="s">
        <v>472</v>
      </c>
      <c r="C223" s="9" t="s">
        <v>675</v>
      </c>
      <c r="D223" s="6">
        <v>291.81</v>
      </c>
      <c r="E223" s="6" t="s">
        <v>136</v>
      </c>
      <c r="F223" s="6">
        <f>+VLOOKUP(E223,'VI_Legende Reinigungsverz.'!$B$3:$F$22,5,0)</f>
        <v>52</v>
      </c>
      <c r="G223" s="6">
        <f t="shared" si="105"/>
        <v>15174.12</v>
      </c>
      <c r="H223" s="51"/>
      <c r="I223" s="6">
        <f t="shared" si="106"/>
        <v>0</v>
      </c>
      <c r="J223" s="51" t="s">
        <v>42</v>
      </c>
      <c r="K223" s="23">
        <f>I223*HLOOKUP(J223,'Auskunft SVS'!$C$2:$AZ$26,17,0)</f>
        <v>0</v>
      </c>
      <c r="L223" s="23">
        <f t="shared" si="107"/>
        <v>0</v>
      </c>
    </row>
    <row r="224" spans="1:18" s="15" customFormat="1">
      <c r="A224" s="8" t="s">
        <v>676</v>
      </c>
      <c r="B224" s="3" t="s">
        <v>242</v>
      </c>
      <c r="C224" s="3" t="s">
        <v>98</v>
      </c>
      <c r="D224" s="10" t="s">
        <v>98</v>
      </c>
      <c r="E224" s="10"/>
      <c r="F224" s="10"/>
      <c r="G224" s="10"/>
      <c r="H224" s="10"/>
      <c r="I224" s="10"/>
      <c r="J224" s="10"/>
      <c r="K224" s="10"/>
      <c r="L224" s="13"/>
      <c r="M224"/>
      <c r="N224"/>
      <c r="O224"/>
      <c r="P224"/>
      <c r="Q224"/>
      <c r="R224"/>
    </row>
    <row r="225" spans="1:18" ht="101.5">
      <c r="A225" s="2" t="s">
        <v>677</v>
      </c>
      <c r="B225" s="2" t="s">
        <v>244</v>
      </c>
      <c r="C225" s="9" t="s">
        <v>530</v>
      </c>
      <c r="D225" s="6">
        <v>11.73</v>
      </c>
      <c r="E225" s="6" t="s">
        <v>102</v>
      </c>
      <c r="F225" s="6">
        <f>+VLOOKUP(E225,'VI_Legende Reinigungsverz.'!$B$3:$F$22,5,0)</f>
        <v>251.5</v>
      </c>
      <c r="G225" s="6">
        <f t="shared" ref="G225:G226" si="108">+F225*D225</f>
        <v>2950.0950000000003</v>
      </c>
      <c r="H225" s="51"/>
      <c r="I225" s="6">
        <f t="shared" ref="I225:I226" si="109">IF(ISERROR(G225/H225),0,G225/H225)</f>
        <v>0</v>
      </c>
      <c r="J225" s="51" t="s">
        <v>42</v>
      </c>
      <c r="K225" s="23">
        <f>I225*HLOOKUP(J225,'Auskunft SVS'!$C$2:$AZ$26,17,0)</f>
        <v>0</v>
      </c>
      <c r="L225" s="23">
        <f t="shared" ref="L225:L226" si="110">+K225/D225</f>
        <v>0</v>
      </c>
    </row>
    <row r="226" spans="1:18" ht="101.5">
      <c r="A226" s="2" t="s">
        <v>678</v>
      </c>
      <c r="B226" s="2" t="s">
        <v>479</v>
      </c>
      <c r="C226" s="9" t="s">
        <v>679</v>
      </c>
      <c r="D226" s="6">
        <v>69.400000000000006</v>
      </c>
      <c r="E226" s="6" t="s">
        <v>102</v>
      </c>
      <c r="F226" s="6">
        <f>+VLOOKUP(E226,'VI_Legende Reinigungsverz.'!$B$3:$F$22,5,0)</f>
        <v>251.5</v>
      </c>
      <c r="G226" s="6">
        <f t="shared" si="108"/>
        <v>17454.100000000002</v>
      </c>
      <c r="H226" s="51"/>
      <c r="I226" s="6">
        <f t="shared" si="109"/>
        <v>0</v>
      </c>
      <c r="J226" s="51" t="s">
        <v>42</v>
      </c>
      <c r="K226" s="23">
        <f>I226*HLOOKUP(J226,'Auskunft SVS'!$C$2:$AZ$26,17,0)</f>
        <v>0</v>
      </c>
      <c r="L226" s="23">
        <f t="shared" si="110"/>
        <v>0</v>
      </c>
    </row>
    <row r="227" spans="1:18" s="16" customFormat="1" ht="25.5" customHeight="1">
      <c r="A227" s="7" t="s">
        <v>680</v>
      </c>
      <c r="B227" s="17" t="s">
        <v>681</v>
      </c>
      <c r="C227" s="11" t="s">
        <v>98</v>
      </c>
      <c r="D227" s="18" t="s">
        <v>98</v>
      </c>
      <c r="E227" s="18"/>
      <c r="F227" s="18"/>
      <c r="G227" s="18"/>
      <c r="H227" s="18"/>
      <c r="I227" s="18"/>
      <c r="J227" s="18"/>
      <c r="K227" s="19"/>
      <c r="L227" s="20"/>
      <c r="M227"/>
      <c r="N227"/>
      <c r="O227"/>
      <c r="P227"/>
      <c r="Q227"/>
      <c r="R227"/>
    </row>
    <row r="228" spans="1:18" s="15" customFormat="1">
      <c r="A228" s="8" t="s">
        <v>682</v>
      </c>
      <c r="B228" s="3" t="s">
        <v>342</v>
      </c>
      <c r="C228" s="3" t="s">
        <v>98</v>
      </c>
      <c r="D228" s="10" t="s">
        <v>98</v>
      </c>
      <c r="E228" s="10"/>
      <c r="F228" s="10"/>
      <c r="G228" s="10"/>
      <c r="H228" s="10"/>
      <c r="I228" s="10"/>
      <c r="J228" s="10"/>
      <c r="K228" s="10"/>
      <c r="L228" s="13"/>
      <c r="M228"/>
      <c r="N228"/>
      <c r="O228"/>
      <c r="P228"/>
      <c r="Q228"/>
      <c r="R228"/>
    </row>
    <row r="229" spans="1:18" s="16" customFormat="1" ht="25.5" customHeight="1">
      <c r="A229" s="7" t="s">
        <v>683</v>
      </c>
      <c r="B229" s="17" t="s">
        <v>684</v>
      </c>
      <c r="C229" s="11" t="s">
        <v>98</v>
      </c>
      <c r="D229" s="18" t="s">
        <v>98</v>
      </c>
      <c r="E229" s="18"/>
      <c r="F229" s="18"/>
      <c r="G229" s="18"/>
      <c r="H229" s="18"/>
      <c r="I229" s="18"/>
      <c r="J229" s="18"/>
      <c r="K229" s="19"/>
      <c r="L229" s="20"/>
      <c r="M229"/>
      <c r="N229"/>
      <c r="O229"/>
      <c r="P229"/>
      <c r="Q229"/>
      <c r="R229"/>
    </row>
    <row r="230" spans="1:18" s="15" customFormat="1">
      <c r="A230" s="8" t="s">
        <v>685</v>
      </c>
      <c r="B230" s="3" t="s">
        <v>342</v>
      </c>
      <c r="C230" s="3" t="s">
        <v>98</v>
      </c>
      <c r="D230" s="10" t="s">
        <v>98</v>
      </c>
      <c r="E230" s="10"/>
      <c r="F230" s="10"/>
      <c r="G230" s="10"/>
      <c r="H230" s="10"/>
      <c r="I230" s="10"/>
      <c r="J230" s="10"/>
      <c r="K230" s="10"/>
      <c r="L230" s="13"/>
      <c r="M230"/>
      <c r="N230"/>
      <c r="O230"/>
      <c r="P230"/>
      <c r="Q230"/>
      <c r="R230"/>
    </row>
    <row r="231" spans="1:18" s="16" customFormat="1" ht="25.5" customHeight="1">
      <c r="A231" s="7" t="s">
        <v>686</v>
      </c>
      <c r="B231" s="17" t="s">
        <v>687</v>
      </c>
      <c r="C231" s="11" t="s">
        <v>98</v>
      </c>
      <c r="D231" s="18" t="s">
        <v>98</v>
      </c>
      <c r="E231" s="18"/>
      <c r="F231" s="18"/>
      <c r="G231" s="18"/>
      <c r="H231" s="18"/>
      <c r="I231" s="18"/>
      <c r="J231" s="18"/>
      <c r="K231" s="19"/>
      <c r="L231" s="20"/>
      <c r="M231"/>
      <c r="N231"/>
      <c r="O231"/>
      <c r="P231"/>
      <c r="Q231"/>
      <c r="R231"/>
    </row>
    <row r="232" spans="1:18" s="15" customFormat="1">
      <c r="A232" s="8" t="s">
        <v>688</v>
      </c>
      <c r="B232" s="3" t="s">
        <v>342</v>
      </c>
      <c r="C232" s="3" t="s">
        <v>98</v>
      </c>
      <c r="D232" s="10" t="s">
        <v>98</v>
      </c>
      <c r="E232" s="10"/>
      <c r="F232" s="10"/>
      <c r="G232" s="10"/>
      <c r="H232" s="10"/>
      <c r="I232" s="10"/>
      <c r="J232" s="10"/>
      <c r="K232" s="10"/>
      <c r="L232" s="13"/>
      <c r="M232"/>
      <c r="N232"/>
      <c r="O232"/>
      <c r="P232"/>
      <c r="Q232"/>
      <c r="R232"/>
    </row>
    <row r="233" spans="1:18" s="16" customFormat="1" ht="25.5" customHeight="1">
      <c r="A233" s="7" t="s">
        <v>689</v>
      </c>
      <c r="B233" s="17" t="s">
        <v>690</v>
      </c>
      <c r="C233" s="11" t="s">
        <v>98</v>
      </c>
      <c r="D233" s="18" t="s">
        <v>98</v>
      </c>
      <c r="E233" s="18"/>
      <c r="F233" s="18"/>
      <c r="G233" s="18"/>
      <c r="H233" s="18"/>
      <c r="I233" s="18"/>
      <c r="J233" s="18"/>
      <c r="K233" s="19"/>
      <c r="L233" s="20"/>
      <c r="M233"/>
      <c r="N233"/>
      <c r="O233"/>
      <c r="P233"/>
      <c r="Q233"/>
      <c r="R233"/>
    </row>
    <row r="234" spans="1:18" s="15" customFormat="1">
      <c r="A234" s="8" t="s">
        <v>691</v>
      </c>
      <c r="B234" s="3" t="s">
        <v>342</v>
      </c>
      <c r="C234" s="3" t="s">
        <v>98</v>
      </c>
      <c r="D234" s="10" t="s">
        <v>98</v>
      </c>
      <c r="E234" s="10"/>
      <c r="F234" s="10"/>
      <c r="G234" s="10"/>
      <c r="H234" s="10"/>
      <c r="I234" s="10"/>
      <c r="J234" s="10"/>
      <c r="K234" s="10"/>
      <c r="L234" s="13"/>
      <c r="M234"/>
      <c r="N234"/>
      <c r="O234"/>
      <c r="P234"/>
      <c r="Q234"/>
      <c r="R234"/>
    </row>
    <row r="235" spans="1:18" s="16" customFormat="1" ht="25.5" customHeight="1">
      <c r="A235" s="7" t="s">
        <v>692</v>
      </c>
      <c r="B235" s="17" t="s">
        <v>693</v>
      </c>
      <c r="C235" s="11" t="s">
        <v>98</v>
      </c>
      <c r="D235" s="18" t="s">
        <v>98</v>
      </c>
      <c r="E235" s="18"/>
      <c r="F235" s="18"/>
      <c r="G235" s="18"/>
      <c r="H235" s="18"/>
      <c r="I235" s="18"/>
      <c r="J235" s="18"/>
      <c r="K235" s="19"/>
      <c r="L235" s="20"/>
      <c r="M235"/>
      <c r="N235"/>
      <c r="O235"/>
      <c r="P235"/>
      <c r="Q235"/>
      <c r="R235"/>
    </row>
    <row r="236" spans="1:18" s="15" customFormat="1">
      <c r="A236" s="8" t="s">
        <v>694</v>
      </c>
      <c r="B236" s="3" t="s">
        <v>95</v>
      </c>
      <c r="C236" s="3" t="s">
        <v>98</v>
      </c>
      <c r="D236" s="10" t="s">
        <v>98</v>
      </c>
      <c r="E236" s="10"/>
      <c r="F236" s="10"/>
      <c r="G236" s="10"/>
      <c r="H236" s="10"/>
      <c r="I236" s="10"/>
      <c r="J236" s="10"/>
      <c r="K236" s="10"/>
      <c r="L236" s="13"/>
      <c r="M236"/>
      <c r="N236"/>
      <c r="O236"/>
      <c r="P236"/>
      <c r="Q236"/>
      <c r="R236"/>
    </row>
    <row r="237" spans="1:18" s="15" customFormat="1">
      <c r="A237" s="8" t="s">
        <v>695</v>
      </c>
      <c r="B237" s="3" t="s">
        <v>538</v>
      </c>
      <c r="C237" s="3" t="s">
        <v>98</v>
      </c>
      <c r="D237" s="10" t="s">
        <v>98</v>
      </c>
      <c r="E237" s="10"/>
      <c r="F237" s="10"/>
      <c r="G237" s="10"/>
      <c r="H237" s="10"/>
      <c r="I237" s="10"/>
      <c r="J237" s="10"/>
      <c r="K237" s="10"/>
      <c r="L237" s="13"/>
      <c r="M237"/>
      <c r="N237"/>
      <c r="O237"/>
      <c r="P237"/>
      <c r="Q237"/>
      <c r="R237"/>
    </row>
    <row r="238" spans="1:18" ht="159.5">
      <c r="A238" s="2" t="s">
        <v>696</v>
      </c>
      <c r="B238" s="2" t="s">
        <v>540</v>
      </c>
      <c r="C238" s="9" t="s">
        <v>697</v>
      </c>
      <c r="D238" s="6">
        <v>42</v>
      </c>
      <c r="E238" s="6" t="s">
        <v>210</v>
      </c>
      <c r="F238" s="6">
        <f>+VLOOKUP(E238,'VI_Legende Reinigungsverz.'!$B$3:$F$22,5,0)</f>
        <v>104</v>
      </c>
      <c r="G238" s="6">
        <f t="shared" ref="G238" si="111">+F238*D238</f>
        <v>4368</v>
      </c>
      <c r="H238" s="51"/>
      <c r="I238" s="6">
        <f t="shared" ref="I238" si="112">IF(ISERROR(G238/H238),0,G238/H238)</f>
        <v>0</v>
      </c>
      <c r="J238" s="51" t="s">
        <v>42</v>
      </c>
      <c r="K238" s="23">
        <f>I238*HLOOKUP(J238,'Auskunft SVS'!$C$2:$AZ$26,17,0)</f>
        <v>0</v>
      </c>
      <c r="L238" s="23">
        <f t="shared" ref="L238" si="113">+K238/D238</f>
        <v>0</v>
      </c>
    </row>
  </sheetData>
  <sheetProtection algorithmName="SHA-512" hashValue="jrMx3Cgsbk0VtOe0iWletPE5a33U51jT9TElzJ55R7iGeN5efmZNUti8aaTnJjzhj7m6YbncoUZYvzq6spWjeg==" saltValue="A8yx8+z0PqflywLRedNkfA==" spinCount="100000" sheet="1" autoFilter="0"/>
  <autoFilter ref="A7:L238"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56CAF5A-DFAC-4907-BF45-5530EC21681C}">
          <x14:formula1>
            <xm:f>'Auskunft SVS'!$2:$2</xm:f>
          </x14:formula1>
          <xm:sqref>J137 J135 J133 J131 J129 J127 J125 J123 J121 J119 J117 J111:J115 J109 J106 J97 J82 J80 J78 J76 J73 J70 J68 J66 J62 J57 J48 J44 J39 J36 J19 J22 J24 J27 J30 J34</xm:sqref>
        </x14:dataValidation>
        <x14:dataValidation type="list" allowBlank="1" showInputMessage="1" showErrorMessage="1" xr:uid="{A79A43D3-A522-49E6-BA63-8BA88222FA9C}">
          <x14:formula1>
            <xm:f>'Auskunft SVS'!$C$2:$AZ$2</xm:f>
          </x14:formula1>
          <xm:sqref>J14:J18 J20:J21 J23 J25:J26 J28:J29 J31:J33 J35 J37:J38 J40:J43 J45:J47 J49:J56 J58:J61 J63:J65 J67 J69 J71:J72 J74:J75 J77 J79 J81 J83:J96 J98:J105 J107:J108 J110 J116 J118 J120 J122 J124 J126 J128 J130 J132 J134 J136 J138 J144 J148:J150 J152 J154 J156:J157 J159 J161 J163:J164 J166:J167 J169:J170 J172 J174:J179 J181:J184 J186 J188 J190 J192:J193 J195:J197 J199 J201 J203 J205 J207:J208 J210 J212 J214:J220 J222:J223 J225:J226 J238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4C5E-1A3B-4B93-8913-50C30D84F441}">
  <sheetPr>
    <tabColor theme="4" tint="0.79998168889431442"/>
  </sheetPr>
  <dimension ref="A2:R225"/>
  <sheetViews>
    <sheetView showGridLines="0" zoomScale="64" zoomScaleNormal="80" workbookViewId="0">
      <selection activeCell="E12" sqref="E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22</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+SUM(D12:D225)</f>
        <v>22858.14</v>
      </c>
      <c r="E8" s="5"/>
      <c r="F8" s="66"/>
      <c r="G8" s="12">
        <f>+SUM(G12:G225)</f>
        <v>2007701.0769999991</v>
      </c>
      <c r="H8" s="65"/>
      <c r="I8" s="29">
        <f>+SUM(I12:I225)</f>
        <v>0</v>
      </c>
      <c r="J8" s="5"/>
      <c r="K8" s="56"/>
      <c r="L8" s="56"/>
      <c r="M8"/>
      <c r="N8"/>
      <c r="O8"/>
      <c r="P8"/>
      <c r="Q8"/>
      <c r="R8"/>
    </row>
    <row r="9" spans="1:18" s="16" customFormat="1" ht="25.5" customHeight="1">
      <c r="A9" s="7" t="s">
        <v>92</v>
      </c>
      <c r="B9" s="17" t="s">
        <v>698</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107</v>
      </c>
      <c r="C11" s="3" t="s">
        <v>98</v>
      </c>
      <c r="D11" s="10" t="s">
        <v>98</v>
      </c>
      <c r="E11" s="10"/>
      <c r="F11" s="10"/>
      <c r="G11" s="10"/>
      <c r="H11" s="10"/>
      <c r="I11" s="10"/>
      <c r="J11" s="10"/>
      <c r="K11" s="10"/>
      <c r="L11" s="13"/>
      <c r="M11"/>
      <c r="N11"/>
      <c r="O11"/>
      <c r="P11"/>
      <c r="Q11"/>
      <c r="R11"/>
    </row>
    <row r="12" spans="1:18" ht="101.5">
      <c r="A12" s="2" t="s">
        <v>99</v>
      </c>
      <c r="B12" s="2" t="s">
        <v>109</v>
      </c>
      <c r="C12" s="9" t="s">
        <v>699</v>
      </c>
      <c r="D12" s="6">
        <v>58.67</v>
      </c>
      <c r="E12" s="6" t="s">
        <v>102</v>
      </c>
      <c r="F12" s="6">
        <f>+VLOOKUP(E12,'VI_Legende Reinigungsverz.'!$B$3:$F$22,5,0)</f>
        <v>251.5</v>
      </c>
      <c r="G12" s="6">
        <f>+F12*D12</f>
        <v>14755.505000000001</v>
      </c>
      <c r="H12" s="51"/>
      <c r="I12" s="6">
        <f>IF(ISERROR(G12/H12),0,G12/H12)</f>
        <v>0</v>
      </c>
      <c r="J12" s="51" t="s">
        <v>42</v>
      </c>
      <c r="K12" s="23">
        <f>I12*HLOOKUP(J12,'Auskunft SVS'!$C$2:$AZ$26,17,0)</f>
        <v>0</v>
      </c>
      <c r="L12" s="23">
        <f>+K12/D12</f>
        <v>0</v>
      </c>
    </row>
    <row r="13" spans="1:18" s="15" customFormat="1">
      <c r="A13" s="8" t="s">
        <v>106</v>
      </c>
      <c r="B13" s="3" t="s">
        <v>112</v>
      </c>
      <c r="C13" s="3" t="s">
        <v>98</v>
      </c>
      <c r="D13" s="10" t="s">
        <v>98</v>
      </c>
      <c r="E13" s="10"/>
      <c r="F13" s="10"/>
      <c r="G13" s="10"/>
      <c r="H13" s="10"/>
      <c r="I13" s="10"/>
      <c r="J13" s="10"/>
      <c r="K13" s="10"/>
      <c r="L13" s="13"/>
      <c r="M13"/>
      <c r="N13"/>
      <c r="O13"/>
      <c r="P13"/>
      <c r="Q13"/>
      <c r="R13"/>
    </row>
    <row r="14" spans="1:18" ht="101.5">
      <c r="A14" s="2" t="s">
        <v>108</v>
      </c>
      <c r="B14" s="2" t="s">
        <v>114</v>
      </c>
      <c r="C14" s="9" t="s">
        <v>120</v>
      </c>
      <c r="D14" s="6">
        <v>56.61</v>
      </c>
      <c r="E14" s="6" t="s">
        <v>102</v>
      </c>
      <c r="F14" s="6">
        <f>+VLOOKUP(E14,'VI_Legende Reinigungsverz.'!$B$3:$F$22,5,0)</f>
        <v>251.5</v>
      </c>
      <c r="G14" s="6">
        <f>+F14*D14</f>
        <v>14237.414999999999</v>
      </c>
      <c r="H14" s="51"/>
      <c r="I14" s="6">
        <f>IF(ISERROR(G14/H14),0,G14/H14)</f>
        <v>0</v>
      </c>
      <c r="J14" s="51" t="s">
        <v>42</v>
      </c>
      <c r="K14" s="23">
        <f>I14*HLOOKUP(J14,'Auskunft SVS'!$C$2:$AZ$26,17,0)</f>
        <v>0</v>
      </c>
      <c r="L14" s="23">
        <f>+K14/D14</f>
        <v>0</v>
      </c>
    </row>
    <row r="15" spans="1:18" s="15" customFormat="1">
      <c r="A15" s="8" t="s">
        <v>111</v>
      </c>
      <c r="B15" s="3" t="s">
        <v>127</v>
      </c>
      <c r="C15" s="3" t="s">
        <v>98</v>
      </c>
      <c r="D15" s="10" t="s">
        <v>98</v>
      </c>
      <c r="E15" s="10"/>
      <c r="F15" s="10"/>
      <c r="G15" s="10"/>
      <c r="H15" s="10"/>
      <c r="I15" s="10"/>
      <c r="J15" s="10"/>
      <c r="K15" s="10"/>
      <c r="L15" s="13"/>
      <c r="M15"/>
      <c r="N15"/>
      <c r="O15"/>
      <c r="P15"/>
      <c r="Q15"/>
      <c r="R15"/>
    </row>
    <row r="16" spans="1:18" ht="101.5">
      <c r="A16" s="2" t="s">
        <v>113</v>
      </c>
      <c r="B16" s="2" t="s">
        <v>132</v>
      </c>
      <c r="C16" s="9" t="s">
        <v>368</v>
      </c>
      <c r="D16" s="6">
        <v>18.059999999999999</v>
      </c>
      <c r="E16" s="6" t="s">
        <v>210</v>
      </c>
      <c r="F16" s="6">
        <f>+VLOOKUP(E16,'VI_Legende Reinigungsverz.'!$B$3:$F$22,5,0)</f>
        <v>104</v>
      </c>
      <c r="G16" s="6">
        <f t="shared" ref="G16:G20" si="0">+F16*D16</f>
        <v>1878.2399999999998</v>
      </c>
      <c r="H16" s="51"/>
      <c r="I16" s="6">
        <f t="shared" ref="I16:I20" si="1">IF(ISERROR(G16/H16),0,G16/H16)</f>
        <v>0</v>
      </c>
      <c r="J16" s="51" t="s">
        <v>42</v>
      </c>
      <c r="K16" s="23">
        <f>I16*HLOOKUP(J16,'Auskunft SVS'!$C$2:$AZ$26,17,0)</f>
        <v>0</v>
      </c>
      <c r="L16" s="23">
        <f t="shared" ref="L16:L20" si="2">+K16/D16</f>
        <v>0</v>
      </c>
    </row>
    <row r="17" spans="1:18" ht="101.5">
      <c r="A17" s="2" t="s">
        <v>700</v>
      </c>
      <c r="B17" s="2" t="s">
        <v>132</v>
      </c>
      <c r="C17" s="9" t="s">
        <v>701</v>
      </c>
      <c r="D17" s="6">
        <v>990.04</v>
      </c>
      <c r="E17" s="6" t="s">
        <v>163</v>
      </c>
      <c r="F17" s="6">
        <f>+VLOOKUP(E17,'VI_Legende Reinigungsverz.'!$B$3:$F$22,5,0)</f>
        <v>150.9</v>
      </c>
      <c r="G17" s="6">
        <f t="shared" si="0"/>
        <v>149397.03599999999</v>
      </c>
      <c r="H17" s="51"/>
      <c r="I17" s="6">
        <f t="shared" si="1"/>
        <v>0</v>
      </c>
      <c r="J17" s="51" t="s">
        <v>42</v>
      </c>
      <c r="K17" s="23">
        <f>I17*HLOOKUP(J17,'Auskunft SVS'!$C$2:$AZ$26,17,0)</f>
        <v>0</v>
      </c>
      <c r="L17" s="23">
        <f t="shared" si="2"/>
        <v>0</v>
      </c>
    </row>
    <row r="18" spans="1:18" ht="101.5">
      <c r="A18" s="2" t="s">
        <v>702</v>
      </c>
      <c r="B18" s="2" t="s">
        <v>132</v>
      </c>
      <c r="C18" s="9" t="s">
        <v>703</v>
      </c>
      <c r="D18" s="6">
        <v>170.25</v>
      </c>
      <c r="E18" s="6" t="s">
        <v>102</v>
      </c>
      <c r="F18" s="6">
        <f>+VLOOKUP(E18,'VI_Legende Reinigungsverz.'!$B$3:$F$22,5,0)</f>
        <v>251.5</v>
      </c>
      <c r="G18" s="6">
        <f t="shared" si="0"/>
        <v>42817.875</v>
      </c>
      <c r="H18" s="51"/>
      <c r="I18" s="6">
        <f t="shared" si="1"/>
        <v>0</v>
      </c>
      <c r="J18" s="51" t="s">
        <v>42</v>
      </c>
      <c r="K18" s="23">
        <f>I18*HLOOKUP(J18,'Auskunft SVS'!$C$2:$AZ$26,17,0)</f>
        <v>0</v>
      </c>
      <c r="L18" s="23">
        <f t="shared" si="2"/>
        <v>0</v>
      </c>
    </row>
    <row r="19" spans="1:18" ht="101.5">
      <c r="A19" s="2" t="s">
        <v>704</v>
      </c>
      <c r="B19" s="2" t="s">
        <v>129</v>
      </c>
      <c r="C19" s="9" t="s">
        <v>368</v>
      </c>
      <c r="D19" s="6">
        <v>20.63</v>
      </c>
      <c r="E19" s="6" t="s">
        <v>210</v>
      </c>
      <c r="F19" s="6">
        <f>+VLOOKUP(E19,'VI_Legende Reinigungsverz.'!$B$3:$F$22,5,0)</f>
        <v>104</v>
      </c>
      <c r="G19" s="6">
        <f t="shared" si="0"/>
        <v>2145.52</v>
      </c>
      <c r="H19" s="51"/>
      <c r="I19" s="6">
        <f t="shared" si="1"/>
        <v>0</v>
      </c>
      <c r="J19" s="51" t="s">
        <v>42</v>
      </c>
      <c r="K19" s="23">
        <f>I19*HLOOKUP(J19,'Auskunft SVS'!$C$2:$AZ$26,17,0)</f>
        <v>0</v>
      </c>
      <c r="L19" s="23">
        <f t="shared" si="2"/>
        <v>0</v>
      </c>
    </row>
    <row r="20" spans="1:18" ht="101.5">
      <c r="A20" s="2" t="s">
        <v>705</v>
      </c>
      <c r="B20" s="2" t="s">
        <v>129</v>
      </c>
      <c r="C20" s="9" t="s">
        <v>706</v>
      </c>
      <c r="D20" s="6">
        <v>148.15</v>
      </c>
      <c r="E20" s="6" t="s">
        <v>163</v>
      </c>
      <c r="F20" s="6">
        <f>+VLOOKUP(E20,'VI_Legende Reinigungsverz.'!$B$3:$F$22,5,0)</f>
        <v>150.9</v>
      </c>
      <c r="G20" s="6">
        <f t="shared" si="0"/>
        <v>22355.835000000003</v>
      </c>
      <c r="H20" s="51"/>
      <c r="I20" s="6">
        <f t="shared" si="1"/>
        <v>0</v>
      </c>
      <c r="J20" s="51" t="s">
        <v>42</v>
      </c>
      <c r="K20" s="23">
        <f>I20*HLOOKUP(J20,'Auskunft SVS'!$C$2:$AZ$26,17,0)</f>
        <v>0</v>
      </c>
      <c r="L20" s="23">
        <f t="shared" si="2"/>
        <v>0</v>
      </c>
    </row>
    <row r="21" spans="1:18" s="15" customFormat="1">
      <c r="A21" s="8" t="s">
        <v>116</v>
      </c>
      <c r="B21" s="3" t="s">
        <v>138</v>
      </c>
      <c r="C21" s="3" t="s">
        <v>98</v>
      </c>
      <c r="D21" s="10" t="s">
        <v>98</v>
      </c>
      <c r="E21" s="10"/>
      <c r="F21" s="10"/>
      <c r="G21" s="10"/>
      <c r="H21" s="10"/>
      <c r="I21" s="10"/>
      <c r="J21" s="10"/>
      <c r="K21" s="10"/>
      <c r="L21" s="13"/>
      <c r="M21"/>
      <c r="N21"/>
      <c r="O21"/>
      <c r="P21"/>
      <c r="Q21"/>
      <c r="R21"/>
    </row>
    <row r="22" spans="1:18" ht="101.5">
      <c r="A22" s="2" t="s">
        <v>118</v>
      </c>
      <c r="B22" s="2" t="s">
        <v>140</v>
      </c>
      <c r="C22" s="9" t="s">
        <v>368</v>
      </c>
      <c r="D22" s="6">
        <v>76.19</v>
      </c>
      <c r="E22" s="6" t="s">
        <v>210</v>
      </c>
      <c r="F22" s="6">
        <f>+VLOOKUP(E22,'VI_Legende Reinigungsverz.'!$B$3:$F$22,5,0)</f>
        <v>104</v>
      </c>
      <c r="G22" s="6">
        <f t="shared" ref="G22:G23" si="3">+F22*D22</f>
        <v>7923.76</v>
      </c>
      <c r="H22" s="51"/>
      <c r="I22" s="6">
        <f t="shared" ref="I22:I23" si="4">IF(ISERROR(G22/H22),0,G22/H22)</f>
        <v>0</v>
      </c>
      <c r="J22" s="51" t="s">
        <v>42</v>
      </c>
      <c r="K22" s="23">
        <f>I22*HLOOKUP(J22,'Auskunft SVS'!$C$2:$AZ$26,17,0)</f>
        <v>0</v>
      </c>
      <c r="L22" s="23">
        <f t="shared" ref="L22:L23" si="5">+K22/D22</f>
        <v>0</v>
      </c>
    </row>
    <row r="23" spans="1:18" ht="101.5">
      <c r="A23" s="2" t="s">
        <v>707</v>
      </c>
      <c r="B23" s="2" t="s">
        <v>146</v>
      </c>
      <c r="C23" s="9" t="s">
        <v>272</v>
      </c>
      <c r="D23" s="6">
        <v>15.1</v>
      </c>
      <c r="E23" s="6" t="s">
        <v>163</v>
      </c>
      <c r="F23" s="6">
        <f>+VLOOKUP(E23,'VI_Legende Reinigungsverz.'!$B$3:$F$22,5,0)</f>
        <v>150.9</v>
      </c>
      <c r="G23" s="6">
        <f t="shared" si="3"/>
        <v>2278.59</v>
      </c>
      <c r="H23" s="51"/>
      <c r="I23" s="6">
        <f t="shared" si="4"/>
        <v>0</v>
      </c>
      <c r="J23" s="51" t="s">
        <v>42</v>
      </c>
      <c r="K23" s="23">
        <f>I23*HLOOKUP(J23,'Auskunft SVS'!$C$2:$AZ$26,17,0)</f>
        <v>0</v>
      </c>
      <c r="L23" s="23">
        <f t="shared" si="5"/>
        <v>0</v>
      </c>
    </row>
    <row r="24" spans="1:18" s="15" customFormat="1">
      <c r="A24" s="8" t="s">
        <v>121</v>
      </c>
      <c r="B24" s="3" t="s">
        <v>370</v>
      </c>
      <c r="C24" s="3" t="s">
        <v>98</v>
      </c>
      <c r="D24" s="10" t="s">
        <v>98</v>
      </c>
      <c r="E24" s="10"/>
      <c r="F24" s="10"/>
      <c r="G24" s="10"/>
      <c r="H24" s="10"/>
      <c r="I24" s="10"/>
      <c r="J24" s="10"/>
      <c r="K24" s="10"/>
      <c r="L24" s="13"/>
      <c r="M24"/>
      <c r="N24"/>
      <c r="O24"/>
      <c r="P24"/>
      <c r="Q24"/>
      <c r="R24"/>
    </row>
    <row r="25" spans="1:18" ht="101.5">
      <c r="A25" s="2" t="s">
        <v>123</v>
      </c>
      <c r="B25" s="2" t="s">
        <v>708</v>
      </c>
      <c r="C25" s="9" t="s">
        <v>368</v>
      </c>
      <c r="D25" s="6">
        <v>9.56</v>
      </c>
      <c r="E25" s="6" t="s">
        <v>210</v>
      </c>
      <c r="F25" s="6">
        <f>+VLOOKUP(E25,'VI_Legende Reinigungsverz.'!$B$3:$F$22,5,0)</f>
        <v>104</v>
      </c>
      <c r="G25" s="6">
        <f>+F25*D25</f>
        <v>994.24</v>
      </c>
      <c r="H25" s="51"/>
      <c r="I25" s="6">
        <f>IF(ISERROR(G25/H25),0,G25/H25)</f>
        <v>0</v>
      </c>
      <c r="J25" s="51" t="s">
        <v>42</v>
      </c>
      <c r="K25" s="23">
        <f>I25*HLOOKUP(J25,'Auskunft SVS'!$C$2:$AZ$26,17,0)</f>
        <v>0</v>
      </c>
      <c r="L25" s="23">
        <f>+K25/D25</f>
        <v>0</v>
      </c>
    </row>
    <row r="26" spans="1:18" s="15" customFormat="1">
      <c r="A26" s="8" t="s">
        <v>126</v>
      </c>
      <c r="B26" s="3" t="s">
        <v>709</v>
      </c>
      <c r="C26" s="3" t="s">
        <v>98</v>
      </c>
      <c r="D26" s="10" t="s">
        <v>98</v>
      </c>
      <c r="E26" s="10"/>
      <c r="F26" s="10"/>
      <c r="G26" s="10"/>
      <c r="H26" s="10"/>
      <c r="I26" s="10"/>
      <c r="J26" s="10"/>
      <c r="K26" s="10"/>
      <c r="L26" s="13"/>
      <c r="M26"/>
      <c r="N26"/>
      <c r="O26"/>
      <c r="P26"/>
      <c r="Q26"/>
      <c r="R26"/>
    </row>
    <row r="27" spans="1:18" ht="101.5">
      <c r="A27" s="2" t="s">
        <v>128</v>
      </c>
      <c r="B27" s="2" t="s">
        <v>710</v>
      </c>
      <c r="C27" s="9" t="s">
        <v>274</v>
      </c>
      <c r="D27" s="6">
        <v>42.64</v>
      </c>
      <c r="E27" s="6" t="s">
        <v>102</v>
      </c>
      <c r="F27" s="6">
        <f>+VLOOKUP(E27,'VI_Legende Reinigungsverz.'!$B$3:$F$22,5,0)</f>
        <v>251.5</v>
      </c>
      <c r="G27" s="6">
        <f>+F27*D27</f>
        <v>10723.960000000001</v>
      </c>
      <c r="H27" s="51"/>
      <c r="I27" s="6">
        <f>IF(ISERROR(G27/H27),0,G27/H27)</f>
        <v>0</v>
      </c>
      <c r="J27" s="51" t="s">
        <v>42</v>
      </c>
      <c r="K27" s="23">
        <f>I27*HLOOKUP(J27,'Auskunft SVS'!$C$2:$AZ$26,17,0)</f>
        <v>0</v>
      </c>
      <c r="L27" s="23">
        <f>+K27/D27</f>
        <v>0</v>
      </c>
    </row>
    <row r="28" spans="1:18" s="15" customFormat="1">
      <c r="A28" s="8" t="s">
        <v>137</v>
      </c>
      <c r="B28" s="3" t="s">
        <v>154</v>
      </c>
      <c r="C28" s="3" t="s">
        <v>98</v>
      </c>
      <c r="D28" s="10" t="s">
        <v>98</v>
      </c>
      <c r="E28" s="10"/>
      <c r="F28" s="10"/>
      <c r="G28" s="10"/>
      <c r="H28" s="10"/>
      <c r="I28" s="10"/>
      <c r="J28" s="10"/>
      <c r="K28" s="10"/>
      <c r="L28" s="13"/>
      <c r="M28"/>
      <c r="N28"/>
      <c r="O28"/>
      <c r="P28"/>
      <c r="Q28"/>
      <c r="R28"/>
    </row>
    <row r="29" spans="1:18" ht="101.5">
      <c r="A29" s="2" t="s">
        <v>139</v>
      </c>
      <c r="B29" s="2" t="s">
        <v>156</v>
      </c>
      <c r="C29" s="9" t="s">
        <v>270</v>
      </c>
      <c r="D29" s="6">
        <v>13.46</v>
      </c>
      <c r="E29" s="6" t="s">
        <v>210</v>
      </c>
      <c r="F29" s="6">
        <f>+VLOOKUP(E29,'VI_Legende Reinigungsverz.'!$B$3:$F$22,5,0)</f>
        <v>104</v>
      </c>
      <c r="G29" s="6">
        <f>+F29*D29</f>
        <v>1399.8400000000001</v>
      </c>
      <c r="H29" s="51"/>
      <c r="I29" s="6">
        <f>IF(ISERROR(G29/H29),0,G29/H29)</f>
        <v>0</v>
      </c>
      <c r="J29" s="51" t="s">
        <v>42</v>
      </c>
      <c r="K29" s="23">
        <f>I29*HLOOKUP(J29,'Auskunft SVS'!$C$2:$AZ$26,17,0)</f>
        <v>0</v>
      </c>
      <c r="L29" s="23">
        <f>+K29/D29</f>
        <v>0</v>
      </c>
    </row>
    <row r="30" spans="1:18" s="15" customFormat="1">
      <c r="A30" s="8" t="s">
        <v>148</v>
      </c>
      <c r="B30" s="3" t="s">
        <v>159</v>
      </c>
      <c r="C30" s="3" t="s">
        <v>98</v>
      </c>
      <c r="D30" s="10" t="s">
        <v>98</v>
      </c>
      <c r="E30" s="10"/>
      <c r="F30" s="10"/>
      <c r="G30" s="10"/>
      <c r="H30" s="10"/>
      <c r="I30" s="10"/>
      <c r="J30" s="10"/>
      <c r="K30" s="10"/>
      <c r="L30" s="13"/>
      <c r="M30"/>
      <c r="N30"/>
      <c r="O30"/>
      <c r="P30"/>
      <c r="Q30"/>
      <c r="R30"/>
    </row>
    <row r="31" spans="1:18" ht="101.5">
      <c r="A31" s="2" t="s">
        <v>150</v>
      </c>
      <c r="B31" s="2" t="s">
        <v>284</v>
      </c>
      <c r="C31" s="9" t="s">
        <v>165</v>
      </c>
      <c r="D31" s="6">
        <v>19.14</v>
      </c>
      <c r="E31" s="6" t="s">
        <v>102</v>
      </c>
      <c r="F31" s="6">
        <f>+VLOOKUP(E31,'VI_Legende Reinigungsverz.'!$B$3:$F$22,5,0)</f>
        <v>251.5</v>
      </c>
      <c r="G31" s="6">
        <f t="shared" ref="G31:G32" si="6">+F31*D31</f>
        <v>4813.71</v>
      </c>
      <c r="H31" s="51"/>
      <c r="I31" s="6">
        <f t="shared" ref="I31:I32" si="7">IF(ISERROR(G31/H31),0,G31/H31)</f>
        <v>0</v>
      </c>
      <c r="J31" s="51" t="s">
        <v>42</v>
      </c>
      <c r="K31" s="23">
        <f>I31*HLOOKUP(J31,'Auskunft SVS'!$C$2:$AZ$26,17,0)</f>
        <v>0</v>
      </c>
      <c r="L31" s="23">
        <f t="shared" ref="L31:L32" si="8">+K31/D31</f>
        <v>0</v>
      </c>
    </row>
    <row r="32" spans="1:18" ht="101.5">
      <c r="A32" s="2" t="s">
        <v>711</v>
      </c>
      <c r="B32" s="2" t="s">
        <v>161</v>
      </c>
      <c r="C32" s="9" t="s">
        <v>165</v>
      </c>
      <c r="D32" s="6">
        <v>10.06</v>
      </c>
      <c r="E32" s="6" t="s">
        <v>102</v>
      </c>
      <c r="F32" s="6">
        <f>+VLOOKUP(E32,'VI_Legende Reinigungsverz.'!$B$3:$F$22,5,0)</f>
        <v>251.5</v>
      </c>
      <c r="G32" s="6">
        <f t="shared" si="6"/>
        <v>2530.09</v>
      </c>
      <c r="H32" s="51"/>
      <c r="I32" s="6">
        <f t="shared" si="7"/>
        <v>0</v>
      </c>
      <c r="J32" s="51" t="s">
        <v>42</v>
      </c>
      <c r="K32" s="23">
        <f>I32*HLOOKUP(J32,'Auskunft SVS'!$C$2:$AZ$26,17,0)</f>
        <v>0</v>
      </c>
      <c r="L32" s="23">
        <f t="shared" si="8"/>
        <v>0</v>
      </c>
    </row>
    <row r="33" spans="1:18" s="15" customFormat="1">
      <c r="A33" s="8" t="s">
        <v>153</v>
      </c>
      <c r="B33" s="3" t="s">
        <v>167</v>
      </c>
      <c r="C33" s="3" t="s">
        <v>98</v>
      </c>
      <c r="D33" s="10" t="s">
        <v>98</v>
      </c>
      <c r="E33" s="10"/>
      <c r="F33" s="10"/>
      <c r="G33" s="10"/>
      <c r="H33" s="10"/>
      <c r="I33" s="10"/>
      <c r="J33" s="10"/>
      <c r="K33" s="10"/>
      <c r="L33" s="13"/>
      <c r="M33"/>
      <c r="N33"/>
      <c r="O33"/>
      <c r="P33"/>
      <c r="Q33"/>
      <c r="R33"/>
    </row>
    <row r="34" spans="1:18" ht="101.5">
      <c r="A34" s="2" t="s">
        <v>155</v>
      </c>
      <c r="B34" s="2" t="s">
        <v>288</v>
      </c>
      <c r="C34" s="9" t="s">
        <v>712</v>
      </c>
      <c r="D34" s="6">
        <v>60.98</v>
      </c>
      <c r="E34" s="6" t="s">
        <v>136</v>
      </c>
      <c r="F34" s="6">
        <f>+VLOOKUP(E34,'VI_Legende Reinigungsverz.'!$B$3:$F$22,5,0)</f>
        <v>52</v>
      </c>
      <c r="G34" s="6">
        <f t="shared" ref="G34:G37" si="9">+F34*D34</f>
        <v>3170.96</v>
      </c>
      <c r="H34" s="51"/>
      <c r="I34" s="6">
        <f t="shared" ref="I34:I37" si="10">IF(ISERROR(G34/H34),0,G34/H34)</f>
        <v>0</v>
      </c>
      <c r="J34" s="51" t="s">
        <v>42</v>
      </c>
      <c r="K34" s="23">
        <f>I34*HLOOKUP(J34,'Auskunft SVS'!$C$2:$AZ$26,17,0)</f>
        <v>0</v>
      </c>
      <c r="L34" s="23">
        <f t="shared" ref="L34:L37" si="11">+K34/D34</f>
        <v>0</v>
      </c>
    </row>
    <row r="35" spans="1:18" ht="101.5">
      <c r="A35" s="2" t="s">
        <v>713</v>
      </c>
      <c r="B35" s="2" t="s">
        <v>288</v>
      </c>
      <c r="C35" s="9" t="s">
        <v>291</v>
      </c>
      <c r="D35" s="6">
        <v>16.73</v>
      </c>
      <c r="E35" s="6" t="s">
        <v>102</v>
      </c>
      <c r="F35" s="6">
        <f>+VLOOKUP(E35,'VI_Legende Reinigungsverz.'!$B$3:$F$22,5,0)</f>
        <v>251.5</v>
      </c>
      <c r="G35" s="6">
        <f t="shared" si="9"/>
        <v>4207.5950000000003</v>
      </c>
      <c r="H35" s="51"/>
      <c r="I35" s="6">
        <f t="shared" si="10"/>
        <v>0</v>
      </c>
      <c r="J35" s="51" t="s">
        <v>42</v>
      </c>
      <c r="K35" s="23">
        <f>I35*HLOOKUP(J35,'Auskunft SVS'!$C$2:$AZ$26,17,0)</f>
        <v>0</v>
      </c>
      <c r="L35" s="23">
        <f t="shared" si="11"/>
        <v>0</v>
      </c>
    </row>
    <row r="36" spans="1:18" ht="101.5">
      <c r="A36" s="2" t="s">
        <v>714</v>
      </c>
      <c r="B36" s="2" t="s">
        <v>595</v>
      </c>
      <c r="C36" s="9" t="s">
        <v>715</v>
      </c>
      <c r="D36" s="6">
        <v>8.2200000000000006</v>
      </c>
      <c r="E36" s="6" t="s">
        <v>136</v>
      </c>
      <c r="F36" s="6">
        <f>+VLOOKUP(E36,'VI_Legende Reinigungsverz.'!$B$3:$F$22,5,0)</f>
        <v>52</v>
      </c>
      <c r="G36" s="6">
        <f t="shared" si="9"/>
        <v>427.44000000000005</v>
      </c>
      <c r="H36" s="51"/>
      <c r="I36" s="6">
        <f t="shared" si="10"/>
        <v>0</v>
      </c>
      <c r="J36" s="51" t="s">
        <v>42</v>
      </c>
      <c r="K36" s="23">
        <f>I36*HLOOKUP(J36,'Auskunft SVS'!$C$2:$AZ$26,17,0)</f>
        <v>0</v>
      </c>
      <c r="L36" s="23">
        <f t="shared" si="11"/>
        <v>0</v>
      </c>
    </row>
    <row r="37" spans="1:18" ht="101.5">
      <c r="A37" s="2" t="s">
        <v>716</v>
      </c>
      <c r="B37" s="2" t="s">
        <v>601</v>
      </c>
      <c r="C37" s="9" t="s">
        <v>715</v>
      </c>
      <c r="D37" s="6">
        <v>13.68</v>
      </c>
      <c r="E37" s="6" t="s">
        <v>136</v>
      </c>
      <c r="F37" s="6">
        <f>+VLOOKUP(E37,'VI_Legende Reinigungsverz.'!$B$3:$F$22,5,0)</f>
        <v>52</v>
      </c>
      <c r="G37" s="6">
        <f t="shared" si="9"/>
        <v>711.36</v>
      </c>
      <c r="H37" s="51"/>
      <c r="I37" s="6">
        <f t="shared" si="10"/>
        <v>0</v>
      </c>
      <c r="J37" s="51" t="s">
        <v>42</v>
      </c>
      <c r="K37" s="23">
        <f>I37*HLOOKUP(J37,'Auskunft SVS'!$C$2:$AZ$26,17,0)</f>
        <v>0</v>
      </c>
      <c r="L37" s="23">
        <f t="shared" si="11"/>
        <v>0</v>
      </c>
    </row>
    <row r="38" spans="1:18" s="15" customFormat="1">
      <c r="A38" s="8" t="s">
        <v>158</v>
      </c>
      <c r="B38" s="3" t="s">
        <v>399</v>
      </c>
      <c r="C38" s="3" t="s">
        <v>98</v>
      </c>
      <c r="D38" s="10" t="s">
        <v>98</v>
      </c>
      <c r="E38" s="10"/>
      <c r="F38" s="10"/>
      <c r="G38" s="10"/>
      <c r="H38" s="10"/>
      <c r="I38" s="10"/>
      <c r="J38" s="10"/>
      <c r="K38" s="10"/>
      <c r="L38" s="13"/>
      <c r="M38"/>
      <c r="N38"/>
      <c r="O38"/>
      <c r="P38"/>
      <c r="Q38"/>
      <c r="R38"/>
    </row>
    <row r="39" spans="1:18" ht="101.5">
      <c r="A39" s="2" t="s">
        <v>160</v>
      </c>
      <c r="B39" s="2" t="s">
        <v>400</v>
      </c>
      <c r="C39" s="9" t="s">
        <v>715</v>
      </c>
      <c r="D39" s="6">
        <v>23.02</v>
      </c>
      <c r="E39" s="6" t="s">
        <v>136</v>
      </c>
      <c r="F39" s="6">
        <f>+VLOOKUP(E39,'VI_Legende Reinigungsverz.'!$B$3:$F$22,5,0)</f>
        <v>52</v>
      </c>
      <c r="G39" s="6">
        <f>+F39*D39</f>
        <v>1197.04</v>
      </c>
      <c r="H39" s="51"/>
      <c r="I39" s="6">
        <f>IF(ISERROR(G39/H39),0,G39/H39)</f>
        <v>0</v>
      </c>
      <c r="J39" s="51" t="s">
        <v>42</v>
      </c>
      <c r="K39" s="23">
        <f>I39*HLOOKUP(J39,'Auskunft SVS'!$C$2:$AZ$26,17,0)</f>
        <v>0</v>
      </c>
      <c r="L39" s="23">
        <f>+K39/D39</f>
        <v>0</v>
      </c>
    </row>
    <row r="40" spans="1:18" s="15" customFormat="1">
      <c r="A40" s="8" t="s">
        <v>166</v>
      </c>
      <c r="B40" s="3" t="s">
        <v>196</v>
      </c>
      <c r="C40" s="3" t="s">
        <v>98</v>
      </c>
      <c r="D40" s="10" t="s">
        <v>98</v>
      </c>
      <c r="E40" s="10"/>
      <c r="F40" s="10"/>
      <c r="G40" s="10"/>
      <c r="H40" s="10"/>
      <c r="I40" s="10"/>
      <c r="J40" s="10"/>
      <c r="K40" s="10"/>
      <c r="L40" s="13"/>
      <c r="M40"/>
      <c r="N40"/>
      <c r="O40"/>
      <c r="P40"/>
      <c r="Q40"/>
      <c r="R40"/>
    </row>
    <row r="41" spans="1:18" ht="101.5">
      <c r="A41" s="2" t="s">
        <v>168</v>
      </c>
      <c r="B41" s="2" t="s">
        <v>298</v>
      </c>
      <c r="C41" s="9" t="s">
        <v>622</v>
      </c>
      <c r="D41" s="6">
        <v>17.12</v>
      </c>
      <c r="E41" s="6" t="s">
        <v>136</v>
      </c>
      <c r="F41" s="6">
        <f>+VLOOKUP(E41,'VI_Legende Reinigungsverz.'!$B$3:$F$22,5,0)</f>
        <v>52</v>
      </c>
      <c r="G41" s="6">
        <f>+F41*D41</f>
        <v>890.24</v>
      </c>
      <c r="H41" s="51"/>
      <c r="I41" s="6">
        <f>IF(ISERROR(G41/H41),0,G41/H41)</f>
        <v>0</v>
      </c>
      <c r="J41" s="51" t="s">
        <v>42</v>
      </c>
      <c r="K41" s="23">
        <f>I41*HLOOKUP(J41,'Auskunft SVS'!$C$2:$AZ$26,17,0)</f>
        <v>0</v>
      </c>
      <c r="L41" s="23">
        <f>+K41/D41</f>
        <v>0</v>
      </c>
    </row>
    <row r="42" spans="1:18" s="15" customFormat="1">
      <c r="A42" s="8" t="s">
        <v>177</v>
      </c>
      <c r="B42" s="3" t="s">
        <v>200</v>
      </c>
      <c r="C42" s="3" t="s">
        <v>98</v>
      </c>
      <c r="D42" s="10" t="s">
        <v>98</v>
      </c>
      <c r="E42" s="10"/>
      <c r="F42" s="10"/>
      <c r="G42" s="10"/>
      <c r="H42" s="10"/>
      <c r="I42" s="10"/>
      <c r="J42" s="10"/>
      <c r="K42" s="10"/>
      <c r="L42" s="13"/>
      <c r="M42"/>
      <c r="N42"/>
      <c r="O42"/>
      <c r="P42"/>
      <c r="Q42"/>
      <c r="R42"/>
    </row>
    <row r="43" spans="1:18" ht="101.5">
      <c r="A43" s="2" t="s">
        <v>179</v>
      </c>
      <c r="B43" s="2" t="s">
        <v>202</v>
      </c>
      <c r="C43" s="9" t="s">
        <v>717</v>
      </c>
      <c r="D43" s="6">
        <v>170.11</v>
      </c>
      <c r="E43" s="6" t="s">
        <v>102</v>
      </c>
      <c r="F43" s="6">
        <f>+VLOOKUP(E43,'VI_Legende Reinigungsverz.'!$B$3:$F$22,5,0)</f>
        <v>251.5</v>
      </c>
      <c r="G43" s="6">
        <f>+F43*D43</f>
        <v>42782.665000000001</v>
      </c>
      <c r="H43" s="51"/>
      <c r="I43" s="6">
        <f>IF(ISERROR(G43/H43),0,G43/H43)</f>
        <v>0</v>
      </c>
      <c r="J43" s="51" t="s">
        <v>42</v>
      </c>
      <c r="K43" s="23">
        <f>I43*HLOOKUP(J43,'Auskunft SVS'!$C$2:$AZ$26,17,0)</f>
        <v>0</v>
      </c>
      <c r="L43" s="23">
        <f>+K43/D43</f>
        <v>0</v>
      </c>
    </row>
    <row r="44" spans="1:18" s="15" customFormat="1">
      <c r="A44" s="8" t="s">
        <v>182</v>
      </c>
      <c r="B44" s="3" t="s">
        <v>206</v>
      </c>
      <c r="C44" s="3" t="s">
        <v>98</v>
      </c>
      <c r="D44" s="10" t="s">
        <v>98</v>
      </c>
      <c r="E44" s="10"/>
      <c r="F44" s="10"/>
      <c r="G44" s="10"/>
      <c r="H44" s="10"/>
      <c r="I44" s="10"/>
      <c r="J44" s="10"/>
      <c r="K44" s="10"/>
      <c r="L44" s="13"/>
      <c r="M44"/>
      <c r="N44"/>
      <c r="O44"/>
      <c r="P44"/>
      <c r="Q44"/>
      <c r="R44"/>
    </row>
    <row r="45" spans="1:18" ht="101.5">
      <c r="A45" s="2" t="s">
        <v>184</v>
      </c>
      <c r="B45" s="2" t="s">
        <v>208</v>
      </c>
      <c r="C45" s="9" t="s">
        <v>718</v>
      </c>
      <c r="D45" s="6">
        <v>420.92</v>
      </c>
      <c r="E45" s="6" t="s">
        <v>163</v>
      </c>
      <c r="F45" s="6">
        <f>+VLOOKUP(E45,'VI_Legende Reinigungsverz.'!$B$3:$F$22,5,0)</f>
        <v>150.9</v>
      </c>
      <c r="G45" s="6">
        <f>+F45*D45</f>
        <v>63516.828000000001</v>
      </c>
      <c r="H45" s="51"/>
      <c r="I45" s="6">
        <f>IF(ISERROR(G45/H45),0,G45/H45)</f>
        <v>0</v>
      </c>
      <c r="J45" s="51" t="s">
        <v>42</v>
      </c>
      <c r="K45" s="23">
        <f>I45*HLOOKUP(J45,'Auskunft SVS'!$C$2:$AZ$26,17,0)</f>
        <v>0</v>
      </c>
      <c r="L45" s="23">
        <f>+K45/D45</f>
        <v>0</v>
      </c>
    </row>
    <row r="46" spans="1:18" s="15" customFormat="1">
      <c r="A46" s="8" t="s">
        <v>186</v>
      </c>
      <c r="B46" s="3" t="s">
        <v>224</v>
      </c>
      <c r="C46" s="3" t="s">
        <v>98</v>
      </c>
      <c r="D46" s="10" t="s">
        <v>98</v>
      </c>
      <c r="E46" s="10"/>
      <c r="F46" s="10"/>
      <c r="G46" s="10"/>
      <c r="H46" s="10"/>
      <c r="I46" s="10"/>
      <c r="J46" s="10"/>
      <c r="K46" s="10"/>
      <c r="L46" s="13"/>
      <c r="M46"/>
      <c r="N46"/>
      <c r="O46"/>
      <c r="P46"/>
      <c r="Q46"/>
      <c r="R46"/>
    </row>
    <row r="47" spans="1:18" ht="101.5">
      <c r="A47" s="2" t="s">
        <v>188</v>
      </c>
      <c r="B47" s="2" t="s">
        <v>226</v>
      </c>
      <c r="C47" s="9" t="s">
        <v>719</v>
      </c>
      <c r="D47" s="6">
        <v>386.84</v>
      </c>
      <c r="E47" s="6" t="s">
        <v>163</v>
      </c>
      <c r="F47" s="6">
        <f>+VLOOKUP(E47,'VI_Legende Reinigungsverz.'!$B$3:$F$22,5,0)</f>
        <v>150.9</v>
      </c>
      <c r="G47" s="6">
        <f t="shared" ref="G47:G48" si="12">+F47*D47</f>
        <v>58374.155999999995</v>
      </c>
      <c r="H47" s="51"/>
      <c r="I47" s="6">
        <f t="shared" ref="I47:I48" si="13">IF(ISERROR(G47/H47),0,G47/H47)</f>
        <v>0</v>
      </c>
      <c r="J47" s="51" t="s">
        <v>42</v>
      </c>
      <c r="K47" s="23">
        <f>I47*HLOOKUP(J47,'Auskunft SVS'!$C$2:$AZ$26,17,0)</f>
        <v>0</v>
      </c>
      <c r="L47" s="23">
        <f t="shared" ref="L47:L48" si="14">+K47/D47</f>
        <v>0</v>
      </c>
    </row>
    <row r="48" spans="1:18" ht="101.5">
      <c r="A48" s="2" t="s">
        <v>720</v>
      </c>
      <c r="B48" s="2" t="s">
        <v>226</v>
      </c>
      <c r="C48" s="9" t="s">
        <v>721</v>
      </c>
      <c r="D48" s="6">
        <v>105.27</v>
      </c>
      <c r="E48" s="6" t="s">
        <v>102</v>
      </c>
      <c r="F48" s="6">
        <f>+VLOOKUP(E48,'VI_Legende Reinigungsverz.'!$B$3:$F$22,5,0)</f>
        <v>251.5</v>
      </c>
      <c r="G48" s="6">
        <f t="shared" si="12"/>
        <v>26475.404999999999</v>
      </c>
      <c r="H48" s="51"/>
      <c r="I48" s="6">
        <f t="shared" si="13"/>
        <v>0</v>
      </c>
      <c r="J48" s="51" t="s">
        <v>42</v>
      </c>
      <c r="K48" s="23">
        <f>I48*HLOOKUP(J48,'Auskunft SVS'!$C$2:$AZ$26,17,0)</f>
        <v>0</v>
      </c>
      <c r="L48" s="23">
        <f t="shared" si="14"/>
        <v>0</v>
      </c>
    </row>
    <row r="49" spans="1:18" s="15" customFormat="1">
      <c r="A49" s="8" t="s">
        <v>190</v>
      </c>
      <c r="B49" s="3" t="s">
        <v>232</v>
      </c>
      <c r="C49" s="3" t="s">
        <v>98</v>
      </c>
      <c r="D49" s="10" t="s">
        <v>98</v>
      </c>
      <c r="E49" s="10"/>
      <c r="F49" s="10"/>
      <c r="G49" s="10"/>
      <c r="H49" s="10"/>
      <c r="I49" s="10"/>
      <c r="J49" s="10"/>
      <c r="K49" s="10"/>
      <c r="L49" s="13"/>
      <c r="M49"/>
      <c r="N49"/>
      <c r="O49"/>
      <c r="P49"/>
      <c r="Q49"/>
      <c r="R49"/>
    </row>
    <row r="50" spans="1:18" ht="101.5">
      <c r="A50" s="2" t="s">
        <v>192</v>
      </c>
      <c r="B50" s="2" t="s">
        <v>234</v>
      </c>
      <c r="C50" s="9" t="s">
        <v>722</v>
      </c>
      <c r="D50" s="6">
        <v>121.4</v>
      </c>
      <c r="E50" s="6" t="s">
        <v>210</v>
      </c>
      <c r="F50" s="6">
        <f>+VLOOKUP(E50,'VI_Legende Reinigungsverz.'!$B$3:$F$22,5,0)</f>
        <v>104</v>
      </c>
      <c r="G50" s="6">
        <f>+F50*D50</f>
        <v>12625.6</v>
      </c>
      <c r="H50" s="51"/>
      <c r="I50" s="6">
        <f>IF(ISERROR(G50/H50),0,G50/H50)</f>
        <v>0</v>
      </c>
      <c r="J50" s="51" t="s">
        <v>42</v>
      </c>
      <c r="K50" s="23">
        <f>I50*HLOOKUP(J50,'Auskunft SVS'!$C$2:$AZ$26,17,0)</f>
        <v>0</v>
      </c>
      <c r="L50" s="23">
        <f>+K50/D50</f>
        <v>0</v>
      </c>
    </row>
    <row r="51" spans="1:18" s="15" customFormat="1">
      <c r="A51" s="8" t="s">
        <v>195</v>
      </c>
      <c r="B51" s="3" t="s">
        <v>242</v>
      </c>
      <c r="C51" s="3" t="s">
        <v>98</v>
      </c>
      <c r="D51" s="10" t="s">
        <v>98</v>
      </c>
      <c r="E51" s="10"/>
      <c r="F51" s="10"/>
      <c r="G51" s="10"/>
      <c r="H51" s="10"/>
      <c r="I51" s="10"/>
      <c r="J51" s="10"/>
      <c r="K51" s="10"/>
      <c r="L51" s="13"/>
      <c r="M51"/>
      <c r="N51"/>
      <c r="O51"/>
      <c r="P51"/>
      <c r="Q51"/>
      <c r="R51"/>
    </row>
    <row r="52" spans="1:18" ht="101.5">
      <c r="A52" s="2" t="s">
        <v>197</v>
      </c>
      <c r="B52" s="2" t="s">
        <v>244</v>
      </c>
      <c r="C52" s="9" t="s">
        <v>451</v>
      </c>
      <c r="D52" s="6">
        <v>2.04</v>
      </c>
      <c r="E52" s="6" t="s">
        <v>102</v>
      </c>
      <c r="F52" s="6">
        <f>+VLOOKUP(E52,'VI_Legende Reinigungsverz.'!$B$3:$F$22,5,0)</f>
        <v>251.5</v>
      </c>
      <c r="G52" s="6">
        <f t="shared" ref="G52:G53" si="15">+F52*D52</f>
        <v>513.06000000000006</v>
      </c>
      <c r="H52" s="51"/>
      <c r="I52" s="6">
        <f t="shared" ref="I52:I53" si="16">IF(ISERROR(G52/H52),0,G52/H52)</f>
        <v>0</v>
      </c>
      <c r="J52" s="51" t="s">
        <v>42</v>
      </c>
      <c r="K52" s="23">
        <f>I52*HLOOKUP(J52,'Auskunft SVS'!$C$2:$AZ$26,17,0)</f>
        <v>0</v>
      </c>
      <c r="L52" s="23">
        <f t="shared" ref="L52:L53" si="17">+K52/D52</f>
        <v>0</v>
      </c>
    </row>
    <row r="53" spans="1:18" ht="101.5">
      <c r="A53" s="2" t="s">
        <v>723</v>
      </c>
      <c r="B53" s="2" t="s">
        <v>479</v>
      </c>
      <c r="C53" s="9" t="s">
        <v>451</v>
      </c>
      <c r="D53" s="6">
        <v>2.8</v>
      </c>
      <c r="E53" s="6" t="s">
        <v>102</v>
      </c>
      <c r="F53" s="6">
        <f>+VLOOKUP(E53,'VI_Legende Reinigungsverz.'!$B$3:$F$22,5,0)</f>
        <v>251.5</v>
      </c>
      <c r="G53" s="6">
        <f t="shared" si="15"/>
        <v>704.19999999999993</v>
      </c>
      <c r="H53" s="51"/>
      <c r="I53" s="6">
        <f t="shared" si="16"/>
        <v>0</v>
      </c>
      <c r="J53" s="51" t="s">
        <v>42</v>
      </c>
      <c r="K53" s="23">
        <f>I53*HLOOKUP(J53,'Auskunft SVS'!$C$2:$AZ$26,17,0)</f>
        <v>0</v>
      </c>
      <c r="L53" s="23">
        <f t="shared" si="17"/>
        <v>0</v>
      </c>
    </row>
    <row r="54" spans="1:18" s="16" customFormat="1" ht="25.5" customHeight="1">
      <c r="A54" s="7" t="s">
        <v>254</v>
      </c>
      <c r="B54" s="17" t="s">
        <v>724</v>
      </c>
      <c r="C54" s="11" t="s">
        <v>98</v>
      </c>
      <c r="D54" s="18" t="s">
        <v>98</v>
      </c>
      <c r="E54" s="18"/>
      <c r="F54" s="18"/>
      <c r="G54" s="18"/>
      <c r="H54" s="18"/>
      <c r="I54" s="18"/>
      <c r="J54" s="18"/>
      <c r="K54" s="19"/>
      <c r="L54" s="20"/>
      <c r="M54"/>
      <c r="N54"/>
      <c r="O54"/>
      <c r="P54"/>
      <c r="Q54"/>
      <c r="R54"/>
    </row>
    <row r="55" spans="1:18" s="15" customFormat="1">
      <c r="A55" s="8" t="s">
        <v>256</v>
      </c>
      <c r="B55" s="3" t="s">
        <v>95</v>
      </c>
      <c r="C55" s="3" t="s">
        <v>98</v>
      </c>
      <c r="D55" s="10" t="s">
        <v>98</v>
      </c>
      <c r="E55" s="10"/>
      <c r="F55" s="10"/>
      <c r="G55" s="10"/>
      <c r="H55" s="10"/>
      <c r="I55" s="10"/>
      <c r="J55" s="10"/>
      <c r="K55" s="10"/>
      <c r="L55" s="13"/>
      <c r="M55"/>
      <c r="N55"/>
      <c r="O55"/>
      <c r="P55"/>
      <c r="Q55"/>
      <c r="R55"/>
    </row>
    <row r="56" spans="1:18" s="15" customFormat="1">
      <c r="A56" s="8" t="s">
        <v>257</v>
      </c>
      <c r="B56" s="3" t="s">
        <v>112</v>
      </c>
      <c r="C56" s="3" t="s">
        <v>98</v>
      </c>
      <c r="D56" s="10" t="s">
        <v>98</v>
      </c>
      <c r="E56" s="10"/>
      <c r="F56" s="10"/>
      <c r="G56" s="10"/>
      <c r="H56" s="10"/>
      <c r="I56" s="10"/>
      <c r="J56" s="10"/>
      <c r="K56" s="10"/>
      <c r="L56" s="13"/>
      <c r="M56"/>
      <c r="N56"/>
      <c r="O56"/>
      <c r="P56"/>
      <c r="Q56"/>
      <c r="R56"/>
    </row>
    <row r="57" spans="1:18" ht="101.5">
      <c r="A57" s="2" t="s">
        <v>258</v>
      </c>
      <c r="B57" s="2" t="s">
        <v>114</v>
      </c>
      <c r="C57" s="9" t="s">
        <v>554</v>
      </c>
      <c r="D57" s="6">
        <v>118.26</v>
      </c>
      <c r="E57" s="6" t="s">
        <v>136</v>
      </c>
      <c r="F57" s="6">
        <f>+VLOOKUP(E57,'VI_Legende Reinigungsverz.'!$B$3:$F$22,5,0)</f>
        <v>52</v>
      </c>
      <c r="G57" s="6">
        <f t="shared" ref="G57:G58" si="18">+F57*D57</f>
        <v>6149.52</v>
      </c>
      <c r="H57" s="51"/>
      <c r="I57" s="6">
        <f t="shared" ref="I57:I58" si="19">IF(ISERROR(G57/H57),0,G57/H57)</f>
        <v>0</v>
      </c>
      <c r="J57" s="51" t="s">
        <v>42</v>
      </c>
      <c r="K57" s="23">
        <f>I57*HLOOKUP(J57,'Auskunft SVS'!$C$2:$AZ$26,17,0)</f>
        <v>0</v>
      </c>
      <c r="L57" s="23">
        <f t="shared" ref="L57:L58" si="20">+K57/D57</f>
        <v>0</v>
      </c>
    </row>
    <row r="58" spans="1:18" ht="101.5">
      <c r="A58" s="2" t="s">
        <v>347</v>
      </c>
      <c r="B58" s="2" t="s">
        <v>114</v>
      </c>
      <c r="C58" s="9" t="s">
        <v>120</v>
      </c>
      <c r="D58" s="6">
        <v>162.65</v>
      </c>
      <c r="E58" s="6" t="s">
        <v>102</v>
      </c>
      <c r="F58" s="6">
        <f>+VLOOKUP(E58,'VI_Legende Reinigungsverz.'!$B$3:$F$22,5,0)</f>
        <v>251.5</v>
      </c>
      <c r="G58" s="6">
        <f t="shared" si="18"/>
        <v>40906.474999999999</v>
      </c>
      <c r="H58" s="51"/>
      <c r="I58" s="6">
        <f t="shared" si="19"/>
        <v>0</v>
      </c>
      <c r="J58" s="51" t="s">
        <v>42</v>
      </c>
      <c r="K58" s="23">
        <f>I58*HLOOKUP(J58,'Auskunft SVS'!$C$2:$AZ$26,17,0)</f>
        <v>0</v>
      </c>
      <c r="L58" s="23">
        <f t="shared" si="20"/>
        <v>0</v>
      </c>
    </row>
    <row r="59" spans="1:18" s="15" customFormat="1">
      <c r="A59" s="8" t="s">
        <v>260</v>
      </c>
      <c r="B59" s="3" t="s">
        <v>127</v>
      </c>
      <c r="C59" s="3" t="s">
        <v>98</v>
      </c>
      <c r="D59" s="10" t="s">
        <v>98</v>
      </c>
      <c r="E59" s="10"/>
      <c r="F59" s="10"/>
      <c r="G59" s="10"/>
      <c r="H59" s="10"/>
      <c r="I59" s="10"/>
      <c r="J59" s="10"/>
      <c r="K59" s="10"/>
      <c r="L59" s="13"/>
      <c r="M59"/>
      <c r="N59"/>
      <c r="O59"/>
      <c r="P59"/>
      <c r="Q59"/>
      <c r="R59"/>
    </row>
    <row r="60" spans="1:18" ht="101.5">
      <c r="A60" s="2" t="s">
        <v>261</v>
      </c>
      <c r="B60" s="2" t="s">
        <v>132</v>
      </c>
      <c r="C60" s="9" t="s">
        <v>725</v>
      </c>
      <c r="D60" s="6">
        <v>4576.1000000000004</v>
      </c>
      <c r="E60" s="6" t="s">
        <v>136</v>
      </c>
      <c r="F60" s="6">
        <f>+VLOOKUP(E60,'VI_Legende Reinigungsverz.'!$B$3:$F$22,5,0)</f>
        <v>52</v>
      </c>
      <c r="G60" s="6">
        <f t="shared" ref="G60:G61" si="21">+F60*D60</f>
        <v>237957.2</v>
      </c>
      <c r="H60" s="51"/>
      <c r="I60" s="6">
        <f t="shared" ref="I60:I61" si="22">IF(ISERROR(G60/H60),0,G60/H60)</f>
        <v>0</v>
      </c>
      <c r="J60" s="51" t="s">
        <v>42</v>
      </c>
      <c r="K60" s="23">
        <f>I60*HLOOKUP(J60,'Auskunft SVS'!$C$2:$AZ$26,17,0)</f>
        <v>0</v>
      </c>
      <c r="L60" s="23">
        <f t="shared" ref="L60:L61" si="23">+K60/D60</f>
        <v>0</v>
      </c>
    </row>
    <row r="61" spans="1:18" ht="101.5">
      <c r="A61" s="2" t="s">
        <v>357</v>
      </c>
      <c r="B61" s="2" t="s">
        <v>129</v>
      </c>
      <c r="C61" s="9" t="s">
        <v>726</v>
      </c>
      <c r="D61" s="6">
        <v>292.27</v>
      </c>
      <c r="E61" s="6" t="s">
        <v>136</v>
      </c>
      <c r="F61" s="6">
        <f>+VLOOKUP(E61,'VI_Legende Reinigungsverz.'!$B$3:$F$22,5,0)</f>
        <v>52</v>
      </c>
      <c r="G61" s="6">
        <f t="shared" si="21"/>
        <v>15198.039999999999</v>
      </c>
      <c r="H61" s="51"/>
      <c r="I61" s="6">
        <f t="shared" si="22"/>
        <v>0</v>
      </c>
      <c r="J61" s="51" t="s">
        <v>42</v>
      </c>
      <c r="K61" s="23">
        <f>I61*HLOOKUP(J61,'Auskunft SVS'!$C$2:$AZ$26,17,0)</f>
        <v>0</v>
      </c>
      <c r="L61" s="23">
        <f t="shared" si="23"/>
        <v>0</v>
      </c>
    </row>
    <row r="62" spans="1:18" s="15" customFormat="1">
      <c r="A62" s="8" t="s">
        <v>263</v>
      </c>
      <c r="B62" s="3" t="s">
        <v>138</v>
      </c>
      <c r="C62" s="3" t="s">
        <v>98</v>
      </c>
      <c r="D62" s="10" t="s">
        <v>98</v>
      </c>
      <c r="E62" s="10"/>
      <c r="F62" s="10"/>
      <c r="G62" s="10"/>
      <c r="H62" s="10"/>
      <c r="I62" s="10"/>
      <c r="J62" s="10"/>
      <c r="K62" s="10"/>
      <c r="L62" s="13"/>
      <c r="M62"/>
      <c r="N62"/>
      <c r="O62"/>
      <c r="P62"/>
      <c r="Q62"/>
      <c r="R62"/>
    </row>
    <row r="63" spans="1:18" ht="101.5">
      <c r="A63" s="2" t="s">
        <v>264</v>
      </c>
      <c r="B63" s="2" t="s">
        <v>140</v>
      </c>
      <c r="C63" s="9" t="s">
        <v>268</v>
      </c>
      <c r="D63" s="6">
        <v>58.01</v>
      </c>
      <c r="E63" s="6" t="s">
        <v>136</v>
      </c>
      <c r="F63" s="6">
        <f>+VLOOKUP(E63,'VI_Legende Reinigungsverz.'!$B$3:$F$22,5,0)</f>
        <v>52</v>
      </c>
      <c r="G63" s="6">
        <f t="shared" ref="G63:G64" si="24">+F63*D63</f>
        <v>3016.52</v>
      </c>
      <c r="H63" s="51"/>
      <c r="I63" s="6">
        <f t="shared" ref="I63:I64" si="25">IF(ISERROR(G63/H63),0,G63/H63)</f>
        <v>0</v>
      </c>
      <c r="J63" s="51" t="s">
        <v>42</v>
      </c>
      <c r="K63" s="23">
        <f>I63*HLOOKUP(J63,'Auskunft SVS'!$C$2:$AZ$26,17,0)</f>
        <v>0</v>
      </c>
      <c r="L63" s="23">
        <f t="shared" ref="L63:L64" si="26">+K63/D63</f>
        <v>0</v>
      </c>
    </row>
    <row r="64" spans="1:18" ht="101.5">
      <c r="A64" s="2" t="s">
        <v>267</v>
      </c>
      <c r="B64" s="2" t="s">
        <v>146</v>
      </c>
      <c r="C64" s="9" t="s">
        <v>268</v>
      </c>
      <c r="D64" s="6">
        <v>92.51</v>
      </c>
      <c r="E64" s="6" t="s">
        <v>136</v>
      </c>
      <c r="F64" s="6">
        <f>+VLOOKUP(E64,'VI_Legende Reinigungsverz.'!$B$3:$F$22,5,0)</f>
        <v>52</v>
      </c>
      <c r="G64" s="6">
        <f t="shared" si="24"/>
        <v>4810.5200000000004</v>
      </c>
      <c r="H64" s="51"/>
      <c r="I64" s="6">
        <f t="shared" si="25"/>
        <v>0</v>
      </c>
      <c r="J64" s="51" t="s">
        <v>42</v>
      </c>
      <c r="K64" s="23">
        <f>I64*HLOOKUP(J64,'Auskunft SVS'!$C$2:$AZ$26,17,0)</f>
        <v>0</v>
      </c>
      <c r="L64" s="23">
        <f t="shared" si="26"/>
        <v>0</v>
      </c>
    </row>
    <row r="65" spans="1:18" s="15" customFormat="1">
      <c r="A65" s="8" t="s">
        <v>277</v>
      </c>
      <c r="B65" s="3" t="s">
        <v>278</v>
      </c>
      <c r="C65" s="3" t="s">
        <v>98</v>
      </c>
      <c r="D65" s="10" t="s">
        <v>98</v>
      </c>
      <c r="E65" s="10"/>
      <c r="F65" s="10"/>
      <c r="G65" s="10"/>
      <c r="H65" s="10"/>
      <c r="I65" s="10"/>
      <c r="J65" s="10"/>
      <c r="K65" s="10"/>
      <c r="L65" s="13"/>
      <c r="M65"/>
      <c r="N65"/>
      <c r="O65"/>
      <c r="P65"/>
      <c r="Q65"/>
      <c r="R65"/>
    </row>
    <row r="66" spans="1:18" ht="101.5">
      <c r="A66" s="2" t="s">
        <v>279</v>
      </c>
      <c r="B66" s="2" t="s">
        <v>151</v>
      </c>
      <c r="C66" s="9" t="s">
        <v>276</v>
      </c>
      <c r="D66" s="6">
        <v>2.19</v>
      </c>
      <c r="E66" s="6" t="s">
        <v>136</v>
      </c>
      <c r="F66" s="6">
        <f>+VLOOKUP(E66,'VI_Legende Reinigungsverz.'!$B$3:$F$22,5,0)</f>
        <v>52</v>
      </c>
      <c r="G66" s="6">
        <f t="shared" ref="G66:G67" si="27">+F66*D66</f>
        <v>113.88</v>
      </c>
      <c r="H66" s="51"/>
      <c r="I66" s="6">
        <f t="shared" ref="I66:I67" si="28">IF(ISERROR(G66/H66),0,G66/H66)</f>
        <v>0</v>
      </c>
      <c r="J66" s="51" t="s">
        <v>42</v>
      </c>
      <c r="K66" s="23">
        <f>I66*HLOOKUP(J66,'Auskunft SVS'!$C$2:$AZ$26,17,0)</f>
        <v>0</v>
      </c>
      <c r="L66" s="23">
        <f t="shared" ref="L66:L67" si="29">+K66/D66</f>
        <v>0</v>
      </c>
    </row>
    <row r="67" spans="1:18" ht="101.5">
      <c r="A67" s="2" t="s">
        <v>360</v>
      </c>
      <c r="B67" s="2" t="s">
        <v>574</v>
      </c>
      <c r="C67" s="9" t="s">
        <v>276</v>
      </c>
      <c r="D67" s="6">
        <v>6.91</v>
      </c>
      <c r="E67" s="6" t="s">
        <v>136</v>
      </c>
      <c r="F67" s="6">
        <f>+VLOOKUP(E67,'VI_Legende Reinigungsverz.'!$B$3:$F$22,5,0)</f>
        <v>52</v>
      </c>
      <c r="G67" s="6">
        <f t="shared" si="27"/>
        <v>359.32</v>
      </c>
      <c r="H67" s="51"/>
      <c r="I67" s="6">
        <f t="shared" si="28"/>
        <v>0</v>
      </c>
      <c r="J67" s="51" t="s">
        <v>42</v>
      </c>
      <c r="K67" s="23">
        <f>I67*HLOOKUP(J67,'Auskunft SVS'!$C$2:$AZ$26,17,0)</f>
        <v>0</v>
      </c>
      <c r="L67" s="23">
        <f t="shared" si="29"/>
        <v>0</v>
      </c>
    </row>
    <row r="68" spans="1:18" s="15" customFormat="1">
      <c r="A68" s="8" t="s">
        <v>280</v>
      </c>
      <c r="B68" s="3" t="s">
        <v>154</v>
      </c>
      <c r="C68" s="3" t="s">
        <v>98</v>
      </c>
      <c r="D68" s="10" t="s">
        <v>98</v>
      </c>
      <c r="E68" s="10"/>
      <c r="F68" s="10"/>
      <c r="G68" s="10"/>
      <c r="H68" s="10"/>
      <c r="I68" s="10"/>
      <c r="J68" s="10"/>
      <c r="K68" s="10"/>
      <c r="L68" s="13"/>
      <c r="M68"/>
      <c r="N68"/>
      <c r="O68"/>
      <c r="P68"/>
      <c r="Q68"/>
      <c r="R68"/>
    </row>
    <row r="69" spans="1:18" ht="101.5">
      <c r="A69" s="2" t="s">
        <v>281</v>
      </c>
      <c r="B69" s="2" t="s">
        <v>156</v>
      </c>
      <c r="C69" s="9" t="s">
        <v>727</v>
      </c>
      <c r="D69" s="6">
        <v>40.14</v>
      </c>
      <c r="E69" s="6" t="s">
        <v>171</v>
      </c>
      <c r="F69" s="6">
        <f>+VLOOKUP(E69,'VI_Legende Reinigungsverz.'!$B$3:$F$22,5,0)</f>
        <v>1</v>
      </c>
      <c r="G69" s="6">
        <f t="shared" ref="G69:G70" si="30">+F69*D69</f>
        <v>40.14</v>
      </c>
      <c r="H69" s="51"/>
      <c r="I69" s="6">
        <f t="shared" ref="I69:I70" si="31">IF(ISERROR(G69/H69),0,G69/H69)</f>
        <v>0</v>
      </c>
      <c r="J69" s="51" t="s">
        <v>42</v>
      </c>
      <c r="K69" s="23">
        <f>I69*HLOOKUP(J69,'Auskunft SVS'!$C$2:$AZ$26,17,0)</f>
        <v>0</v>
      </c>
      <c r="L69" s="23">
        <f t="shared" ref="L69:L70" si="32">+K69/D69</f>
        <v>0</v>
      </c>
    </row>
    <row r="70" spans="1:18" ht="101.5">
      <c r="A70" s="2" t="s">
        <v>363</v>
      </c>
      <c r="B70" s="2" t="s">
        <v>508</v>
      </c>
      <c r="C70" s="9" t="s">
        <v>728</v>
      </c>
      <c r="D70" s="6">
        <v>3.46</v>
      </c>
      <c r="E70" s="6" t="s">
        <v>171</v>
      </c>
      <c r="F70" s="6">
        <f>+VLOOKUP(E70,'VI_Legende Reinigungsverz.'!$B$3:$F$22,5,0)</f>
        <v>1</v>
      </c>
      <c r="G70" s="6">
        <f t="shared" si="30"/>
        <v>3.46</v>
      </c>
      <c r="H70" s="51"/>
      <c r="I70" s="6">
        <f t="shared" si="31"/>
        <v>0</v>
      </c>
      <c r="J70" s="51" t="s">
        <v>42</v>
      </c>
      <c r="K70" s="23">
        <f>I70*HLOOKUP(J70,'Auskunft SVS'!$C$2:$AZ$26,17,0)</f>
        <v>0</v>
      </c>
      <c r="L70" s="23">
        <f t="shared" si="32"/>
        <v>0</v>
      </c>
    </row>
    <row r="71" spans="1:18" s="15" customFormat="1">
      <c r="A71" s="8" t="s">
        <v>282</v>
      </c>
      <c r="B71" s="3" t="s">
        <v>159</v>
      </c>
      <c r="C71" s="3" t="s">
        <v>98</v>
      </c>
      <c r="D71" s="10" t="s">
        <v>98</v>
      </c>
      <c r="E71" s="10"/>
      <c r="F71" s="10"/>
      <c r="G71" s="10"/>
      <c r="H71" s="10"/>
      <c r="I71" s="10"/>
      <c r="J71" s="10"/>
      <c r="K71" s="10"/>
      <c r="L71" s="13"/>
      <c r="M71"/>
      <c r="N71"/>
      <c r="O71"/>
      <c r="P71"/>
      <c r="Q71"/>
      <c r="R71"/>
    </row>
    <row r="72" spans="1:18" ht="101.5">
      <c r="A72" s="2" t="s">
        <v>283</v>
      </c>
      <c r="B72" s="2" t="s">
        <v>284</v>
      </c>
      <c r="C72" s="9" t="s">
        <v>729</v>
      </c>
      <c r="D72" s="6">
        <v>71.03</v>
      </c>
      <c r="E72" s="6" t="s">
        <v>102</v>
      </c>
      <c r="F72" s="6">
        <f>+VLOOKUP(E72,'VI_Legende Reinigungsverz.'!$B$3:$F$22,5,0)</f>
        <v>251.5</v>
      </c>
      <c r="G72" s="6">
        <f>+F72*D72</f>
        <v>17864.045000000002</v>
      </c>
      <c r="H72" s="51"/>
      <c r="I72" s="6">
        <f>IF(ISERROR(G72/H72),0,G72/H72)</f>
        <v>0</v>
      </c>
      <c r="J72" s="51" t="s">
        <v>42</v>
      </c>
      <c r="K72" s="23">
        <f>I72*HLOOKUP(J72,'Auskunft SVS'!$C$2:$AZ$26,17,0)</f>
        <v>0</v>
      </c>
      <c r="L72" s="23">
        <f>+K72/D72</f>
        <v>0</v>
      </c>
    </row>
    <row r="73" spans="1:18" s="15" customFormat="1">
      <c r="A73" s="8" t="s">
        <v>286</v>
      </c>
      <c r="B73" s="3" t="s">
        <v>167</v>
      </c>
      <c r="C73" s="3" t="s">
        <v>98</v>
      </c>
      <c r="D73" s="10" t="s">
        <v>98</v>
      </c>
      <c r="E73" s="10"/>
      <c r="F73" s="10"/>
      <c r="G73" s="10"/>
      <c r="H73" s="10"/>
      <c r="I73" s="10"/>
      <c r="J73" s="10"/>
      <c r="K73" s="10"/>
      <c r="L73" s="13"/>
      <c r="M73"/>
      <c r="N73"/>
      <c r="O73"/>
      <c r="P73"/>
      <c r="Q73"/>
      <c r="R73"/>
    </row>
    <row r="74" spans="1:18" ht="101.5">
      <c r="A74" s="2" t="s">
        <v>287</v>
      </c>
      <c r="B74" s="2" t="s">
        <v>288</v>
      </c>
      <c r="C74" s="9" t="s">
        <v>730</v>
      </c>
      <c r="D74" s="6">
        <v>151.38999999999999</v>
      </c>
      <c r="E74" s="6" t="s">
        <v>171</v>
      </c>
      <c r="F74" s="6">
        <f>+VLOOKUP(E74,'VI_Legende Reinigungsverz.'!$B$3:$F$22,5,0)</f>
        <v>1</v>
      </c>
      <c r="G74" s="6">
        <f t="shared" ref="G74:G76" si="33">+F74*D74</f>
        <v>151.38999999999999</v>
      </c>
      <c r="H74" s="51"/>
      <c r="I74" s="6">
        <f t="shared" ref="I74:I76" si="34">IF(ISERROR(G74/H74),0,G74/H74)</f>
        <v>0</v>
      </c>
      <c r="J74" s="51" t="s">
        <v>42</v>
      </c>
      <c r="K74" s="23">
        <f>I74*HLOOKUP(J74,'Auskunft SVS'!$C$2:$AZ$26,17,0)</f>
        <v>0</v>
      </c>
      <c r="L74" s="23">
        <f t="shared" ref="L74:L76" si="35">+K74/D74</f>
        <v>0</v>
      </c>
    </row>
    <row r="75" spans="1:18" ht="101.5">
      <c r="A75" s="2" t="s">
        <v>290</v>
      </c>
      <c r="B75" s="2" t="s">
        <v>595</v>
      </c>
      <c r="C75" s="9" t="s">
        <v>405</v>
      </c>
      <c r="D75" s="6">
        <v>40.94</v>
      </c>
      <c r="E75" s="6" t="s">
        <v>171</v>
      </c>
      <c r="F75" s="6">
        <f>+VLOOKUP(E75,'VI_Legende Reinigungsverz.'!$B$3:$F$22,5,0)</f>
        <v>1</v>
      </c>
      <c r="G75" s="6">
        <f t="shared" si="33"/>
        <v>40.94</v>
      </c>
      <c r="H75" s="51"/>
      <c r="I75" s="6">
        <f t="shared" si="34"/>
        <v>0</v>
      </c>
      <c r="J75" s="51" t="s">
        <v>42</v>
      </c>
      <c r="K75" s="23">
        <f>I75*HLOOKUP(J75,'Auskunft SVS'!$C$2:$AZ$26,17,0)</f>
        <v>0</v>
      </c>
      <c r="L75" s="23">
        <f t="shared" si="35"/>
        <v>0</v>
      </c>
    </row>
    <row r="76" spans="1:18" ht="101.5">
      <c r="A76" s="2" t="s">
        <v>731</v>
      </c>
      <c r="B76" s="2" t="s">
        <v>601</v>
      </c>
      <c r="C76" s="9" t="s">
        <v>608</v>
      </c>
      <c r="D76" s="6">
        <v>17.29</v>
      </c>
      <c r="E76" s="6" t="s">
        <v>171</v>
      </c>
      <c r="F76" s="6">
        <f>+VLOOKUP(E76,'VI_Legende Reinigungsverz.'!$B$3:$F$22,5,0)</f>
        <v>1</v>
      </c>
      <c r="G76" s="6">
        <f t="shared" si="33"/>
        <v>17.29</v>
      </c>
      <c r="H76" s="51"/>
      <c r="I76" s="6">
        <f t="shared" si="34"/>
        <v>0</v>
      </c>
      <c r="J76" s="51" t="s">
        <v>42</v>
      </c>
      <c r="K76" s="23">
        <f>I76*HLOOKUP(J76,'Auskunft SVS'!$C$2:$AZ$26,17,0)</f>
        <v>0</v>
      </c>
      <c r="L76" s="23">
        <f t="shared" si="35"/>
        <v>0</v>
      </c>
    </row>
    <row r="77" spans="1:18" s="15" customFormat="1">
      <c r="A77" s="8" t="s">
        <v>292</v>
      </c>
      <c r="B77" s="3" t="s">
        <v>399</v>
      </c>
      <c r="C77" s="3" t="s">
        <v>98</v>
      </c>
      <c r="D77" s="10" t="s">
        <v>98</v>
      </c>
      <c r="E77" s="10"/>
      <c r="F77" s="10"/>
      <c r="G77" s="10"/>
      <c r="H77" s="10"/>
      <c r="I77" s="10"/>
      <c r="J77" s="10"/>
      <c r="K77" s="10"/>
      <c r="L77" s="13"/>
      <c r="M77"/>
      <c r="N77"/>
      <c r="O77"/>
      <c r="P77"/>
      <c r="Q77"/>
      <c r="R77"/>
    </row>
    <row r="78" spans="1:18" ht="101.5">
      <c r="A78" s="2" t="s">
        <v>293</v>
      </c>
      <c r="B78" s="2" t="s">
        <v>400</v>
      </c>
      <c r="C78" s="9" t="s">
        <v>732</v>
      </c>
      <c r="D78" s="6">
        <v>366.72</v>
      </c>
      <c r="E78" s="6" t="s">
        <v>171</v>
      </c>
      <c r="F78" s="6">
        <f>+VLOOKUP(E78,'VI_Legende Reinigungsverz.'!$B$3:$F$22,5,0)</f>
        <v>1</v>
      </c>
      <c r="G78" s="6">
        <f t="shared" ref="G78:G79" si="36">+F78*D78</f>
        <v>366.72</v>
      </c>
      <c r="H78" s="51"/>
      <c r="I78" s="6">
        <f t="shared" ref="I78:I79" si="37">IF(ISERROR(G78/H78),0,G78/H78)</f>
        <v>0</v>
      </c>
      <c r="J78" s="51" t="s">
        <v>42</v>
      </c>
      <c r="K78" s="23">
        <f>I78*HLOOKUP(J78,'Auskunft SVS'!$C$2:$AZ$26,17,0)</f>
        <v>0</v>
      </c>
      <c r="L78" s="23">
        <f t="shared" ref="L78:L79" si="38">+K78/D78</f>
        <v>0</v>
      </c>
    </row>
    <row r="79" spans="1:18" ht="101.5">
      <c r="A79" s="2" t="s">
        <v>295</v>
      </c>
      <c r="B79" s="2" t="s">
        <v>407</v>
      </c>
      <c r="C79" s="9" t="s">
        <v>408</v>
      </c>
      <c r="D79" s="6">
        <v>507.66</v>
      </c>
      <c r="E79" s="6" t="s">
        <v>171</v>
      </c>
      <c r="F79" s="6">
        <f>+VLOOKUP(E79,'VI_Legende Reinigungsverz.'!$B$3:$F$22,5,0)</f>
        <v>1</v>
      </c>
      <c r="G79" s="6">
        <f t="shared" si="36"/>
        <v>507.66</v>
      </c>
      <c r="H79" s="51"/>
      <c r="I79" s="6">
        <f t="shared" si="37"/>
        <v>0</v>
      </c>
      <c r="J79" s="51" t="s">
        <v>42</v>
      </c>
      <c r="K79" s="23">
        <f>I79*HLOOKUP(J79,'Auskunft SVS'!$C$2:$AZ$26,17,0)</f>
        <v>0</v>
      </c>
      <c r="L79" s="23">
        <f t="shared" si="38"/>
        <v>0</v>
      </c>
    </row>
    <row r="80" spans="1:18" s="15" customFormat="1">
      <c r="A80" s="8" t="s">
        <v>296</v>
      </c>
      <c r="B80" s="3" t="s">
        <v>614</v>
      </c>
      <c r="C80" s="3" t="s">
        <v>98</v>
      </c>
      <c r="D80" s="10" t="s">
        <v>98</v>
      </c>
      <c r="E80" s="10"/>
      <c r="F80" s="10"/>
      <c r="G80" s="10"/>
      <c r="H80" s="10"/>
      <c r="I80" s="10"/>
      <c r="J80" s="10"/>
      <c r="K80" s="10"/>
      <c r="L80" s="13"/>
      <c r="M80"/>
      <c r="N80"/>
      <c r="O80"/>
      <c r="P80"/>
      <c r="Q80"/>
      <c r="R80"/>
    </row>
    <row r="81" spans="1:18" ht="101.5">
      <c r="A81" s="2" t="s">
        <v>297</v>
      </c>
      <c r="B81" s="2" t="s">
        <v>180</v>
      </c>
      <c r="C81" s="9" t="s">
        <v>617</v>
      </c>
      <c r="D81" s="6">
        <v>198.97</v>
      </c>
      <c r="E81" s="6" t="s">
        <v>136</v>
      </c>
      <c r="F81" s="6">
        <f>+VLOOKUP(E81,'VI_Legende Reinigungsverz.'!$B$3:$F$22,5,0)</f>
        <v>52</v>
      </c>
      <c r="G81" s="6">
        <f>+F81*D81</f>
        <v>10346.44</v>
      </c>
      <c r="H81" s="51"/>
      <c r="I81" s="6">
        <f>IF(ISERROR(G81/H81),0,G81/H81)</f>
        <v>0</v>
      </c>
      <c r="J81" s="51" t="s">
        <v>42</v>
      </c>
      <c r="K81" s="23">
        <f>I81*HLOOKUP(J81,'Auskunft SVS'!$C$2:$AZ$26,17,0)</f>
        <v>0</v>
      </c>
      <c r="L81" s="23">
        <f>+K81/D81</f>
        <v>0</v>
      </c>
    </row>
    <row r="82" spans="1:18" s="15" customFormat="1">
      <c r="A82" s="8" t="s">
        <v>300</v>
      </c>
      <c r="B82" s="3" t="s">
        <v>196</v>
      </c>
      <c r="C82" s="3" t="s">
        <v>98</v>
      </c>
      <c r="D82" s="10" t="s">
        <v>98</v>
      </c>
      <c r="E82" s="10"/>
      <c r="F82" s="10"/>
      <c r="G82" s="10"/>
      <c r="H82" s="10"/>
      <c r="I82" s="10"/>
      <c r="J82" s="10"/>
      <c r="K82" s="10"/>
      <c r="L82" s="13"/>
      <c r="M82"/>
      <c r="N82"/>
      <c r="O82"/>
      <c r="P82"/>
      <c r="Q82"/>
      <c r="R82"/>
    </row>
    <row r="83" spans="1:18" ht="101.5">
      <c r="A83" s="2" t="s">
        <v>302</v>
      </c>
      <c r="B83" s="2" t="s">
        <v>298</v>
      </c>
      <c r="C83" s="9" t="s">
        <v>733</v>
      </c>
      <c r="D83" s="6">
        <v>17.75</v>
      </c>
      <c r="E83" s="6" t="s">
        <v>210</v>
      </c>
      <c r="F83" s="6">
        <f>+VLOOKUP(E83,'VI_Legende Reinigungsverz.'!$B$3:$F$22,5,0)</f>
        <v>104</v>
      </c>
      <c r="G83" s="6">
        <f>+F83*D83</f>
        <v>1846</v>
      </c>
      <c r="H83" s="51"/>
      <c r="I83" s="6">
        <f>IF(ISERROR(G83/H83),0,G83/H83)</f>
        <v>0</v>
      </c>
      <c r="J83" s="51" t="s">
        <v>42</v>
      </c>
      <c r="K83" s="23">
        <f>I83*HLOOKUP(J83,'Auskunft SVS'!$C$2:$AZ$26,17,0)</f>
        <v>0</v>
      </c>
      <c r="L83" s="23">
        <f>+K83/D83</f>
        <v>0</v>
      </c>
    </row>
    <row r="84" spans="1:18" s="15" customFormat="1">
      <c r="A84" s="8" t="s">
        <v>305</v>
      </c>
      <c r="B84" s="3" t="s">
        <v>200</v>
      </c>
      <c r="C84" s="3" t="s">
        <v>98</v>
      </c>
      <c r="D84" s="10" t="s">
        <v>98</v>
      </c>
      <c r="E84" s="10"/>
      <c r="F84" s="10"/>
      <c r="G84" s="10"/>
      <c r="H84" s="10"/>
      <c r="I84" s="10"/>
      <c r="J84" s="10"/>
      <c r="K84" s="10"/>
      <c r="L84" s="13"/>
      <c r="M84"/>
      <c r="N84"/>
      <c r="O84"/>
      <c r="P84"/>
      <c r="Q84"/>
      <c r="R84"/>
    </row>
    <row r="85" spans="1:18" ht="101.5">
      <c r="A85" s="2" t="s">
        <v>306</v>
      </c>
      <c r="B85" s="2" t="s">
        <v>307</v>
      </c>
      <c r="C85" s="9" t="s">
        <v>734</v>
      </c>
      <c r="D85" s="6">
        <v>48.23</v>
      </c>
      <c r="E85" s="6" t="s">
        <v>102</v>
      </c>
      <c r="F85" s="6">
        <f>+VLOOKUP(E85,'VI_Legende Reinigungsverz.'!$B$3:$F$22,5,0)</f>
        <v>251.5</v>
      </c>
      <c r="G85" s="6">
        <f t="shared" ref="G85:G86" si="39">+F85*D85</f>
        <v>12129.844999999999</v>
      </c>
      <c r="H85" s="51"/>
      <c r="I85" s="6">
        <f t="shared" ref="I85:I86" si="40">IF(ISERROR(G85/H85),0,G85/H85)</f>
        <v>0</v>
      </c>
      <c r="J85" s="51" t="s">
        <v>42</v>
      </c>
      <c r="K85" s="23">
        <f>I85*HLOOKUP(J85,'Auskunft SVS'!$C$2:$AZ$26,17,0)</f>
        <v>0</v>
      </c>
      <c r="L85" s="23">
        <f t="shared" ref="L85:L86" si="41">+K85/D85</f>
        <v>0</v>
      </c>
    </row>
    <row r="86" spans="1:18" ht="101.5">
      <c r="A86" s="2" t="s">
        <v>309</v>
      </c>
      <c r="B86" s="2" t="s">
        <v>202</v>
      </c>
      <c r="C86" s="9" t="s">
        <v>735</v>
      </c>
      <c r="D86" s="6">
        <v>484.15</v>
      </c>
      <c r="E86" s="6" t="s">
        <v>102</v>
      </c>
      <c r="F86" s="6">
        <f>+VLOOKUP(E86,'VI_Legende Reinigungsverz.'!$B$3:$F$22,5,0)</f>
        <v>251.5</v>
      </c>
      <c r="G86" s="6">
        <f t="shared" si="39"/>
        <v>121763.72499999999</v>
      </c>
      <c r="H86" s="51"/>
      <c r="I86" s="6">
        <f t="shared" si="40"/>
        <v>0</v>
      </c>
      <c r="J86" s="51" t="s">
        <v>42</v>
      </c>
      <c r="K86" s="23">
        <f>I86*HLOOKUP(J86,'Auskunft SVS'!$C$2:$AZ$26,17,0)</f>
        <v>0</v>
      </c>
      <c r="L86" s="23">
        <f t="shared" si="41"/>
        <v>0</v>
      </c>
    </row>
    <row r="87" spans="1:18" s="15" customFormat="1">
      <c r="A87" s="8" t="s">
        <v>311</v>
      </c>
      <c r="B87" s="3" t="s">
        <v>206</v>
      </c>
      <c r="C87" s="3" t="s">
        <v>98</v>
      </c>
      <c r="D87" s="10" t="s">
        <v>98</v>
      </c>
      <c r="E87" s="10"/>
      <c r="F87" s="10"/>
      <c r="G87" s="10"/>
      <c r="H87" s="10"/>
      <c r="I87" s="10"/>
      <c r="J87" s="10"/>
      <c r="K87" s="10"/>
      <c r="L87" s="13"/>
      <c r="M87"/>
      <c r="N87"/>
      <c r="O87"/>
      <c r="P87"/>
      <c r="Q87"/>
      <c r="R87"/>
    </row>
    <row r="88" spans="1:18" ht="101.5">
      <c r="A88" s="2" t="s">
        <v>312</v>
      </c>
      <c r="B88" s="2" t="s">
        <v>208</v>
      </c>
      <c r="C88" s="9" t="s">
        <v>736</v>
      </c>
      <c r="D88" s="6">
        <v>23.64</v>
      </c>
      <c r="E88" s="6" t="s">
        <v>136</v>
      </c>
      <c r="F88" s="6">
        <f>+VLOOKUP(E88,'VI_Legende Reinigungsverz.'!$B$3:$F$22,5,0)</f>
        <v>52</v>
      </c>
      <c r="G88" s="6">
        <f>+F88*D88</f>
        <v>1229.28</v>
      </c>
      <c r="H88" s="51"/>
      <c r="I88" s="6">
        <f>IF(ISERROR(G88/H88),0,G88/H88)</f>
        <v>0</v>
      </c>
      <c r="J88" s="51" t="s">
        <v>42</v>
      </c>
      <c r="K88" s="23">
        <f>I88*HLOOKUP(J88,'Auskunft SVS'!$C$2:$AZ$26,17,0)</f>
        <v>0</v>
      </c>
      <c r="L88" s="23">
        <f>+K88/D88</f>
        <v>0</v>
      </c>
    </row>
    <row r="89" spans="1:18" s="15" customFormat="1">
      <c r="A89" s="8" t="s">
        <v>315</v>
      </c>
      <c r="B89" s="3" t="s">
        <v>316</v>
      </c>
      <c r="C89" s="3" t="s">
        <v>98</v>
      </c>
      <c r="D89" s="10" t="s">
        <v>98</v>
      </c>
      <c r="E89" s="10"/>
      <c r="F89" s="10"/>
      <c r="G89" s="10"/>
      <c r="H89" s="10"/>
      <c r="I89" s="10"/>
      <c r="J89" s="10"/>
      <c r="K89" s="10"/>
      <c r="L89" s="13"/>
      <c r="M89"/>
      <c r="N89"/>
      <c r="O89"/>
      <c r="P89"/>
      <c r="Q89"/>
      <c r="R89"/>
    </row>
    <row r="90" spans="1:18" ht="101.5">
      <c r="A90" s="2" t="s">
        <v>317</v>
      </c>
      <c r="B90" s="2" t="s">
        <v>318</v>
      </c>
      <c r="C90" s="9" t="s">
        <v>319</v>
      </c>
      <c r="D90" s="6">
        <v>1.8</v>
      </c>
      <c r="E90" s="6" t="s">
        <v>171</v>
      </c>
      <c r="F90" s="6">
        <f>+VLOOKUP(E90,'VI_Legende Reinigungsverz.'!$B$3:$F$22,5,0)</f>
        <v>1</v>
      </c>
      <c r="G90" s="6">
        <f t="shared" ref="G90:G92" si="42">+F90*D90</f>
        <v>1.8</v>
      </c>
      <c r="H90" s="51"/>
      <c r="I90" s="6">
        <f t="shared" ref="I90:I92" si="43">IF(ISERROR(G90/H90),0,G90/H90)</f>
        <v>0</v>
      </c>
      <c r="J90" s="51" t="s">
        <v>42</v>
      </c>
      <c r="K90" s="23">
        <f>I90*HLOOKUP(J90,'Auskunft SVS'!$C$2:$AZ$26,17,0)</f>
        <v>0</v>
      </c>
      <c r="L90" s="23">
        <f t="shared" ref="L90:L92" si="44">+K90/D90</f>
        <v>0</v>
      </c>
    </row>
    <row r="91" spans="1:18" ht="101.5">
      <c r="A91" s="2" t="s">
        <v>410</v>
      </c>
      <c r="B91" s="2" t="s">
        <v>737</v>
      </c>
      <c r="C91" s="9" t="s">
        <v>627</v>
      </c>
      <c r="D91" s="6">
        <v>14.77</v>
      </c>
      <c r="E91" s="6" t="s">
        <v>171</v>
      </c>
      <c r="F91" s="6">
        <f>+VLOOKUP(E91,'VI_Legende Reinigungsverz.'!$B$3:$F$22,5,0)</f>
        <v>1</v>
      </c>
      <c r="G91" s="6">
        <f t="shared" si="42"/>
        <v>14.77</v>
      </c>
      <c r="H91" s="51"/>
      <c r="I91" s="6">
        <f t="shared" si="43"/>
        <v>0</v>
      </c>
      <c r="J91" s="51" t="s">
        <v>42</v>
      </c>
      <c r="K91" s="23">
        <f>I91*HLOOKUP(J91,'Auskunft SVS'!$C$2:$AZ$26,17,0)</f>
        <v>0</v>
      </c>
      <c r="L91" s="23">
        <f t="shared" si="44"/>
        <v>0</v>
      </c>
    </row>
    <row r="92" spans="1:18" ht="101.5">
      <c r="A92" s="2" t="s">
        <v>412</v>
      </c>
      <c r="B92" s="2" t="s">
        <v>738</v>
      </c>
      <c r="C92" s="9" t="s">
        <v>739</v>
      </c>
      <c r="D92" s="6">
        <v>237.09</v>
      </c>
      <c r="E92" s="6" t="s">
        <v>171</v>
      </c>
      <c r="F92" s="6">
        <f>+VLOOKUP(E92,'VI_Legende Reinigungsverz.'!$B$3:$F$22,5,0)</f>
        <v>1</v>
      </c>
      <c r="G92" s="6">
        <f t="shared" si="42"/>
        <v>237.09</v>
      </c>
      <c r="H92" s="51"/>
      <c r="I92" s="6">
        <f t="shared" si="43"/>
        <v>0</v>
      </c>
      <c r="J92" s="51" t="s">
        <v>42</v>
      </c>
      <c r="K92" s="23">
        <f>I92*HLOOKUP(J92,'Auskunft SVS'!$C$2:$AZ$26,17,0)</f>
        <v>0</v>
      </c>
      <c r="L92" s="23">
        <f t="shared" si="44"/>
        <v>0</v>
      </c>
    </row>
    <row r="93" spans="1:18" s="15" customFormat="1">
      <c r="A93" s="8" t="s">
        <v>320</v>
      </c>
      <c r="B93" s="3" t="s">
        <v>219</v>
      </c>
      <c r="C93" s="3" t="s">
        <v>98</v>
      </c>
      <c r="D93" s="10" t="s">
        <v>98</v>
      </c>
      <c r="E93" s="10"/>
      <c r="F93" s="10"/>
      <c r="G93" s="10"/>
      <c r="H93" s="10"/>
      <c r="I93" s="10"/>
      <c r="J93" s="10"/>
      <c r="K93" s="10"/>
      <c r="L93" s="13"/>
      <c r="M93"/>
      <c r="N93"/>
      <c r="O93"/>
      <c r="P93"/>
      <c r="Q93"/>
      <c r="R93"/>
    </row>
    <row r="94" spans="1:18" ht="101.5">
      <c r="A94" s="2" t="s">
        <v>321</v>
      </c>
      <c r="B94" s="2" t="s">
        <v>523</v>
      </c>
      <c r="C94" s="9" t="s">
        <v>627</v>
      </c>
      <c r="D94" s="6">
        <v>3.15</v>
      </c>
      <c r="E94" s="6" t="s">
        <v>171</v>
      </c>
      <c r="F94" s="6">
        <f>+VLOOKUP(E94,'VI_Legende Reinigungsverz.'!$B$3:$F$22,5,0)</f>
        <v>1</v>
      </c>
      <c r="G94" s="6">
        <f>+F94*D94</f>
        <v>3.15</v>
      </c>
      <c r="H94" s="51"/>
      <c r="I94" s="6">
        <f>IF(ISERROR(G94/H94),0,G94/H94)</f>
        <v>0</v>
      </c>
      <c r="J94" s="51" t="s">
        <v>42</v>
      </c>
      <c r="K94" s="23">
        <f>I94*HLOOKUP(J94,'Auskunft SVS'!$C$2:$AZ$26,17,0)</f>
        <v>0</v>
      </c>
      <c r="L94" s="23">
        <f>+K94/D94</f>
        <v>0</v>
      </c>
    </row>
    <row r="95" spans="1:18" s="15" customFormat="1">
      <c r="A95" s="8" t="s">
        <v>322</v>
      </c>
      <c r="B95" s="3" t="s">
        <v>538</v>
      </c>
      <c r="C95" s="3" t="s">
        <v>98</v>
      </c>
      <c r="D95" s="10" t="s">
        <v>98</v>
      </c>
      <c r="E95" s="10"/>
      <c r="F95" s="10"/>
      <c r="G95" s="10"/>
      <c r="H95" s="10"/>
      <c r="I95" s="10"/>
      <c r="J95" s="10"/>
      <c r="K95" s="10"/>
      <c r="L95" s="13"/>
      <c r="M95"/>
      <c r="N95"/>
      <c r="O95"/>
      <c r="P95"/>
      <c r="Q95"/>
      <c r="R95"/>
    </row>
    <row r="96" spans="1:18" ht="101.5">
      <c r="A96" s="2" t="s">
        <v>323</v>
      </c>
      <c r="B96" s="2" t="s">
        <v>740</v>
      </c>
      <c r="C96" s="9" t="s">
        <v>627</v>
      </c>
      <c r="D96" s="6">
        <v>14.22</v>
      </c>
      <c r="E96" s="6" t="s">
        <v>171</v>
      </c>
      <c r="F96" s="6">
        <f>+VLOOKUP(E96,'VI_Legende Reinigungsverz.'!$B$3:$F$22,5,0)</f>
        <v>1</v>
      </c>
      <c r="G96" s="6">
        <f t="shared" ref="G96:G97" si="45">+F96*D96</f>
        <v>14.22</v>
      </c>
      <c r="H96" s="51"/>
      <c r="I96" s="6">
        <f t="shared" ref="I96:I97" si="46">IF(ISERROR(G96/H96),0,G96/H96)</f>
        <v>0</v>
      </c>
      <c r="J96" s="51" t="s">
        <v>42</v>
      </c>
      <c r="K96" s="23">
        <f>I96*HLOOKUP(J96,'Auskunft SVS'!$C$2:$AZ$26,17,0)</f>
        <v>0</v>
      </c>
      <c r="L96" s="23">
        <f t="shared" ref="L96:L97" si="47">+K96/D96</f>
        <v>0</v>
      </c>
    </row>
    <row r="97" spans="1:18" ht="101.5">
      <c r="A97" s="2" t="s">
        <v>325</v>
      </c>
      <c r="B97" s="2" t="s">
        <v>540</v>
      </c>
      <c r="C97" s="9" t="s">
        <v>741</v>
      </c>
      <c r="D97" s="6">
        <v>2.6</v>
      </c>
      <c r="E97" s="6" t="s">
        <v>136</v>
      </c>
      <c r="F97" s="6">
        <f>+VLOOKUP(E97,'VI_Legende Reinigungsverz.'!$B$3:$F$22,5,0)</f>
        <v>52</v>
      </c>
      <c r="G97" s="6">
        <f t="shared" si="45"/>
        <v>135.20000000000002</v>
      </c>
      <c r="H97" s="51"/>
      <c r="I97" s="6">
        <f t="shared" si="46"/>
        <v>0</v>
      </c>
      <c r="J97" s="51" t="s">
        <v>42</v>
      </c>
      <c r="K97" s="23">
        <f>I97*HLOOKUP(J97,'Auskunft SVS'!$C$2:$AZ$26,17,0)</f>
        <v>0</v>
      </c>
      <c r="L97" s="23">
        <f t="shared" si="47"/>
        <v>0</v>
      </c>
    </row>
    <row r="98" spans="1:18" s="15" customFormat="1">
      <c r="A98" s="8" t="s">
        <v>329</v>
      </c>
      <c r="B98" s="3" t="s">
        <v>742</v>
      </c>
      <c r="C98" s="3" t="s">
        <v>98</v>
      </c>
      <c r="D98" s="10" t="s">
        <v>98</v>
      </c>
      <c r="E98" s="10"/>
      <c r="F98" s="10"/>
      <c r="G98" s="10"/>
      <c r="H98" s="10"/>
      <c r="I98" s="10"/>
      <c r="J98" s="10"/>
      <c r="K98" s="10"/>
      <c r="L98" s="13"/>
      <c r="M98"/>
      <c r="N98"/>
      <c r="O98"/>
      <c r="P98"/>
      <c r="Q98"/>
      <c r="R98"/>
    </row>
    <row r="99" spans="1:18" ht="101.5">
      <c r="A99" s="2" t="s">
        <v>330</v>
      </c>
      <c r="B99" s="2" t="s">
        <v>743</v>
      </c>
      <c r="C99" s="9" t="s">
        <v>434</v>
      </c>
      <c r="D99" s="6">
        <v>4.2300000000000004</v>
      </c>
      <c r="E99" s="6" t="s">
        <v>171</v>
      </c>
      <c r="F99" s="6">
        <f>+VLOOKUP(E99,'VI_Legende Reinigungsverz.'!$B$3:$F$22,5,0)</f>
        <v>1</v>
      </c>
      <c r="G99" s="6">
        <f t="shared" ref="G99:G100" si="48">+F99*D99</f>
        <v>4.2300000000000004</v>
      </c>
      <c r="H99" s="51"/>
      <c r="I99" s="6">
        <f t="shared" ref="I99:I100" si="49">IF(ISERROR(G99/H99),0,G99/H99)</f>
        <v>0</v>
      </c>
      <c r="J99" s="51" t="s">
        <v>42</v>
      </c>
      <c r="K99" s="23">
        <f>I99*HLOOKUP(J99,'Auskunft SVS'!$C$2:$AZ$26,17,0)</f>
        <v>0</v>
      </c>
      <c r="L99" s="23">
        <f t="shared" ref="L99:L100" si="50">+K99/D99</f>
        <v>0</v>
      </c>
    </row>
    <row r="100" spans="1:18" ht="101.5">
      <c r="A100" s="2" t="s">
        <v>418</v>
      </c>
      <c r="B100" s="2" t="s">
        <v>744</v>
      </c>
      <c r="C100" s="9" t="s">
        <v>434</v>
      </c>
      <c r="D100" s="6">
        <v>29.98</v>
      </c>
      <c r="E100" s="6" t="s">
        <v>171</v>
      </c>
      <c r="F100" s="6">
        <f>+VLOOKUP(E100,'VI_Legende Reinigungsverz.'!$B$3:$F$22,5,0)</f>
        <v>1</v>
      </c>
      <c r="G100" s="6">
        <f t="shared" si="48"/>
        <v>29.98</v>
      </c>
      <c r="H100" s="51"/>
      <c r="I100" s="6">
        <f t="shared" si="49"/>
        <v>0</v>
      </c>
      <c r="J100" s="51" t="s">
        <v>42</v>
      </c>
      <c r="K100" s="23">
        <f>I100*HLOOKUP(J100,'Auskunft SVS'!$C$2:$AZ$26,17,0)</f>
        <v>0</v>
      </c>
      <c r="L100" s="23">
        <f t="shared" si="50"/>
        <v>0</v>
      </c>
    </row>
    <row r="101" spans="1:18" s="15" customFormat="1">
      <c r="A101" s="8" t="s">
        <v>332</v>
      </c>
      <c r="B101" s="3" t="s">
        <v>426</v>
      </c>
      <c r="C101" s="3" t="s">
        <v>98</v>
      </c>
      <c r="D101" s="10" t="s">
        <v>98</v>
      </c>
      <c r="E101" s="10"/>
      <c r="F101" s="10"/>
      <c r="G101" s="10"/>
      <c r="H101" s="10"/>
      <c r="I101" s="10"/>
      <c r="J101" s="10"/>
      <c r="K101" s="10"/>
      <c r="L101" s="13"/>
      <c r="M101"/>
      <c r="N101"/>
      <c r="O101"/>
      <c r="P101"/>
      <c r="Q101"/>
      <c r="R101"/>
    </row>
    <row r="102" spans="1:18" ht="101.5">
      <c r="A102" s="2" t="s">
        <v>333</v>
      </c>
      <c r="B102" s="2" t="s">
        <v>428</v>
      </c>
      <c r="C102" s="9" t="s">
        <v>745</v>
      </c>
      <c r="D102" s="6">
        <v>112.28</v>
      </c>
      <c r="E102" s="6" t="s">
        <v>171</v>
      </c>
      <c r="F102" s="6">
        <f>+VLOOKUP(E102,'VI_Legende Reinigungsverz.'!$B$3:$F$22,5,0)</f>
        <v>1</v>
      </c>
      <c r="G102" s="6">
        <f>+F102*D102</f>
        <v>112.28</v>
      </c>
      <c r="H102" s="51"/>
      <c r="I102" s="6">
        <f>IF(ISERROR(G102/H102),0,G102/H102)</f>
        <v>0</v>
      </c>
      <c r="J102" s="51" t="s">
        <v>42</v>
      </c>
      <c r="K102" s="23">
        <f>I102*HLOOKUP(J102,'Auskunft SVS'!$C$2:$AZ$26,17,0)</f>
        <v>0</v>
      </c>
      <c r="L102" s="23">
        <f>+K102/D102</f>
        <v>0</v>
      </c>
    </row>
    <row r="103" spans="1:18" s="15" customFormat="1">
      <c r="A103" s="8" t="s">
        <v>335</v>
      </c>
      <c r="B103" s="3" t="s">
        <v>641</v>
      </c>
      <c r="C103" s="3" t="s">
        <v>98</v>
      </c>
      <c r="D103" s="10" t="s">
        <v>98</v>
      </c>
      <c r="E103" s="10"/>
      <c r="F103" s="10"/>
      <c r="G103" s="10"/>
      <c r="H103" s="10"/>
      <c r="I103" s="10"/>
      <c r="J103" s="10"/>
      <c r="K103" s="10"/>
      <c r="L103" s="13"/>
      <c r="M103"/>
      <c r="N103"/>
      <c r="O103"/>
      <c r="P103"/>
      <c r="Q103"/>
      <c r="R103"/>
    </row>
    <row r="104" spans="1:18" ht="101.5">
      <c r="A104" s="2" t="s">
        <v>337</v>
      </c>
      <c r="B104" s="2" t="s">
        <v>746</v>
      </c>
      <c r="C104" s="9" t="s">
        <v>429</v>
      </c>
      <c r="D104" s="6">
        <v>23.2</v>
      </c>
      <c r="E104" s="6" t="s">
        <v>171</v>
      </c>
      <c r="F104" s="6">
        <f>+VLOOKUP(E104,'VI_Legende Reinigungsverz.'!$B$3:$F$22,5,0)</f>
        <v>1</v>
      </c>
      <c r="G104" s="6">
        <f t="shared" ref="G104:G105" si="51">+F104*D104</f>
        <v>23.2</v>
      </c>
      <c r="H104" s="51"/>
      <c r="I104" s="6">
        <f t="shared" ref="I104:I105" si="52">IF(ISERROR(G104/H104),0,G104/H104)</f>
        <v>0</v>
      </c>
      <c r="J104" s="51" t="s">
        <v>42</v>
      </c>
      <c r="K104" s="23">
        <f>I104*HLOOKUP(J104,'Auskunft SVS'!$C$2:$AZ$26,17,0)</f>
        <v>0</v>
      </c>
      <c r="L104" s="23">
        <f t="shared" ref="L104:L105" si="53">+K104/D104</f>
        <v>0</v>
      </c>
    </row>
    <row r="105" spans="1:18" ht="101.5">
      <c r="A105" s="2" t="s">
        <v>747</v>
      </c>
      <c r="B105" s="2" t="s">
        <v>643</v>
      </c>
      <c r="C105" s="9" t="s">
        <v>648</v>
      </c>
      <c r="D105" s="6">
        <v>108.52</v>
      </c>
      <c r="E105" s="6" t="s">
        <v>171</v>
      </c>
      <c r="F105" s="6">
        <f>+VLOOKUP(E105,'VI_Legende Reinigungsverz.'!$B$3:$F$22,5,0)</f>
        <v>1</v>
      </c>
      <c r="G105" s="6">
        <f t="shared" si="51"/>
        <v>108.52</v>
      </c>
      <c r="H105" s="51"/>
      <c r="I105" s="6">
        <f t="shared" si="52"/>
        <v>0</v>
      </c>
      <c r="J105" s="51" t="s">
        <v>42</v>
      </c>
      <c r="K105" s="23">
        <f>I105*HLOOKUP(J105,'Auskunft SVS'!$C$2:$AZ$26,17,0)</f>
        <v>0</v>
      </c>
      <c r="L105" s="23">
        <f t="shared" si="53"/>
        <v>0</v>
      </c>
    </row>
    <row r="106" spans="1:18" s="15" customFormat="1">
      <c r="A106" s="8" t="s">
        <v>425</v>
      </c>
      <c r="B106" s="3" t="s">
        <v>645</v>
      </c>
      <c r="C106" s="3" t="s">
        <v>98</v>
      </c>
      <c r="D106" s="10" t="s">
        <v>98</v>
      </c>
      <c r="E106" s="10"/>
      <c r="F106" s="10"/>
      <c r="G106" s="10"/>
      <c r="H106" s="10"/>
      <c r="I106" s="10"/>
      <c r="J106" s="10"/>
      <c r="K106" s="10"/>
      <c r="L106" s="13"/>
      <c r="M106"/>
      <c r="N106"/>
      <c r="O106"/>
      <c r="P106"/>
      <c r="Q106"/>
      <c r="R106"/>
    </row>
    <row r="107" spans="1:18" ht="101.5">
      <c r="A107" s="2" t="s">
        <v>427</v>
      </c>
      <c r="B107" s="2" t="s">
        <v>647</v>
      </c>
      <c r="C107" s="9" t="s">
        <v>434</v>
      </c>
      <c r="D107" s="6">
        <v>39.549999999999997</v>
      </c>
      <c r="E107" s="6" t="s">
        <v>171</v>
      </c>
      <c r="F107" s="6">
        <f>+VLOOKUP(E107,'VI_Legende Reinigungsverz.'!$B$3:$F$22,5,0)</f>
        <v>1</v>
      </c>
      <c r="G107" s="6">
        <f t="shared" ref="G107:G110" si="54">+F107*D107</f>
        <v>39.549999999999997</v>
      </c>
      <c r="H107" s="51"/>
      <c r="I107" s="6">
        <f t="shared" ref="I107:I110" si="55">IF(ISERROR(G107/H107),0,G107/H107)</f>
        <v>0</v>
      </c>
      <c r="J107" s="51" t="s">
        <v>42</v>
      </c>
      <c r="K107" s="23">
        <f>I107*HLOOKUP(J107,'Auskunft SVS'!$C$2:$AZ$26,17,0)</f>
        <v>0</v>
      </c>
      <c r="L107" s="23">
        <f t="shared" ref="L107:L110" si="56">+K107/D107</f>
        <v>0</v>
      </c>
    </row>
    <row r="108" spans="1:18" ht="101.5">
      <c r="A108" s="2" t="s">
        <v>748</v>
      </c>
      <c r="B108" s="2" t="s">
        <v>749</v>
      </c>
      <c r="C108" s="9" t="s">
        <v>434</v>
      </c>
      <c r="D108" s="6">
        <v>5.58</v>
      </c>
      <c r="E108" s="6" t="s">
        <v>171</v>
      </c>
      <c r="F108" s="6">
        <f>+VLOOKUP(E108,'VI_Legende Reinigungsverz.'!$B$3:$F$22,5,0)</f>
        <v>1</v>
      </c>
      <c r="G108" s="6">
        <f t="shared" si="54"/>
        <v>5.58</v>
      </c>
      <c r="H108" s="51"/>
      <c r="I108" s="6">
        <f t="shared" si="55"/>
        <v>0</v>
      </c>
      <c r="J108" s="51" t="s">
        <v>42</v>
      </c>
      <c r="K108" s="23">
        <f>I108*HLOOKUP(J108,'Auskunft SVS'!$C$2:$AZ$26,17,0)</f>
        <v>0</v>
      </c>
      <c r="L108" s="23">
        <f t="shared" si="56"/>
        <v>0</v>
      </c>
    </row>
    <row r="109" spans="1:18" ht="101.5">
      <c r="A109" s="2" t="s">
        <v>750</v>
      </c>
      <c r="B109" s="2" t="s">
        <v>650</v>
      </c>
      <c r="C109" s="9" t="s">
        <v>658</v>
      </c>
      <c r="D109" s="6">
        <v>26.14</v>
      </c>
      <c r="E109" s="6" t="s">
        <v>171</v>
      </c>
      <c r="F109" s="6">
        <f>+VLOOKUP(E109,'VI_Legende Reinigungsverz.'!$B$3:$F$22,5,0)</f>
        <v>1</v>
      </c>
      <c r="G109" s="6">
        <f t="shared" si="54"/>
        <v>26.14</v>
      </c>
      <c r="H109" s="51"/>
      <c r="I109" s="6">
        <f t="shared" si="55"/>
        <v>0</v>
      </c>
      <c r="J109" s="51" t="s">
        <v>42</v>
      </c>
      <c r="K109" s="23">
        <f>I109*HLOOKUP(J109,'Auskunft SVS'!$C$2:$AZ$26,17,0)</f>
        <v>0</v>
      </c>
      <c r="L109" s="23">
        <f t="shared" si="56"/>
        <v>0</v>
      </c>
    </row>
    <row r="110" spans="1:18" ht="101.5">
      <c r="A110" s="2" t="s">
        <v>751</v>
      </c>
      <c r="B110" s="2" t="s">
        <v>650</v>
      </c>
      <c r="C110" s="9" t="s">
        <v>752</v>
      </c>
      <c r="D110" s="6">
        <v>16.02</v>
      </c>
      <c r="E110" s="6" t="s">
        <v>136</v>
      </c>
      <c r="F110" s="6">
        <f>+VLOOKUP(E110,'VI_Legende Reinigungsverz.'!$B$3:$F$22,5,0)</f>
        <v>52</v>
      </c>
      <c r="G110" s="6">
        <f t="shared" si="54"/>
        <v>833.04</v>
      </c>
      <c r="H110" s="51"/>
      <c r="I110" s="6">
        <f t="shared" si="55"/>
        <v>0</v>
      </c>
      <c r="J110" s="51" t="s">
        <v>42</v>
      </c>
      <c r="K110" s="23">
        <f>I110*HLOOKUP(J110,'Auskunft SVS'!$C$2:$AZ$26,17,0)</f>
        <v>0</v>
      </c>
      <c r="L110" s="23">
        <f t="shared" si="56"/>
        <v>0</v>
      </c>
    </row>
    <row r="111" spans="1:18" s="15" customFormat="1">
      <c r="A111" s="8" t="s">
        <v>430</v>
      </c>
      <c r="B111" s="3" t="s">
        <v>753</v>
      </c>
      <c r="C111" s="3" t="s">
        <v>98</v>
      </c>
      <c r="D111" s="10" t="s">
        <v>98</v>
      </c>
      <c r="E111" s="10"/>
      <c r="F111" s="10"/>
      <c r="G111" s="10"/>
      <c r="H111" s="10"/>
      <c r="I111" s="10"/>
      <c r="J111" s="10"/>
      <c r="K111" s="10"/>
      <c r="L111" s="13"/>
      <c r="M111"/>
      <c r="N111"/>
      <c r="O111"/>
      <c r="P111"/>
      <c r="Q111"/>
      <c r="R111"/>
    </row>
    <row r="112" spans="1:18" ht="101.5">
      <c r="A112" s="2" t="s">
        <v>432</v>
      </c>
      <c r="B112" s="2" t="s">
        <v>754</v>
      </c>
      <c r="C112" s="9" t="s">
        <v>434</v>
      </c>
      <c r="D112" s="6">
        <v>9.41</v>
      </c>
      <c r="E112" s="6" t="s">
        <v>171</v>
      </c>
      <c r="F112" s="6">
        <f>+VLOOKUP(E112,'VI_Legende Reinigungsverz.'!$B$3:$F$22,5,0)</f>
        <v>1</v>
      </c>
      <c r="G112" s="6">
        <f>+F112*D112</f>
        <v>9.41</v>
      </c>
      <c r="H112" s="51"/>
      <c r="I112" s="6">
        <f>IF(ISERROR(G112/H112),0,G112/H112)</f>
        <v>0</v>
      </c>
      <c r="J112" s="51" t="s">
        <v>42</v>
      </c>
      <c r="K112" s="23">
        <f>I112*HLOOKUP(J112,'Auskunft SVS'!$C$2:$AZ$26,17,0)</f>
        <v>0</v>
      </c>
      <c r="L112" s="23">
        <f>+K112/D112</f>
        <v>0</v>
      </c>
    </row>
    <row r="113" spans="1:18" s="15" customFormat="1">
      <c r="A113" s="8" t="s">
        <v>435</v>
      </c>
      <c r="B113" s="3" t="s">
        <v>652</v>
      </c>
      <c r="C113" s="3" t="s">
        <v>98</v>
      </c>
      <c r="D113" s="10" t="s">
        <v>98</v>
      </c>
      <c r="E113" s="10"/>
      <c r="F113" s="10"/>
      <c r="G113" s="10"/>
      <c r="H113" s="10"/>
      <c r="I113" s="10"/>
      <c r="J113" s="10"/>
      <c r="K113" s="10"/>
      <c r="L113" s="13"/>
      <c r="M113"/>
      <c r="N113"/>
      <c r="O113"/>
      <c r="P113"/>
      <c r="Q113"/>
      <c r="R113"/>
    </row>
    <row r="114" spans="1:18" ht="101.5">
      <c r="A114" s="2" t="s">
        <v>436</v>
      </c>
      <c r="B114" s="2" t="s">
        <v>654</v>
      </c>
      <c r="C114" s="9" t="s">
        <v>658</v>
      </c>
      <c r="D114" s="6">
        <v>47.38</v>
      </c>
      <c r="E114" s="6" t="s">
        <v>171</v>
      </c>
      <c r="F114" s="6">
        <f>+VLOOKUP(E114,'VI_Legende Reinigungsverz.'!$B$3:$F$22,5,0)</f>
        <v>1</v>
      </c>
      <c r="G114" s="6">
        <f>+F114*D114</f>
        <v>47.38</v>
      </c>
      <c r="H114" s="51"/>
      <c r="I114" s="6">
        <f>IF(ISERROR(G114/H114),0,G114/H114)</f>
        <v>0</v>
      </c>
      <c r="J114" s="51" t="s">
        <v>42</v>
      </c>
      <c r="K114" s="23">
        <f>I114*HLOOKUP(J114,'Auskunft SVS'!$C$2:$AZ$26,17,0)</f>
        <v>0</v>
      </c>
      <c r="L114" s="23">
        <f>+K114/D114</f>
        <v>0</v>
      </c>
    </row>
    <row r="115" spans="1:18" s="15" customFormat="1">
      <c r="A115" s="8" t="s">
        <v>461</v>
      </c>
      <c r="B115" s="3" t="s">
        <v>431</v>
      </c>
      <c r="C115" s="3" t="s">
        <v>98</v>
      </c>
      <c r="D115" s="10" t="s">
        <v>98</v>
      </c>
      <c r="E115" s="10"/>
      <c r="F115" s="10"/>
      <c r="G115" s="10"/>
      <c r="H115" s="10"/>
      <c r="I115" s="10"/>
      <c r="J115" s="10"/>
      <c r="K115" s="10"/>
      <c r="L115" s="13"/>
      <c r="M115"/>
      <c r="N115"/>
      <c r="O115"/>
      <c r="P115"/>
      <c r="Q115"/>
      <c r="R115"/>
    </row>
    <row r="116" spans="1:18" ht="101.5">
      <c r="A116" s="2" t="s">
        <v>462</v>
      </c>
      <c r="B116" s="2" t="s">
        <v>657</v>
      </c>
      <c r="C116" s="9" t="s">
        <v>658</v>
      </c>
      <c r="D116" s="6">
        <v>5.43</v>
      </c>
      <c r="E116" s="6" t="s">
        <v>171</v>
      </c>
      <c r="F116" s="6">
        <f>+VLOOKUP(E116,'VI_Legende Reinigungsverz.'!$B$3:$F$22,5,0)</f>
        <v>1</v>
      </c>
      <c r="G116" s="6">
        <f>+F116*D116</f>
        <v>5.43</v>
      </c>
      <c r="H116" s="51"/>
      <c r="I116" s="6">
        <f>IF(ISERROR(G116/H116),0,G116/H116)</f>
        <v>0</v>
      </c>
      <c r="J116" s="51" t="s">
        <v>42</v>
      </c>
      <c r="K116" s="23">
        <f>I116*HLOOKUP(J116,'Auskunft SVS'!$C$2:$AZ$26,17,0)</f>
        <v>0</v>
      </c>
      <c r="L116" s="23">
        <f>+K116/D116</f>
        <v>0</v>
      </c>
    </row>
    <row r="117" spans="1:18" s="15" customFormat="1">
      <c r="A117" s="8" t="s">
        <v>475</v>
      </c>
      <c r="B117" s="3" t="s">
        <v>224</v>
      </c>
      <c r="C117" s="3" t="s">
        <v>98</v>
      </c>
      <c r="D117" s="10" t="s">
        <v>98</v>
      </c>
      <c r="E117" s="10"/>
      <c r="F117" s="10"/>
      <c r="G117" s="10"/>
      <c r="H117" s="10"/>
      <c r="I117" s="10"/>
      <c r="J117" s="10"/>
      <c r="K117" s="10"/>
      <c r="L117" s="13"/>
      <c r="M117"/>
      <c r="N117"/>
      <c r="O117"/>
      <c r="P117"/>
      <c r="Q117"/>
      <c r="R117"/>
    </row>
    <row r="118" spans="1:18" ht="101.5">
      <c r="A118" s="2" t="s">
        <v>476</v>
      </c>
      <c r="B118" s="2" t="s">
        <v>226</v>
      </c>
      <c r="C118" s="9" t="s">
        <v>755</v>
      </c>
      <c r="D118" s="6">
        <v>2859.23</v>
      </c>
      <c r="E118" s="6" t="s">
        <v>136</v>
      </c>
      <c r="F118" s="6">
        <f>+VLOOKUP(E118,'VI_Legende Reinigungsverz.'!$B$3:$F$22,5,0)</f>
        <v>52</v>
      </c>
      <c r="G118" s="6">
        <f t="shared" ref="G118:G121" si="57">+F118*D118</f>
        <v>148679.96</v>
      </c>
      <c r="H118" s="51"/>
      <c r="I118" s="6">
        <f t="shared" ref="I118:I121" si="58">IF(ISERROR(G118/H118),0,G118/H118)</f>
        <v>0</v>
      </c>
      <c r="J118" s="51" t="s">
        <v>42</v>
      </c>
      <c r="K118" s="23">
        <f>I118*HLOOKUP(J118,'Auskunft SVS'!$C$2:$AZ$26,17,0)</f>
        <v>0</v>
      </c>
      <c r="L118" s="23">
        <f t="shared" ref="L118:L121" si="59">+K118/D118</f>
        <v>0</v>
      </c>
    </row>
    <row r="119" spans="1:18" ht="101.5">
      <c r="A119" s="2" t="s">
        <v>478</v>
      </c>
      <c r="B119" s="2" t="s">
        <v>226</v>
      </c>
      <c r="C119" s="9" t="s">
        <v>530</v>
      </c>
      <c r="D119" s="6">
        <v>151.22999999999999</v>
      </c>
      <c r="E119" s="6" t="s">
        <v>102</v>
      </c>
      <c r="F119" s="6">
        <f>+VLOOKUP(E119,'VI_Legende Reinigungsverz.'!$B$3:$F$22,5,0)</f>
        <v>251.5</v>
      </c>
      <c r="G119" s="6">
        <f t="shared" si="57"/>
        <v>38034.344999999994</v>
      </c>
      <c r="H119" s="51"/>
      <c r="I119" s="6">
        <f t="shared" si="58"/>
        <v>0</v>
      </c>
      <c r="J119" s="51" t="s">
        <v>42</v>
      </c>
      <c r="K119" s="23">
        <f>I119*HLOOKUP(J119,'Auskunft SVS'!$C$2:$AZ$26,17,0)</f>
        <v>0</v>
      </c>
      <c r="L119" s="23">
        <f t="shared" si="59"/>
        <v>0</v>
      </c>
    </row>
    <row r="120" spans="1:18" ht="101.5">
      <c r="A120" s="2" t="s">
        <v>756</v>
      </c>
      <c r="B120" s="2" t="s">
        <v>229</v>
      </c>
      <c r="C120" s="9" t="s">
        <v>757</v>
      </c>
      <c r="D120" s="6">
        <v>69.790000000000006</v>
      </c>
      <c r="E120" s="6" t="s">
        <v>136</v>
      </c>
      <c r="F120" s="6">
        <f>+VLOOKUP(E120,'VI_Legende Reinigungsverz.'!$B$3:$F$22,5,0)</f>
        <v>52</v>
      </c>
      <c r="G120" s="6">
        <f t="shared" si="57"/>
        <v>3629.0800000000004</v>
      </c>
      <c r="H120" s="51"/>
      <c r="I120" s="6">
        <f t="shared" si="58"/>
        <v>0</v>
      </c>
      <c r="J120" s="51" t="s">
        <v>42</v>
      </c>
      <c r="K120" s="23">
        <f>I120*HLOOKUP(J120,'Auskunft SVS'!$C$2:$AZ$26,17,0)</f>
        <v>0</v>
      </c>
      <c r="L120" s="23">
        <f t="shared" si="59"/>
        <v>0</v>
      </c>
    </row>
    <row r="121" spans="1:18" ht="101.5">
      <c r="A121" s="2" t="s">
        <v>758</v>
      </c>
      <c r="B121" s="2" t="s">
        <v>453</v>
      </c>
      <c r="C121" s="9" t="s">
        <v>675</v>
      </c>
      <c r="D121" s="6">
        <v>386.04</v>
      </c>
      <c r="E121" s="6" t="s">
        <v>136</v>
      </c>
      <c r="F121" s="6">
        <f>+VLOOKUP(E121,'VI_Legende Reinigungsverz.'!$B$3:$F$22,5,0)</f>
        <v>52</v>
      </c>
      <c r="G121" s="6">
        <f t="shared" si="57"/>
        <v>20074.080000000002</v>
      </c>
      <c r="H121" s="51"/>
      <c r="I121" s="6">
        <f t="shared" si="58"/>
        <v>0</v>
      </c>
      <c r="J121" s="51" t="s">
        <v>42</v>
      </c>
      <c r="K121" s="23">
        <f>I121*HLOOKUP(J121,'Auskunft SVS'!$C$2:$AZ$26,17,0)</f>
        <v>0</v>
      </c>
      <c r="L121" s="23">
        <f t="shared" si="59"/>
        <v>0</v>
      </c>
    </row>
    <row r="122" spans="1:18" s="15" customFormat="1">
      <c r="A122" s="8" t="s">
        <v>480</v>
      </c>
      <c r="B122" s="3" t="s">
        <v>232</v>
      </c>
      <c r="C122" s="3" t="s">
        <v>98</v>
      </c>
      <c r="D122" s="10" t="s">
        <v>98</v>
      </c>
      <c r="E122" s="10"/>
      <c r="F122" s="10"/>
      <c r="G122" s="10"/>
      <c r="H122" s="10"/>
      <c r="I122" s="10"/>
      <c r="J122" s="10"/>
      <c r="K122" s="10"/>
      <c r="L122" s="13"/>
      <c r="M122"/>
      <c r="N122"/>
      <c r="O122"/>
      <c r="P122"/>
      <c r="Q122"/>
      <c r="R122"/>
    </row>
    <row r="123" spans="1:18" ht="101.5">
      <c r="A123" s="2" t="s">
        <v>481</v>
      </c>
      <c r="B123" s="2" t="s">
        <v>234</v>
      </c>
      <c r="C123" s="9" t="s">
        <v>759</v>
      </c>
      <c r="D123" s="6">
        <v>784.67</v>
      </c>
      <c r="E123" s="6" t="s">
        <v>136</v>
      </c>
      <c r="F123" s="6">
        <f>+VLOOKUP(E123,'VI_Legende Reinigungsverz.'!$B$3:$F$22,5,0)</f>
        <v>52</v>
      </c>
      <c r="G123" s="6">
        <f t="shared" ref="G123:G124" si="60">+F123*D123</f>
        <v>40802.839999999997</v>
      </c>
      <c r="H123" s="51"/>
      <c r="I123" s="6">
        <f t="shared" ref="I123:I124" si="61">IF(ISERROR(G123/H123),0,G123/H123)</f>
        <v>0</v>
      </c>
      <c r="J123" s="51" t="s">
        <v>42</v>
      </c>
      <c r="K123" s="23">
        <f>I123*HLOOKUP(J123,'Auskunft SVS'!$C$2:$AZ$26,17,0)</f>
        <v>0</v>
      </c>
      <c r="L123" s="23">
        <f t="shared" ref="L123:L124" si="62">+K123/D123</f>
        <v>0</v>
      </c>
    </row>
    <row r="124" spans="1:18" ht="101.5">
      <c r="A124" s="2" t="s">
        <v>760</v>
      </c>
      <c r="B124" s="2" t="s">
        <v>466</v>
      </c>
      <c r="C124" s="9" t="s">
        <v>441</v>
      </c>
      <c r="D124" s="6">
        <v>7.93</v>
      </c>
      <c r="E124" s="6" t="s">
        <v>136</v>
      </c>
      <c r="F124" s="6">
        <f>+VLOOKUP(E124,'VI_Legende Reinigungsverz.'!$B$3:$F$22,5,0)</f>
        <v>52</v>
      </c>
      <c r="G124" s="6">
        <f t="shared" si="60"/>
        <v>412.36</v>
      </c>
      <c r="H124" s="51"/>
      <c r="I124" s="6">
        <f t="shared" si="61"/>
        <v>0</v>
      </c>
      <c r="J124" s="51" t="s">
        <v>42</v>
      </c>
      <c r="K124" s="23">
        <f>I124*HLOOKUP(J124,'Auskunft SVS'!$C$2:$AZ$26,17,0)</f>
        <v>0</v>
      </c>
      <c r="L124" s="23">
        <f t="shared" si="62"/>
        <v>0</v>
      </c>
    </row>
    <row r="125" spans="1:18" s="15" customFormat="1">
      <c r="A125" s="8" t="s">
        <v>761</v>
      </c>
      <c r="B125" s="3" t="s">
        <v>242</v>
      </c>
      <c r="C125" s="3" t="s">
        <v>98</v>
      </c>
      <c r="D125" s="10" t="s">
        <v>98</v>
      </c>
      <c r="E125" s="10"/>
      <c r="F125" s="10"/>
      <c r="G125" s="10"/>
      <c r="H125" s="10"/>
      <c r="I125" s="10"/>
      <c r="J125" s="10"/>
      <c r="K125" s="10"/>
      <c r="L125" s="13"/>
      <c r="M125"/>
      <c r="N125"/>
      <c r="O125"/>
      <c r="P125"/>
      <c r="Q125"/>
      <c r="R125"/>
    </row>
    <row r="126" spans="1:18" ht="101.5">
      <c r="A126" s="2" t="s">
        <v>762</v>
      </c>
      <c r="B126" s="2" t="s">
        <v>244</v>
      </c>
      <c r="C126" s="9" t="s">
        <v>763</v>
      </c>
      <c r="D126" s="6">
        <v>21.54</v>
      </c>
      <c r="E126" s="6" t="s">
        <v>136</v>
      </c>
      <c r="F126" s="6">
        <f>+VLOOKUP(E126,'VI_Legende Reinigungsverz.'!$B$3:$F$22,5,0)</f>
        <v>52</v>
      </c>
      <c r="G126" s="6">
        <f t="shared" ref="G126:G128" si="63">+F126*D126</f>
        <v>1120.08</v>
      </c>
      <c r="H126" s="51"/>
      <c r="I126" s="6">
        <f t="shared" ref="I126:I128" si="64">IF(ISERROR(G126/H126),0,G126/H126)</f>
        <v>0</v>
      </c>
      <c r="J126" s="51" t="s">
        <v>42</v>
      </c>
      <c r="K126" s="23">
        <f>I126*HLOOKUP(J126,'Auskunft SVS'!$C$2:$AZ$26,17,0)</f>
        <v>0</v>
      </c>
      <c r="L126" s="23">
        <f t="shared" ref="L126:L128" si="65">+K126/D126</f>
        <v>0</v>
      </c>
    </row>
    <row r="127" spans="1:18" ht="101.5">
      <c r="A127" s="2" t="s">
        <v>764</v>
      </c>
      <c r="B127" s="2" t="s">
        <v>479</v>
      </c>
      <c r="C127" s="9" t="s">
        <v>437</v>
      </c>
      <c r="D127" s="6">
        <v>12.23</v>
      </c>
      <c r="E127" s="6" t="s">
        <v>171</v>
      </c>
      <c r="F127" s="6">
        <f>+VLOOKUP(E127,'VI_Legende Reinigungsverz.'!$B$3:$F$22,5,0)</f>
        <v>1</v>
      </c>
      <c r="G127" s="6">
        <f t="shared" si="63"/>
        <v>12.23</v>
      </c>
      <c r="H127" s="51"/>
      <c r="I127" s="6">
        <f t="shared" si="64"/>
        <v>0</v>
      </c>
      <c r="J127" s="51" t="s">
        <v>42</v>
      </c>
      <c r="K127" s="23">
        <f>I127*HLOOKUP(J127,'Auskunft SVS'!$C$2:$AZ$26,17,0)</f>
        <v>0</v>
      </c>
      <c r="L127" s="23">
        <f t="shared" si="65"/>
        <v>0</v>
      </c>
    </row>
    <row r="128" spans="1:18" ht="101.5">
      <c r="A128" s="2" t="s">
        <v>765</v>
      </c>
      <c r="B128" s="2" t="s">
        <v>479</v>
      </c>
      <c r="C128" s="9" t="s">
        <v>766</v>
      </c>
      <c r="D128" s="6">
        <v>140.02000000000001</v>
      </c>
      <c r="E128" s="6" t="s">
        <v>136</v>
      </c>
      <c r="F128" s="6">
        <f>+VLOOKUP(E128,'VI_Legende Reinigungsverz.'!$B$3:$F$22,5,0)</f>
        <v>52</v>
      </c>
      <c r="G128" s="6">
        <f t="shared" si="63"/>
        <v>7281.0400000000009</v>
      </c>
      <c r="H128" s="51"/>
      <c r="I128" s="6">
        <f t="shared" si="64"/>
        <v>0</v>
      </c>
      <c r="J128" s="51" t="s">
        <v>42</v>
      </c>
      <c r="K128" s="23">
        <f>I128*HLOOKUP(J128,'Auskunft SVS'!$C$2:$AZ$26,17,0)</f>
        <v>0</v>
      </c>
      <c r="L128" s="23">
        <f t="shared" si="65"/>
        <v>0</v>
      </c>
    </row>
    <row r="129" spans="1:18" s="16" customFormat="1" ht="25.5" customHeight="1">
      <c r="A129" s="7" t="s">
        <v>482</v>
      </c>
      <c r="B129" s="17" t="s">
        <v>767</v>
      </c>
      <c r="C129" s="11" t="s">
        <v>98</v>
      </c>
      <c r="D129" s="18" t="s">
        <v>98</v>
      </c>
      <c r="E129" s="18"/>
      <c r="F129" s="18"/>
      <c r="G129" s="18"/>
      <c r="H129" s="18"/>
      <c r="I129" s="18"/>
      <c r="J129" s="18"/>
      <c r="K129" s="19"/>
      <c r="L129" s="20"/>
      <c r="M129"/>
      <c r="N129"/>
      <c r="O129"/>
      <c r="P129"/>
      <c r="Q129"/>
      <c r="R129"/>
    </row>
    <row r="130" spans="1:18" s="15" customFormat="1">
      <c r="A130" s="8" t="s">
        <v>484</v>
      </c>
      <c r="B130" s="3" t="s">
        <v>95</v>
      </c>
      <c r="C130" s="3" t="s">
        <v>98</v>
      </c>
      <c r="D130" s="10" t="s">
        <v>98</v>
      </c>
      <c r="E130" s="10"/>
      <c r="F130" s="10"/>
      <c r="G130" s="10"/>
      <c r="H130" s="10"/>
      <c r="I130" s="10"/>
      <c r="J130" s="10"/>
      <c r="K130" s="10"/>
      <c r="L130" s="13"/>
      <c r="M130"/>
      <c r="N130"/>
      <c r="O130"/>
      <c r="P130"/>
      <c r="Q130"/>
      <c r="R130"/>
    </row>
    <row r="131" spans="1:18" s="15" customFormat="1">
      <c r="A131" s="8" t="s">
        <v>768</v>
      </c>
      <c r="B131" s="3" t="s">
        <v>344</v>
      </c>
      <c r="C131" s="3" t="s">
        <v>98</v>
      </c>
      <c r="D131" s="10" t="s">
        <v>98</v>
      </c>
      <c r="E131" s="10"/>
      <c r="F131" s="10"/>
      <c r="G131" s="10"/>
      <c r="H131" s="10"/>
      <c r="I131" s="10"/>
      <c r="J131" s="10"/>
      <c r="K131" s="10"/>
      <c r="L131" s="13"/>
      <c r="M131"/>
      <c r="N131"/>
      <c r="O131"/>
      <c r="P131"/>
      <c r="Q131"/>
      <c r="R131"/>
    </row>
    <row r="132" spans="1:18" ht="101.5">
      <c r="A132" s="2" t="s">
        <v>769</v>
      </c>
      <c r="B132" s="2" t="s">
        <v>348</v>
      </c>
      <c r="C132" s="9" t="s">
        <v>770</v>
      </c>
      <c r="D132" s="6">
        <v>129.97</v>
      </c>
      <c r="E132" s="6" t="s">
        <v>136</v>
      </c>
      <c r="F132" s="6">
        <f>+VLOOKUP(E132,'VI_Legende Reinigungsverz.'!$B$3:$F$22,5,0)</f>
        <v>52</v>
      </c>
      <c r="G132" s="6">
        <f>+F132*D132</f>
        <v>6758.44</v>
      </c>
      <c r="H132" s="51"/>
      <c r="I132" s="6">
        <f>IF(ISERROR(G132/H132),0,G132/H132)</f>
        <v>0</v>
      </c>
      <c r="J132" s="51" t="s">
        <v>42</v>
      </c>
      <c r="K132" s="23">
        <f>I132*HLOOKUP(J132,'Auskunft SVS'!$C$2:$AZ$26,17,0)</f>
        <v>0</v>
      </c>
      <c r="L132" s="23">
        <f>+K132/D132</f>
        <v>0</v>
      </c>
    </row>
    <row r="133" spans="1:18" s="15" customFormat="1">
      <c r="A133" s="8" t="s">
        <v>771</v>
      </c>
      <c r="B133" s="3" t="s">
        <v>107</v>
      </c>
      <c r="C133" s="3" t="s">
        <v>98</v>
      </c>
      <c r="D133" s="10" t="s">
        <v>98</v>
      </c>
      <c r="E133" s="10"/>
      <c r="F133" s="10"/>
      <c r="G133" s="10"/>
      <c r="H133" s="10"/>
      <c r="I133" s="10"/>
      <c r="J133" s="10"/>
      <c r="K133" s="10"/>
      <c r="L133" s="13"/>
      <c r="M133"/>
      <c r="N133"/>
      <c r="O133"/>
      <c r="P133"/>
      <c r="Q133"/>
      <c r="R133"/>
    </row>
    <row r="134" spans="1:18" ht="101.5">
      <c r="A134" s="2" t="s">
        <v>772</v>
      </c>
      <c r="B134" s="2" t="s">
        <v>490</v>
      </c>
      <c r="C134" s="9" t="s">
        <v>547</v>
      </c>
      <c r="D134" s="6">
        <v>27.2</v>
      </c>
      <c r="E134" s="6" t="s">
        <v>136</v>
      </c>
      <c r="F134" s="6">
        <f>+VLOOKUP(E134,'VI_Legende Reinigungsverz.'!$B$3:$F$22,5,0)</f>
        <v>52</v>
      </c>
      <c r="G134" s="6">
        <f t="shared" ref="G134:G135" si="66">+F134*D134</f>
        <v>1414.3999999999999</v>
      </c>
      <c r="H134" s="51"/>
      <c r="I134" s="6">
        <f t="shared" ref="I134:I135" si="67">IF(ISERROR(G134/H134),0,G134/H134)</f>
        <v>0</v>
      </c>
      <c r="J134" s="51" t="s">
        <v>42</v>
      </c>
      <c r="K134" s="23">
        <f>I134*HLOOKUP(J134,'Auskunft SVS'!$C$2:$AZ$26,17,0)</f>
        <v>0</v>
      </c>
      <c r="L134" s="23">
        <f t="shared" ref="L134:L135" si="68">+K134/D134</f>
        <v>0</v>
      </c>
    </row>
    <row r="135" spans="1:18" ht="101.5">
      <c r="A135" s="2" t="s">
        <v>773</v>
      </c>
      <c r="B135" s="2" t="s">
        <v>490</v>
      </c>
      <c r="C135" s="9" t="s">
        <v>699</v>
      </c>
      <c r="D135" s="6">
        <v>115.73</v>
      </c>
      <c r="E135" s="6" t="s">
        <v>102</v>
      </c>
      <c r="F135" s="6">
        <f>+VLOOKUP(E135,'VI_Legende Reinigungsverz.'!$B$3:$F$22,5,0)</f>
        <v>251.5</v>
      </c>
      <c r="G135" s="6">
        <f t="shared" si="66"/>
        <v>29106.095000000001</v>
      </c>
      <c r="H135" s="51"/>
      <c r="I135" s="6">
        <f t="shared" si="67"/>
        <v>0</v>
      </c>
      <c r="J135" s="51" t="s">
        <v>42</v>
      </c>
      <c r="K135" s="23">
        <f>I135*HLOOKUP(J135,'Auskunft SVS'!$C$2:$AZ$26,17,0)</f>
        <v>0</v>
      </c>
      <c r="L135" s="23">
        <f t="shared" si="68"/>
        <v>0</v>
      </c>
    </row>
    <row r="136" spans="1:18" s="15" customFormat="1">
      <c r="A136" s="8" t="s">
        <v>774</v>
      </c>
      <c r="B136" s="3" t="s">
        <v>112</v>
      </c>
      <c r="C136" s="3" t="s">
        <v>98</v>
      </c>
      <c r="D136" s="10" t="s">
        <v>98</v>
      </c>
      <c r="E136" s="10"/>
      <c r="F136" s="10"/>
      <c r="G136" s="10"/>
      <c r="H136" s="10"/>
      <c r="I136" s="10"/>
      <c r="J136" s="10"/>
      <c r="K136" s="10"/>
      <c r="L136" s="13"/>
      <c r="M136"/>
      <c r="N136"/>
      <c r="O136"/>
      <c r="P136"/>
      <c r="Q136"/>
      <c r="R136"/>
    </row>
    <row r="137" spans="1:18" ht="101.5">
      <c r="A137" s="2" t="s">
        <v>775</v>
      </c>
      <c r="B137" s="2" t="s">
        <v>493</v>
      </c>
      <c r="C137" s="9" t="s">
        <v>547</v>
      </c>
      <c r="D137" s="6">
        <v>19.899999999999999</v>
      </c>
      <c r="E137" s="6" t="s">
        <v>136</v>
      </c>
      <c r="F137" s="6">
        <f>+VLOOKUP(E137,'VI_Legende Reinigungsverz.'!$B$3:$F$22,5,0)</f>
        <v>52</v>
      </c>
      <c r="G137" s="6">
        <f t="shared" ref="G137:G140" si="69">+F137*D137</f>
        <v>1034.8</v>
      </c>
      <c r="H137" s="51"/>
      <c r="I137" s="6">
        <f t="shared" ref="I137:I140" si="70">IF(ISERROR(G137/H137),0,G137/H137)</f>
        <v>0</v>
      </c>
      <c r="J137" s="51" t="s">
        <v>42</v>
      </c>
      <c r="K137" s="23">
        <f>I137*HLOOKUP(J137,'Auskunft SVS'!$C$2:$AZ$26,17,0)</f>
        <v>0</v>
      </c>
      <c r="L137" s="23">
        <f t="shared" ref="L137:L140" si="71">+K137/D137</f>
        <v>0</v>
      </c>
    </row>
    <row r="138" spans="1:18" ht="101.5">
      <c r="A138" s="2" t="s">
        <v>776</v>
      </c>
      <c r="B138" s="2" t="s">
        <v>493</v>
      </c>
      <c r="C138" s="9" t="s">
        <v>359</v>
      </c>
      <c r="D138" s="6">
        <v>15.27</v>
      </c>
      <c r="E138" s="6" t="s">
        <v>210</v>
      </c>
      <c r="F138" s="6">
        <f>+VLOOKUP(E138,'VI_Legende Reinigungsverz.'!$B$3:$F$22,5,0)</f>
        <v>104</v>
      </c>
      <c r="G138" s="6">
        <f t="shared" si="69"/>
        <v>1588.08</v>
      </c>
      <c r="H138" s="51"/>
      <c r="I138" s="6">
        <f t="shared" si="70"/>
        <v>0</v>
      </c>
      <c r="J138" s="51" t="s">
        <v>42</v>
      </c>
      <c r="K138" s="23">
        <f>I138*HLOOKUP(J138,'Auskunft SVS'!$C$2:$AZ$26,17,0)</f>
        <v>0</v>
      </c>
      <c r="L138" s="23">
        <f t="shared" si="71"/>
        <v>0</v>
      </c>
    </row>
    <row r="139" spans="1:18" ht="101.5">
      <c r="A139" s="2" t="s">
        <v>777</v>
      </c>
      <c r="B139" s="2" t="s">
        <v>493</v>
      </c>
      <c r="C139" s="9" t="s">
        <v>778</v>
      </c>
      <c r="D139" s="6">
        <v>18.82</v>
      </c>
      <c r="E139" s="6" t="s">
        <v>163</v>
      </c>
      <c r="F139" s="6">
        <f>+VLOOKUP(E139,'VI_Legende Reinigungsverz.'!$B$3:$F$22,5,0)</f>
        <v>150.9</v>
      </c>
      <c r="G139" s="6">
        <f t="shared" si="69"/>
        <v>2839.9380000000001</v>
      </c>
      <c r="H139" s="51"/>
      <c r="I139" s="6">
        <f t="shared" si="70"/>
        <v>0</v>
      </c>
      <c r="J139" s="51" t="s">
        <v>42</v>
      </c>
      <c r="K139" s="23">
        <f>I139*HLOOKUP(J139,'Auskunft SVS'!$C$2:$AZ$26,17,0)</f>
        <v>0</v>
      </c>
      <c r="L139" s="23">
        <f t="shared" si="71"/>
        <v>0</v>
      </c>
    </row>
    <row r="140" spans="1:18" ht="101.5">
      <c r="A140" s="2" t="s">
        <v>779</v>
      </c>
      <c r="B140" s="2" t="s">
        <v>493</v>
      </c>
      <c r="C140" s="9" t="s">
        <v>115</v>
      </c>
      <c r="D140" s="6">
        <v>66.569999999999993</v>
      </c>
      <c r="E140" s="6" t="s">
        <v>102</v>
      </c>
      <c r="F140" s="6">
        <f>+VLOOKUP(E140,'VI_Legende Reinigungsverz.'!$B$3:$F$22,5,0)</f>
        <v>251.5</v>
      </c>
      <c r="G140" s="6">
        <f t="shared" si="69"/>
        <v>16742.355</v>
      </c>
      <c r="H140" s="51"/>
      <c r="I140" s="6">
        <f t="shared" si="70"/>
        <v>0</v>
      </c>
      <c r="J140" s="51" t="s">
        <v>42</v>
      </c>
      <c r="K140" s="23">
        <f>I140*HLOOKUP(J140,'Auskunft SVS'!$C$2:$AZ$26,17,0)</f>
        <v>0</v>
      </c>
      <c r="L140" s="23">
        <f t="shared" si="71"/>
        <v>0</v>
      </c>
    </row>
    <row r="141" spans="1:18" s="15" customFormat="1">
      <c r="A141" s="8" t="s">
        <v>780</v>
      </c>
      <c r="B141" s="3" t="s">
        <v>122</v>
      </c>
      <c r="C141" s="3" t="s">
        <v>98</v>
      </c>
      <c r="D141" s="10" t="s">
        <v>98</v>
      </c>
      <c r="E141" s="10"/>
      <c r="F141" s="10"/>
      <c r="G141" s="10"/>
      <c r="H141" s="10"/>
      <c r="I141" s="10"/>
      <c r="J141" s="10"/>
      <c r="K141" s="10"/>
      <c r="L141" s="13"/>
      <c r="M141"/>
      <c r="N141"/>
      <c r="O141"/>
      <c r="P141"/>
      <c r="Q141"/>
      <c r="R141"/>
    </row>
    <row r="142" spans="1:18" ht="101.5">
      <c r="A142" s="2" t="s">
        <v>781</v>
      </c>
      <c r="B142" s="2" t="s">
        <v>361</v>
      </c>
      <c r="C142" s="9" t="s">
        <v>554</v>
      </c>
      <c r="D142" s="6">
        <v>13.94</v>
      </c>
      <c r="E142" s="6" t="s">
        <v>136</v>
      </c>
      <c r="F142" s="6">
        <f>+VLOOKUP(E142,'VI_Legende Reinigungsverz.'!$B$3:$F$22,5,0)</f>
        <v>52</v>
      </c>
      <c r="G142" s="6">
        <f t="shared" ref="G142:G143" si="72">+F142*D142</f>
        <v>724.88</v>
      </c>
      <c r="H142" s="51"/>
      <c r="I142" s="6">
        <f t="shared" ref="I142:I143" si="73">IF(ISERROR(G142/H142),0,G142/H142)</f>
        <v>0</v>
      </c>
      <c r="J142" s="51" t="s">
        <v>42</v>
      </c>
      <c r="K142" s="23">
        <f>I142*HLOOKUP(J142,'Auskunft SVS'!$C$2:$AZ$26,17,0)</f>
        <v>0</v>
      </c>
      <c r="L142" s="23">
        <f t="shared" ref="L142:L143" si="74">+K142/D142</f>
        <v>0</v>
      </c>
    </row>
    <row r="143" spans="1:18" ht="101.5">
      <c r="A143" s="2" t="s">
        <v>782</v>
      </c>
      <c r="B143" s="2" t="s">
        <v>361</v>
      </c>
      <c r="C143" s="9" t="s">
        <v>359</v>
      </c>
      <c r="D143" s="6">
        <v>12.53</v>
      </c>
      <c r="E143" s="6" t="s">
        <v>210</v>
      </c>
      <c r="F143" s="6">
        <f>+VLOOKUP(E143,'VI_Legende Reinigungsverz.'!$B$3:$F$22,5,0)</f>
        <v>104</v>
      </c>
      <c r="G143" s="6">
        <f t="shared" si="72"/>
        <v>1303.1199999999999</v>
      </c>
      <c r="H143" s="51"/>
      <c r="I143" s="6">
        <f t="shared" si="73"/>
        <v>0</v>
      </c>
      <c r="J143" s="51" t="s">
        <v>42</v>
      </c>
      <c r="K143" s="23">
        <f>I143*HLOOKUP(J143,'Auskunft SVS'!$C$2:$AZ$26,17,0)</f>
        <v>0</v>
      </c>
      <c r="L143" s="23">
        <f t="shared" si="74"/>
        <v>0</v>
      </c>
    </row>
    <row r="144" spans="1:18" s="15" customFormat="1">
      <c r="A144" s="8" t="s">
        <v>783</v>
      </c>
      <c r="B144" s="3" t="s">
        <v>127</v>
      </c>
      <c r="C144" s="3" t="s">
        <v>98</v>
      </c>
      <c r="D144" s="10" t="s">
        <v>98</v>
      </c>
      <c r="E144" s="10"/>
      <c r="F144" s="10"/>
      <c r="G144" s="10"/>
      <c r="H144" s="10"/>
      <c r="I144" s="10"/>
      <c r="J144" s="10"/>
      <c r="K144" s="10"/>
      <c r="L144" s="13"/>
      <c r="M144"/>
      <c r="N144"/>
      <c r="O144"/>
      <c r="P144"/>
      <c r="Q144"/>
      <c r="R144"/>
    </row>
    <row r="145" spans="1:18" ht="101.5">
      <c r="A145" s="2" t="s">
        <v>784</v>
      </c>
      <c r="B145" s="2" t="s">
        <v>497</v>
      </c>
      <c r="C145" s="9" t="s">
        <v>785</v>
      </c>
      <c r="D145" s="6">
        <v>1546.16</v>
      </c>
      <c r="E145" s="6" t="s">
        <v>136</v>
      </c>
      <c r="F145" s="6">
        <f>+VLOOKUP(E145,'VI_Legende Reinigungsverz.'!$B$3:$F$22,5,0)</f>
        <v>52</v>
      </c>
      <c r="G145" s="6">
        <f t="shared" ref="G145:G148" si="75">+F145*D145</f>
        <v>80400.320000000007</v>
      </c>
      <c r="H145" s="51"/>
      <c r="I145" s="6">
        <f t="shared" ref="I145:I148" si="76">IF(ISERROR(G145/H145),0,G145/H145)</f>
        <v>0</v>
      </c>
      <c r="J145" s="51" t="s">
        <v>42</v>
      </c>
      <c r="K145" s="23">
        <f>I145*HLOOKUP(J145,'Auskunft SVS'!$C$2:$AZ$26,17,0)</f>
        <v>0</v>
      </c>
      <c r="L145" s="23">
        <f t="shared" ref="L145:L148" si="77">+K145/D145</f>
        <v>0</v>
      </c>
    </row>
    <row r="146" spans="1:18" ht="101.5">
      <c r="A146" s="2" t="s">
        <v>786</v>
      </c>
      <c r="B146" s="2" t="s">
        <v>497</v>
      </c>
      <c r="C146" s="9" t="s">
        <v>380</v>
      </c>
      <c r="D146" s="6">
        <v>51.29</v>
      </c>
      <c r="E146" s="6" t="s">
        <v>210</v>
      </c>
      <c r="F146" s="6">
        <f>+VLOOKUP(E146,'VI_Legende Reinigungsverz.'!$B$3:$F$22,5,0)</f>
        <v>104</v>
      </c>
      <c r="G146" s="6">
        <f t="shared" si="75"/>
        <v>5334.16</v>
      </c>
      <c r="H146" s="51"/>
      <c r="I146" s="6">
        <f t="shared" si="76"/>
        <v>0</v>
      </c>
      <c r="J146" s="51" t="s">
        <v>42</v>
      </c>
      <c r="K146" s="23">
        <f>I146*HLOOKUP(J146,'Auskunft SVS'!$C$2:$AZ$26,17,0)</f>
        <v>0</v>
      </c>
      <c r="L146" s="23">
        <f t="shared" si="77"/>
        <v>0</v>
      </c>
    </row>
    <row r="147" spans="1:18" ht="101.5">
      <c r="A147" s="2" t="s">
        <v>787</v>
      </c>
      <c r="B147" s="2" t="s">
        <v>497</v>
      </c>
      <c r="C147" s="9" t="s">
        <v>364</v>
      </c>
      <c r="D147" s="6">
        <v>58.16</v>
      </c>
      <c r="E147" s="6" t="s">
        <v>163</v>
      </c>
      <c r="F147" s="6">
        <f>+VLOOKUP(E147,'VI_Legende Reinigungsverz.'!$B$3:$F$22,5,0)</f>
        <v>150.9</v>
      </c>
      <c r="G147" s="6">
        <f t="shared" si="75"/>
        <v>8776.3439999999991</v>
      </c>
      <c r="H147" s="51"/>
      <c r="I147" s="6">
        <f t="shared" si="76"/>
        <v>0</v>
      </c>
      <c r="J147" s="51" t="s">
        <v>42</v>
      </c>
      <c r="K147" s="23">
        <f>I147*HLOOKUP(J147,'Auskunft SVS'!$C$2:$AZ$26,17,0)</f>
        <v>0</v>
      </c>
      <c r="L147" s="23">
        <f t="shared" si="77"/>
        <v>0</v>
      </c>
    </row>
    <row r="148" spans="1:18" ht="101.5">
      <c r="A148" s="2" t="s">
        <v>788</v>
      </c>
      <c r="B148" s="2" t="s">
        <v>497</v>
      </c>
      <c r="C148" s="9" t="s">
        <v>789</v>
      </c>
      <c r="D148" s="6">
        <v>313.75</v>
      </c>
      <c r="E148" s="6" t="s">
        <v>102</v>
      </c>
      <c r="F148" s="6">
        <f>+VLOOKUP(E148,'VI_Legende Reinigungsverz.'!$B$3:$F$22,5,0)</f>
        <v>251.5</v>
      </c>
      <c r="G148" s="6">
        <f t="shared" si="75"/>
        <v>78908.125</v>
      </c>
      <c r="H148" s="51"/>
      <c r="I148" s="6">
        <f t="shared" si="76"/>
        <v>0</v>
      </c>
      <c r="J148" s="51" t="s">
        <v>42</v>
      </c>
      <c r="K148" s="23">
        <f>I148*HLOOKUP(J148,'Auskunft SVS'!$C$2:$AZ$26,17,0)</f>
        <v>0</v>
      </c>
      <c r="L148" s="23">
        <f t="shared" si="77"/>
        <v>0</v>
      </c>
    </row>
    <row r="149" spans="1:18" s="15" customFormat="1">
      <c r="A149" s="8" t="s">
        <v>790</v>
      </c>
      <c r="B149" s="3" t="s">
        <v>138</v>
      </c>
      <c r="C149" s="3" t="s">
        <v>98</v>
      </c>
      <c r="D149" s="10" t="s">
        <v>98</v>
      </c>
      <c r="E149" s="10"/>
      <c r="F149" s="10"/>
      <c r="G149" s="10"/>
      <c r="H149" s="10"/>
      <c r="I149" s="10"/>
      <c r="J149" s="10"/>
      <c r="K149" s="10"/>
      <c r="L149" s="13"/>
      <c r="M149"/>
      <c r="N149"/>
      <c r="O149"/>
      <c r="P149"/>
      <c r="Q149"/>
      <c r="R149"/>
    </row>
    <row r="150" spans="1:18" ht="101.5">
      <c r="A150" s="2" t="s">
        <v>791</v>
      </c>
      <c r="B150" s="2" t="s">
        <v>501</v>
      </c>
      <c r="C150" s="9" t="s">
        <v>792</v>
      </c>
      <c r="D150" s="6">
        <v>137.72999999999999</v>
      </c>
      <c r="E150" s="6" t="s">
        <v>136</v>
      </c>
      <c r="F150" s="6">
        <f>+VLOOKUP(E150,'VI_Legende Reinigungsverz.'!$B$3:$F$22,5,0)</f>
        <v>52</v>
      </c>
      <c r="G150" s="6">
        <f t="shared" ref="G150:G151" si="78">+F150*D150</f>
        <v>7161.9599999999991</v>
      </c>
      <c r="H150" s="51"/>
      <c r="I150" s="6">
        <f t="shared" ref="I150:I151" si="79">IF(ISERROR(G150/H150),0,G150/H150)</f>
        <v>0</v>
      </c>
      <c r="J150" s="51" t="s">
        <v>42</v>
      </c>
      <c r="K150" s="23">
        <f>I150*HLOOKUP(J150,'Auskunft SVS'!$C$2:$AZ$26,17,0)</f>
        <v>0</v>
      </c>
      <c r="L150" s="23">
        <f t="shared" ref="L150:L151" si="80">+K150/D150</f>
        <v>0</v>
      </c>
    </row>
    <row r="151" spans="1:18" ht="101.5">
      <c r="A151" s="2" t="s">
        <v>793</v>
      </c>
      <c r="B151" s="2" t="s">
        <v>501</v>
      </c>
      <c r="C151" s="9" t="s">
        <v>274</v>
      </c>
      <c r="D151" s="6">
        <v>46.45</v>
      </c>
      <c r="E151" s="6" t="s">
        <v>102</v>
      </c>
      <c r="F151" s="6">
        <f>+VLOOKUP(E151,'VI_Legende Reinigungsverz.'!$B$3:$F$22,5,0)</f>
        <v>251.5</v>
      </c>
      <c r="G151" s="6">
        <f t="shared" si="78"/>
        <v>11682.175000000001</v>
      </c>
      <c r="H151" s="51"/>
      <c r="I151" s="6">
        <f t="shared" si="79"/>
        <v>0</v>
      </c>
      <c r="J151" s="51" t="s">
        <v>42</v>
      </c>
      <c r="K151" s="23">
        <f>I151*HLOOKUP(J151,'Auskunft SVS'!$C$2:$AZ$26,17,0)</f>
        <v>0</v>
      </c>
      <c r="L151" s="23">
        <f t="shared" si="80"/>
        <v>0</v>
      </c>
    </row>
    <row r="152" spans="1:18" s="15" customFormat="1">
      <c r="A152" s="8" t="s">
        <v>794</v>
      </c>
      <c r="B152" s="3" t="s">
        <v>278</v>
      </c>
      <c r="C152" s="3" t="s">
        <v>98</v>
      </c>
      <c r="D152" s="10" t="s">
        <v>98</v>
      </c>
      <c r="E152" s="10"/>
      <c r="F152" s="10"/>
      <c r="G152" s="10"/>
      <c r="H152" s="10"/>
      <c r="I152" s="10"/>
      <c r="J152" s="10"/>
      <c r="K152" s="10"/>
      <c r="L152" s="13"/>
      <c r="M152"/>
      <c r="N152"/>
      <c r="O152"/>
      <c r="P152"/>
      <c r="Q152"/>
      <c r="R152"/>
    </row>
    <row r="153" spans="1:18" ht="101.5">
      <c r="A153" s="2" t="s">
        <v>795</v>
      </c>
      <c r="B153" s="2" t="s">
        <v>505</v>
      </c>
      <c r="C153" s="9" t="s">
        <v>796</v>
      </c>
      <c r="D153" s="6">
        <v>38.25</v>
      </c>
      <c r="E153" s="6" t="s">
        <v>171</v>
      </c>
      <c r="F153" s="6">
        <f>+VLOOKUP(E153,'VI_Legende Reinigungsverz.'!$B$3:$F$22,5,0)</f>
        <v>1</v>
      </c>
      <c r="G153" s="6">
        <f t="shared" ref="G153:G157" si="81">+F153*D153</f>
        <v>38.25</v>
      </c>
      <c r="H153" s="51"/>
      <c r="I153" s="6">
        <f t="shared" ref="I153:I157" si="82">IF(ISERROR(G153/H153),0,G153/H153)</f>
        <v>0</v>
      </c>
      <c r="J153" s="51" t="s">
        <v>42</v>
      </c>
      <c r="K153" s="23">
        <f>I153*HLOOKUP(J153,'Auskunft SVS'!$C$2:$AZ$26,17,0)</f>
        <v>0</v>
      </c>
      <c r="L153" s="23">
        <f t="shared" ref="L153:L157" si="83">+K153/D153</f>
        <v>0</v>
      </c>
    </row>
    <row r="154" spans="1:18" ht="101.5">
      <c r="A154" s="2" t="s">
        <v>797</v>
      </c>
      <c r="B154" s="2" t="s">
        <v>505</v>
      </c>
      <c r="C154" s="9" t="s">
        <v>798</v>
      </c>
      <c r="D154" s="6">
        <v>8.5</v>
      </c>
      <c r="E154" s="6" t="s">
        <v>266</v>
      </c>
      <c r="F154" s="6">
        <f>+VLOOKUP(E154,'VI_Legende Reinigungsverz.'!$B$3:$F$22,5,0)</f>
        <v>24</v>
      </c>
      <c r="G154" s="6">
        <f t="shared" si="81"/>
        <v>204</v>
      </c>
      <c r="H154" s="51"/>
      <c r="I154" s="6">
        <f t="shared" si="82"/>
        <v>0</v>
      </c>
      <c r="J154" s="51" t="s">
        <v>42</v>
      </c>
      <c r="K154" s="23">
        <f>I154*HLOOKUP(J154,'Auskunft SVS'!$C$2:$AZ$26,17,0)</f>
        <v>0</v>
      </c>
      <c r="L154" s="23">
        <f t="shared" si="83"/>
        <v>0</v>
      </c>
    </row>
    <row r="155" spans="1:18" ht="101.5">
      <c r="A155" s="2" t="s">
        <v>799</v>
      </c>
      <c r="B155" s="2" t="s">
        <v>505</v>
      </c>
      <c r="C155" s="9" t="s">
        <v>135</v>
      </c>
      <c r="D155" s="6">
        <v>76.88</v>
      </c>
      <c r="E155" s="6" t="s">
        <v>136</v>
      </c>
      <c r="F155" s="6">
        <f>+VLOOKUP(E155,'VI_Legende Reinigungsverz.'!$B$3:$F$22,5,0)</f>
        <v>52</v>
      </c>
      <c r="G155" s="6">
        <f t="shared" si="81"/>
        <v>3997.7599999999998</v>
      </c>
      <c r="H155" s="51"/>
      <c r="I155" s="6">
        <f t="shared" si="82"/>
        <v>0</v>
      </c>
      <c r="J155" s="51" t="s">
        <v>42</v>
      </c>
      <c r="K155" s="23">
        <f>I155*HLOOKUP(J155,'Auskunft SVS'!$C$2:$AZ$26,17,0)</f>
        <v>0</v>
      </c>
      <c r="L155" s="23">
        <f t="shared" si="83"/>
        <v>0</v>
      </c>
    </row>
    <row r="156" spans="1:18" ht="101.5">
      <c r="A156" s="2" t="s">
        <v>800</v>
      </c>
      <c r="B156" s="2" t="s">
        <v>505</v>
      </c>
      <c r="C156" s="9" t="s">
        <v>801</v>
      </c>
      <c r="D156" s="6">
        <v>68.47</v>
      </c>
      <c r="E156" s="6" t="s">
        <v>210</v>
      </c>
      <c r="F156" s="6">
        <f>+VLOOKUP(E156,'VI_Legende Reinigungsverz.'!$B$3:$F$22,5,0)</f>
        <v>104</v>
      </c>
      <c r="G156" s="6">
        <f t="shared" si="81"/>
        <v>7120.88</v>
      </c>
      <c r="H156" s="51"/>
      <c r="I156" s="6">
        <f t="shared" si="82"/>
        <v>0</v>
      </c>
      <c r="J156" s="51" t="s">
        <v>42</v>
      </c>
      <c r="K156" s="23">
        <f>I156*HLOOKUP(J156,'Auskunft SVS'!$C$2:$AZ$26,17,0)</f>
        <v>0</v>
      </c>
      <c r="L156" s="23">
        <f t="shared" si="83"/>
        <v>0</v>
      </c>
    </row>
    <row r="157" spans="1:18" ht="101.5">
      <c r="A157" s="2" t="s">
        <v>802</v>
      </c>
      <c r="B157" s="2" t="s">
        <v>505</v>
      </c>
      <c r="C157" s="9" t="s">
        <v>274</v>
      </c>
      <c r="D157" s="6">
        <v>4.8499999999999996</v>
      </c>
      <c r="E157" s="6" t="s">
        <v>102</v>
      </c>
      <c r="F157" s="6">
        <f>+VLOOKUP(E157,'VI_Legende Reinigungsverz.'!$B$3:$F$22,5,0)</f>
        <v>251.5</v>
      </c>
      <c r="G157" s="6">
        <f t="shared" si="81"/>
        <v>1219.7749999999999</v>
      </c>
      <c r="H157" s="51"/>
      <c r="I157" s="6">
        <f t="shared" si="82"/>
        <v>0</v>
      </c>
      <c r="J157" s="51" t="s">
        <v>42</v>
      </c>
      <c r="K157" s="23">
        <f>I157*HLOOKUP(J157,'Auskunft SVS'!$C$2:$AZ$26,17,0)</f>
        <v>0</v>
      </c>
      <c r="L157" s="23">
        <f t="shared" si="83"/>
        <v>0</v>
      </c>
    </row>
    <row r="158" spans="1:18" s="15" customFormat="1">
      <c r="A158" s="8" t="s">
        <v>803</v>
      </c>
      <c r="B158" s="3" t="s">
        <v>154</v>
      </c>
      <c r="C158" s="3" t="s">
        <v>98</v>
      </c>
      <c r="D158" s="10" t="s">
        <v>98</v>
      </c>
      <c r="E158" s="10"/>
      <c r="F158" s="10"/>
      <c r="G158" s="10"/>
      <c r="H158" s="10"/>
      <c r="I158" s="10"/>
      <c r="J158" s="10"/>
      <c r="K158" s="10"/>
      <c r="L158" s="13"/>
      <c r="M158"/>
      <c r="N158"/>
      <c r="O158"/>
      <c r="P158"/>
      <c r="Q158"/>
      <c r="R158"/>
    </row>
    <row r="159" spans="1:18" ht="101.5">
      <c r="A159" s="2" t="s">
        <v>804</v>
      </c>
      <c r="B159" s="2" t="s">
        <v>508</v>
      </c>
      <c r="C159" s="9" t="s">
        <v>805</v>
      </c>
      <c r="D159" s="6">
        <v>83.71</v>
      </c>
      <c r="E159" s="6" t="s">
        <v>136</v>
      </c>
      <c r="F159" s="6">
        <f>+VLOOKUP(E159,'VI_Legende Reinigungsverz.'!$B$3:$F$22,5,0)</f>
        <v>52</v>
      </c>
      <c r="G159" s="6">
        <f>+F159*D159</f>
        <v>4352.92</v>
      </c>
      <c r="H159" s="51"/>
      <c r="I159" s="6">
        <f>IF(ISERROR(G159/H159),0,G159/H159)</f>
        <v>0</v>
      </c>
      <c r="J159" s="51" t="s">
        <v>42</v>
      </c>
      <c r="K159" s="23">
        <f>I159*HLOOKUP(J159,'Auskunft SVS'!$C$2:$AZ$26,17,0)</f>
        <v>0</v>
      </c>
      <c r="L159" s="23">
        <f>+K159/D159</f>
        <v>0</v>
      </c>
    </row>
    <row r="160" spans="1:18" s="15" customFormat="1">
      <c r="A160" s="8" t="s">
        <v>806</v>
      </c>
      <c r="B160" s="3" t="s">
        <v>807</v>
      </c>
      <c r="C160" s="3" t="s">
        <v>98</v>
      </c>
      <c r="D160" s="10" t="s">
        <v>98</v>
      </c>
      <c r="E160" s="10"/>
      <c r="F160" s="10"/>
      <c r="G160" s="10"/>
      <c r="H160" s="10"/>
      <c r="I160" s="10"/>
      <c r="J160" s="10"/>
      <c r="K160" s="10"/>
      <c r="L160" s="13"/>
      <c r="M160"/>
      <c r="N160"/>
      <c r="O160"/>
      <c r="P160"/>
      <c r="Q160"/>
      <c r="R160"/>
    </row>
    <row r="161" spans="1:18" ht="101.5">
      <c r="A161" s="2" t="s">
        <v>808</v>
      </c>
      <c r="B161" s="2" t="s">
        <v>809</v>
      </c>
      <c r="C161" s="9" t="s">
        <v>810</v>
      </c>
      <c r="D161" s="6">
        <v>95.55</v>
      </c>
      <c r="E161" s="6" t="s">
        <v>136</v>
      </c>
      <c r="F161" s="6">
        <f>+VLOOKUP(E161,'VI_Legende Reinigungsverz.'!$B$3:$F$22,5,0)</f>
        <v>52</v>
      </c>
      <c r="G161" s="6">
        <f>+F161*D161</f>
        <v>4968.5999999999995</v>
      </c>
      <c r="H161" s="51"/>
      <c r="I161" s="6">
        <f>IF(ISERROR(G161/H161),0,G161/H161)</f>
        <v>0</v>
      </c>
      <c r="J161" s="51" t="s">
        <v>42</v>
      </c>
      <c r="K161" s="23">
        <f>I161*HLOOKUP(J161,'Auskunft SVS'!$C$2:$AZ$26,17,0)</f>
        <v>0</v>
      </c>
      <c r="L161" s="23">
        <f>+K161/D161</f>
        <v>0</v>
      </c>
    </row>
    <row r="162" spans="1:18" s="15" customFormat="1">
      <c r="A162" s="8" t="s">
        <v>811</v>
      </c>
      <c r="B162" s="3" t="s">
        <v>812</v>
      </c>
      <c r="C162" s="3" t="s">
        <v>98</v>
      </c>
      <c r="D162" s="10" t="s">
        <v>98</v>
      </c>
      <c r="E162" s="10"/>
      <c r="F162" s="10"/>
      <c r="G162" s="10"/>
      <c r="H162" s="10"/>
      <c r="I162" s="10"/>
      <c r="J162" s="10"/>
      <c r="K162" s="10"/>
      <c r="L162" s="13"/>
      <c r="M162"/>
      <c r="N162"/>
      <c r="O162"/>
      <c r="P162"/>
      <c r="Q162"/>
      <c r="R162"/>
    </row>
    <row r="163" spans="1:18" ht="101.5">
      <c r="A163" s="2" t="s">
        <v>813</v>
      </c>
      <c r="B163" s="2" t="s">
        <v>814</v>
      </c>
      <c r="C163" s="9" t="s">
        <v>584</v>
      </c>
      <c r="D163" s="6">
        <v>5.82</v>
      </c>
      <c r="E163" s="6" t="s">
        <v>102</v>
      </c>
      <c r="F163" s="6">
        <f>+VLOOKUP(E163,'VI_Legende Reinigungsverz.'!$B$3:$F$22,5,0)</f>
        <v>251.5</v>
      </c>
      <c r="G163" s="6">
        <f>+F163*D163</f>
        <v>1463.73</v>
      </c>
      <c r="H163" s="51"/>
      <c r="I163" s="6">
        <f>IF(ISERROR(G163/H163),0,G163/H163)</f>
        <v>0</v>
      </c>
      <c r="J163" s="51" t="s">
        <v>42</v>
      </c>
      <c r="K163" s="23">
        <f>I163*HLOOKUP(J163,'Auskunft SVS'!$C$2:$AZ$26,17,0)</f>
        <v>0</v>
      </c>
      <c r="L163" s="23">
        <f>+K163/D163</f>
        <v>0</v>
      </c>
    </row>
    <row r="164" spans="1:18" s="15" customFormat="1">
      <c r="A164" s="8" t="s">
        <v>815</v>
      </c>
      <c r="B164" s="3" t="s">
        <v>159</v>
      </c>
      <c r="C164" s="3" t="s">
        <v>98</v>
      </c>
      <c r="D164" s="10" t="s">
        <v>98</v>
      </c>
      <c r="E164" s="10"/>
      <c r="F164" s="10"/>
      <c r="G164" s="10"/>
      <c r="H164" s="10"/>
      <c r="I164" s="10"/>
      <c r="J164" s="10"/>
      <c r="K164" s="10"/>
      <c r="L164" s="13"/>
      <c r="M164"/>
      <c r="N164"/>
      <c r="O164"/>
      <c r="P164"/>
      <c r="Q164"/>
      <c r="R164"/>
    </row>
    <row r="165" spans="1:18" ht="101.5">
      <c r="A165" s="2" t="s">
        <v>816</v>
      </c>
      <c r="B165" s="2" t="s">
        <v>512</v>
      </c>
      <c r="C165" s="9" t="s">
        <v>817</v>
      </c>
      <c r="D165" s="6">
        <v>61.69</v>
      </c>
      <c r="E165" s="6" t="s">
        <v>136</v>
      </c>
      <c r="F165" s="6">
        <f>+VLOOKUP(E165,'VI_Legende Reinigungsverz.'!$B$3:$F$22,5,0)</f>
        <v>52</v>
      </c>
      <c r="G165" s="6">
        <f t="shared" ref="G165:G167" si="84">+F165*D165</f>
        <v>3207.88</v>
      </c>
      <c r="H165" s="51"/>
      <c r="I165" s="6">
        <f t="shared" ref="I165:I167" si="85">IF(ISERROR(G165/H165),0,G165/H165)</f>
        <v>0</v>
      </c>
      <c r="J165" s="51" t="s">
        <v>42</v>
      </c>
      <c r="K165" s="23">
        <f>I165*HLOOKUP(J165,'Auskunft SVS'!$C$2:$AZ$26,17,0)</f>
        <v>0</v>
      </c>
      <c r="L165" s="23">
        <f t="shared" ref="L165:L167" si="86">+K165/D165</f>
        <v>0</v>
      </c>
    </row>
    <row r="166" spans="1:18" ht="101.5">
      <c r="A166" s="2" t="s">
        <v>818</v>
      </c>
      <c r="B166" s="2" t="s">
        <v>512</v>
      </c>
      <c r="C166" s="9" t="s">
        <v>819</v>
      </c>
      <c r="D166" s="6">
        <v>10.039999999999999</v>
      </c>
      <c r="E166" s="6" t="s">
        <v>210</v>
      </c>
      <c r="F166" s="6">
        <f>+VLOOKUP(E166,'VI_Legende Reinigungsverz.'!$B$3:$F$22,5,0)</f>
        <v>104</v>
      </c>
      <c r="G166" s="6">
        <f t="shared" si="84"/>
        <v>1044.1599999999999</v>
      </c>
      <c r="H166" s="51"/>
      <c r="I166" s="6">
        <f t="shared" si="85"/>
        <v>0</v>
      </c>
      <c r="J166" s="51" t="s">
        <v>42</v>
      </c>
      <c r="K166" s="23">
        <f>I166*HLOOKUP(J166,'Auskunft SVS'!$C$2:$AZ$26,17,0)</f>
        <v>0</v>
      </c>
      <c r="L166" s="23">
        <f t="shared" si="86"/>
        <v>0</v>
      </c>
    </row>
    <row r="167" spans="1:18" ht="101.5">
      <c r="A167" s="2" t="s">
        <v>820</v>
      </c>
      <c r="B167" s="2" t="s">
        <v>512</v>
      </c>
      <c r="C167" s="9" t="s">
        <v>821</v>
      </c>
      <c r="D167" s="6">
        <v>4.1500000000000004</v>
      </c>
      <c r="E167" s="6" t="s">
        <v>163</v>
      </c>
      <c r="F167" s="6">
        <f>+VLOOKUP(E167,'VI_Legende Reinigungsverz.'!$B$3:$F$22,5,0)</f>
        <v>150.9</v>
      </c>
      <c r="G167" s="6">
        <f t="shared" si="84"/>
        <v>626.23500000000013</v>
      </c>
      <c r="H167" s="51"/>
      <c r="I167" s="6">
        <f t="shared" si="85"/>
        <v>0</v>
      </c>
      <c r="J167" s="51" t="s">
        <v>42</v>
      </c>
      <c r="K167" s="23">
        <f>I167*HLOOKUP(J167,'Auskunft SVS'!$C$2:$AZ$26,17,0)</f>
        <v>0</v>
      </c>
      <c r="L167" s="23">
        <f t="shared" si="86"/>
        <v>0</v>
      </c>
    </row>
    <row r="168" spans="1:18" s="15" customFormat="1">
      <c r="A168" s="8" t="s">
        <v>822</v>
      </c>
      <c r="B168" s="3" t="s">
        <v>167</v>
      </c>
      <c r="C168" s="3" t="s">
        <v>98</v>
      </c>
      <c r="D168" s="10" t="s">
        <v>98</v>
      </c>
      <c r="E168" s="10"/>
      <c r="F168" s="10"/>
      <c r="G168" s="10"/>
      <c r="H168" s="10"/>
      <c r="I168" s="10"/>
      <c r="J168" s="10"/>
      <c r="K168" s="10"/>
      <c r="L168" s="13"/>
      <c r="M168"/>
      <c r="N168"/>
      <c r="O168"/>
      <c r="P168"/>
      <c r="Q168"/>
      <c r="R168"/>
    </row>
    <row r="169" spans="1:18" ht="101.5">
      <c r="A169" s="2" t="s">
        <v>823</v>
      </c>
      <c r="B169" s="2" t="s">
        <v>598</v>
      </c>
      <c r="C169" s="9" t="s">
        <v>824</v>
      </c>
      <c r="D169" s="6">
        <v>155.25</v>
      </c>
      <c r="E169" s="6" t="s">
        <v>136</v>
      </c>
      <c r="F169" s="6">
        <f>+VLOOKUP(E169,'VI_Legende Reinigungsverz.'!$B$3:$F$22,5,0)</f>
        <v>52</v>
      </c>
      <c r="G169" s="6">
        <f t="shared" ref="G169:G171" si="87">+F169*D169</f>
        <v>8073</v>
      </c>
      <c r="H169" s="51"/>
      <c r="I169" s="6">
        <f t="shared" ref="I169:I171" si="88">IF(ISERROR(G169/H169),0,G169/H169)</f>
        <v>0</v>
      </c>
      <c r="J169" s="51" t="s">
        <v>42</v>
      </c>
      <c r="K169" s="23">
        <f>I169*HLOOKUP(J169,'Auskunft SVS'!$C$2:$AZ$26,17,0)</f>
        <v>0</v>
      </c>
      <c r="L169" s="23">
        <f t="shared" ref="L169:L171" si="89">+K169/D169</f>
        <v>0</v>
      </c>
    </row>
    <row r="170" spans="1:18" ht="101.5">
      <c r="A170" s="2" t="s">
        <v>825</v>
      </c>
      <c r="B170" s="2" t="s">
        <v>598</v>
      </c>
      <c r="C170" s="9" t="s">
        <v>826</v>
      </c>
      <c r="D170" s="6">
        <v>261.23</v>
      </c>
      <c r="E170" s="6" t="s">
        <v>210</v>
      </c>
      <c r="F170" s="6">
        <f>+VLOOKUP(E170,'VI_Legende Reinigungsverz.'!$B$3:$F$22,5,0)</f>
        <v>104</v>
      </c>
      <c r="G170" s="6">
        <f t="shared" si="87"/>
        <v>27167.920000000002</v>
      </c>
      <c r="H170" s="51"/>
      <c r="I170" s="6">
        <f t="shared" si="88"/>
        <v>0</v>
      </c>
      <c r="J170" s="51" t="s">
        <v>42</v>
      </c>
      <c r="K170" s="23">
        <f>I170*HLOOKUP(J170,'Auskunft SVS'!$C$2:$AZ$26,17,0)</f>
        <v>0</v>
      </c>
      <c r="L170" s="23">
        <f t="shared" si="89"/>
        <v>0</v>
      </c>
    </row>
    <row r="171" spans="1:18" ht="101.5">
      <c r="A171" s="2" t="s">
        <v>827</v>
      </c>
      <c r="B171" s="2" t="s">
        <v>598</v>
      </c>
      <c r="C171" s="9" t="s">
        <v>413</v>
      </c>
      <c r="D171" s="6">
        <v>23.21</v>
      </c>
      <c r="E171" s="6" t="s">
        <v>102</v>
      </c>
      <c r="F171" s="6">
        <f>+VLOOKUP(E171,'VI_Legende Reinigungsverz.'!$B$3:$F$22,5,0)</f>
        <v>251.5</v>
      </c>
      <c r="G171" s="6">
        <f t="shared" si="87"/>
        <v>5837.3150000000005</v>
      </c>
      <c r="H171" s="51"/>
      <c r="I171" s="6">
        <f t="shared" si="88"/>
        <v>0</v>
      </c>
      <c r="J171" s="51" t="s">
        <v>42</v>
      </c>
      <c r="K171" s="23">
        <f>I171*HLOOKUP(J171,'Auskunft SVS'!$C$2:$AZ$26,17,0)</f>
        <v>0</v>
      </c>
      <c r="L171" s="23">
        <f t="shared" si="89"/>
        <v>0</v>
      </c>
    </row>
    <row r="172" spans="1:18" s="15" customFormat="1">
      <c r="A172" s="8" t="s">
        <v>828</v>
      </c>
      <c r="B172" s="3" t="s">
        <v>399</v>
      </c>
      <c r="C172" s="3" t="s">
        <v>98</v>
      </c>
      <c r="D172" s="10" t="s">
        <v>98</v>
      </c>
      <c r="E172" s="10"/>
      <c r="F172" s="10"/>
      <c r="G172" s="10"/>
      <c r="H172" s="10"/>
      <c r="I172" s="10"/>
      <c r="J172" s="10"/>
      <c r="K172" s="10"/>
      <c r="L172" s="13"/>
      <c r="M172"/>
      <c r="N172"/>
      <c r="O172"/>
      <c r="P172"/>
      <c r="Q172"/>
      <c r="R172"/>
    </row>
    <row r="173" spans="1:18" ht="101.5">
      <c r="A173" s="2" t="s">
        <v>829</v>
      </c>
      <c r="B173" s="2" t="s">
        <v>407</v>
      </c>
      <c r="C173" s="9" t="s">
        <v>712</v>
      </c>
      <c r="D173" s="6">
        <v>38.619999999999997</v>
      </c>
      <c r="E173" s="6" t="s">
        <v>136</v>
      </c>
      <c r="F173" s="6">
        <f>+VLOOKUP(E173,'VI_Legende Reinigungsverz.'!$B$3:$F$22,5,0)</f>
        <v>52</v>
      </c>
      <c r="G173" s="6">
        <f>+F173*D173</f>
        <v>2008.2399999999998</v>
      </c>
      <c r="H173" s="51"/>
      <c r="I173" s="6">
        <f>IF(ISERROR(G173/H173),0,G173/H173)</f>
        <v>0</v>
      </c>
      <c r="J173" s="51" t="s">
        <v>42</v>
      </c>
      <c r="K173" s="23">
        <f>I173*HLOOKUP(J173,'Auskunft SVS'!$C$2:$AZ$26,17,0)</f>
        <v>0</v>
      </c>
      <c r="L173" s="23">
        <f>+K173/D173</f>
        <v>0</v>
      </c>
    </row>
    <row r="174" spans="1:18" s="15" customFormat="1">
      <c r="A174" s="8" t="s">
        <v>830</v>
      </c>
      <c r="B174" s="3" t="s">
        <v>178</v>
      </c>
      <c r="C174" s="3" t="s">
        <v>98</v>
      </c>
      <c r="D174" s="10" t="s">
        <v>98</v>
      </c>
      <c r="E174" s="10"/>
      <c r="F174" s="10"/>
      <c r="G174" s="10"/>
      <c r="H174" s="10"/>
      <c r="I174" s="10"/>
      <c r="J174" s="10"/>
      <c r="K174" s="10"/>
      <c r="L174" s="13"/>
      <c r="M174"/>
      <c r="N174"/>
      <c r="O174"/>
      <c r="P174"/>
      <c r="Q174"/>
      <c r="R174"/>
    </row>
    <row r="175" spans="1:18" ht="101.5">
      <c r="A175" s="2" t="s">
        <v>831</v>
      </c>
      <c r="B175" s="2" t="s">
        <v>394</v>
      </c>
      <c r="C175" s="9" t="s">
        <v>173</v>
      </c>
      <c r="D175" s="6">
        <v>48.6</v>
      </c>
      <c r="E175" s="6" t="s">
        <v>136</v>
      </c>
      <c r="F175" s="6">
        <f>+VLOOKUP(E175,'VI_Legende Reinigungsverz.'!$B$3:$F$22,5,0)</f>
        <v>52</v>
      </c>
      <c r="G175" s="6">
        <f t="shared" ref="G175:G176" si="90">+F175*D175</f>
        <v>2527.2000000000003</v>
      </c>
      <c r="H175" s="51"/>
      <c r="I175" s="6">
        <f t="shared" ref="I175:I176" si="91">IF(ISERROR(G175/H175),0,G175/H175)</f>
        <v>0</v>
      </c>
      <c r="J175" s="51" t="s">
        <v>42</v>
      </c>
      <c r="K175" s="23">
        <f>I175*HLOOKUP(J175,'Auskunft SVS'!$C$2:$AZ$26,17,0)</f>
        <v>0</v>
      </c>
      <c r="L175" s="23">
        <f t="shared" ref="L175:L176" si="92">+K175/D175</f>
        <v>0</v>
      </c>
    </row>
    <row r="176" spans="1:18" ht="101.5">
      <c r="A176" s="2" t="s">
        <v>832</v>
      </c>
      <c r="B176" s="2" t="s">
        <v>394</v>
      </c>
      <c r="C176" s="9" t="s">
        <v>402</v>
      </c>
      <c r="D176" s="6">
        <v>21.85</v>
      </c>
      <c r="E176" s="6" t="s">
        <v>210</v>
      </c>
      <c r="F176" s="6">
        <f>+VLOOKUP(E176,'VI_Legende Reinigungsverz.'!$B$3:$F$22,5,0)</f>
        <v>104</v>
      </c>
      <c r="G176" s="6">
        <f t="shared" si="90"/>
        <v>2272.4</v>
      </c>
      <c r="H176" s="51"/>
      <c r="I176" s="6">
        <f t="shared" si="91"/>
        <v>0</v>
      </c>
      <c r="J176" s="51" t="s">
        <v>42</v>
      </c>
      <c r="K176" s="23">
        <f>I176*HLOOKUP(J176,'Auskunft SVS'!$C$2:$AZ$26,17,0)</f>
        <v>0</v>
      </c>
      <c r="L176" s="23">
        <f t="shared" si="92"/>
        <v>0</v>
      </c>
    </row>
    <row r="177" spans="1:18" s="15" customFormat="1">
      <c r="A177" s="8" t="s">
        <v>833</v>
      </c>
      <c r="B177" s="3" t="s">
        <v>834</v>
      </c>
      <c r="C177" s="3" t="s">
        <v>98</v>
      </c>
      <c r="D177" s="10" t="s">
        <v>98</v>
      </c>
      <c r="E177" s="10"/>
      <c r="F177" s="10"/>
      <c r="G177" s="10"/>
      <c r="H177" s="10"/>
      <c r="I177" s="10"/>
      <c r="J177" s="10"/>
      <c r="K177" s="10"/>
      <c r="L177" s="13"/>
      <c r="M177"/>
      <c r="N177"/>
      <c r="O177"/>
      <c r="P177"/>
      <c r="Q177"/>
      <c r="R177"/>
    </row>
    <row r="178" spans="1:18" ht="101.5">
      <c r="A178" s="2" t="s">
        <v>835</v>
      </c>
      <c r="B178" s="2" t="s">
        <v>836</v>
      </c>
      <c r="C178" s="9" t="s">
        <v>389</v>
      </c>
      <c r="D178" s="6">
        <v>6.3</v>
      </c>
      <c r="E178" s="6" t="s">
        <v>210</v>
      </c>
      <c r="F178" s="6">
        <f>+VLOOKUP(E178,'VI_Legende Reinigungsverz.'!$B$3:$F$22,5,0)</f>
        <v>104</v>
      </c>
      <c r="G178" s="6">
        <f>+F178*D178</f>
        <v>655.19999999999993</v>
      </c>
      <c r="H178" s="51"/>
      <c r="I178" s="6">
        <f>IF(ISERROR(G178/H178),0,G178/H178)</f>
        <v>0</v>
      </c>
      <c r="J178" s="51" t="s">
        <v>42</v>
      </c>
      <c r="K178" s="23">
        <f>I178*HLOOKUP(J178,'Auskunft SVS'!$C$2:$AZ$26,17,0)</f>
        <v>0</v>
      </c>
      <c r="L178" s="23">
        <f>+K178/D178</f>
        <v>0</v>
      </c>
    </row>
    <row r="179" spans="1:18" s="15" customFormat="1">
      <c r="A179" s="8" t="s">
        <v>837</v>
      </c>
      <c r="B179" s="3" t="s">
        <v>614</v>
      </c>
      <c r="C179" s="3" t="s">
        <v>98</v>
      </c>
      <c r="D179" s="10" t="s">
        <v>98</v>
      </c>
      <c r="E179" s="10"/>
      <c r="F179" s="10"/>
      <c r="G179" s="10"/>
      <c r="H179" s="10"/>
      <c r="I179" s="10"/>
      <c r="J179" s="10"/>
      <c r="K179" s="10"/>
      <c r="L179" s="13"/>
      <c r="M179"/>
      <c r="N179"/>
      <c r="O179"/>
      <c r="P179"/>
      <c r="Q179"/>
      <c r="R179"/>
    </row>
    <row r="180" spans="1:18" ht="101.5">
      <c r="A180" s="2" t="s">
        <v>838</v>
      </c>
      <c r="B180" s="2" t="s">
        <v>839</v>
      </c>
      <c r="C180" s="9" t="s">
        <v>840</v>
      </c>
      <c r="D180" s="6">
        <v>164.26</v>
      </c>
      <c r="E180" s="6" t="s">
        <v>136</v>
      </c>
      <c r="F180" s="6">
        <f>+VLOOKUP(E180,'VI_Legende Reinigungsverz.'!$B$3:$F$22,5,0)</f>
        <v>52</v>
      </c>
      <c r="G180" s="6">
        <f>+F180*D180</f>
        <v>8541.52</v>
      </c>
      <c r="H180" s="51"/>
      <c r="I180" s="6">
        <f>IF(ISERROR(G180/H180),0,G180/H180)</f>
        <v>0</v>
      </c>
      <c r="J180" s="51" t="s">
        <v>42</v>
      </c>
      <c r="K180" s="23">
        <f>I180*HLOOKUP(J180,'Auskunft SVS'!$C$2:$AZ$26,17,0)</f>
        <v>0</v>
      </c>
      <c r="L180" s="23">
        <f>+K180/D180</f>
        <v>0</v>
      </c>
    </row>
    <row r="181" spans="1:18" s="15" customFormat="1">
      <c r="A181" s="8" t="s">
        <v>841</v>
      </c>
      <c r="B181" s="3" t="s">
        <v>842</v>
      </c>
      <c r="C181" s="3" t="s">
        <v>98</v>
      </c>
      <c r="D181" s="10" t="s">
        <v>98</v>
      </c>
      <c r="E181" s="10"/>
      <c r="F181" s="10"/>
      <c r="G181" s="10"/>
      <c r="H181" s="10"/>
      <c r="I181" s="10"/>
      <c r="J181" s="10"/>
      <c r="K181" s="10"/>
      <c r="L181" s="13"/>
      <c r="M181"/>
      <c r="N181"/>
      <c r="O181"/>
      <c r="P181"/>
      <c r="Q181"/>
      <c r="R181"/>
    </row>
    <row r="182" spans="1:18" ht="101.5">
      <c r="A182" s="2" t="s">
        <v>843</v>
      </c>
      <c r="B182" s="2" t="s">
        <v>844</v>
      </c>
      <c r="C182" s="9" t="s">
        <v>198</v>
      </c>
      <c r="D182" s="6">
        <v>10.84</v>
      </c>
      <c r="E182" s="6" t="s">
        <v>136</v>
      </c>
      <c r="F182" s="6">
        <f>+VLOOKUP(E182,'VI_Legende Reinigungsverz.'!$B$3:$F$22,5,0)</f>
        <v>52</v>
      </c>
      <c r="G182" s="6">
        <f t="shared" ref="G182:G183" si="93">+F182*D182</f>
        <v>563.67999999999995</v>
      </c>
      <c r="H182" s="51"/>
      <c r="I182" s="6">
        <f t="shared" ref="I182:I183" si="94">IF(ISERROR(G182/H182),0,G182/H182)</f>
        <v>0</v>
      </c>
      <c r="J182" s="51" t="s">
        <v>42</v>
      </c>
      <c r="K182" s="23">
        <f>I182*HLOOKUP(J182,'Auskunft SVS'!$C$2:$AZ$26,17,0)</f>
        <v>0</v>
      </c>
      <c r="L182" s="23">
        <f t="shared" ref="L182:L183" si="95">+K182/D182</f>
        <v>0</v>
      </c>
    </row>
    <row r="183" spans="1:18" ht="101.5">
      <c r="A183" s="2" t="s">
        <v>845</v>
      </c>
      <c r="B183" s="2" t="s">
        <v>844</v>
      </c>
      <c r="C183" s="9" t="s">
        <v>846</v>
      </c>
      <c r="D183" s="6">
        <v>49.72</v>
      </c>
      <c r="E183" s="6" t="s">
        <v>163</v>
      </c>
      <c r="F183" s="6">
        <f>+VLOOKUP(E183,'VI_Legende Reinigungsverz.'!$B$3:$F$22,5,0)</f>
        <v>150.9</v>
      </c>
      <c r="G183" s="6">
        <f t="shared" si="93"/>
        <v>7502.7480000000005</v>
      </c>
      <c r="H183" s="51"/>
      <c r="I183" s="6">
        <f t="shared" si="94"/>
        <v>0</v>
      </c>
      <c r="J183" s="51" t="s">
        <v>42</v>
      </c>
      <c r="K183" s="23">
        <f>I183*HLOOKUP(J183,'Auskunft SVS'!$C$2:$AZ$26,17,0)</f>
        <v>0</v>
      </c>
      <c r="L183" s="23">
        <f t="shared" si="95"/>
        <v>0</v>
      </c>
    </row>
    <row r="184" spans="1:18" s="15" customFormat="1">
      <c r="A184" s="8" t="s">
        <v>847</v>
      </c>
      <c r="B184" s="3" t="s">
        <v>848</v>
      </c>
      <c r="C184" s="3" t="s">
        <v>98</v>
      </c>
      <c r="D184" s="10" t="s">
        <v>98</v>
      </c>
      <c r="E184" s="10"/>
      <c r="F184" s="10"/>
      <c r="G184" s="10"/>
      <c r="H184" s="10"/>
      <c r="I184" s="10"/>
      <c r="J184" s="10"/>
      <c r="K184" s="10"/>
      <c r="L184" s="13"/>
      <c r="M184"/>
      <c r="N184"/>
      <c r="O184"/>
      <c r="P184"/>
      <c r="Q184"/>
      <c r="R184"/>
    </row>
    <row r="185" spans="1:18" ht="101.5">
      <c r="A185" s="2" t="s">
        <v>849</v>
      </c>
      <c r="B185" s="2" t="s">
        <v>516</v>
      </c>
      <c r="C185" s="9" t="s">
        <v>617</v>
      </c>
      <c r="D185" s="6">
        <v>19.02</v>
      </c>
      <c r="E185" s="6" t="s">
        <v>136</v>
      </c>
      <c r="F185" s="6">
        <f>+VLOOKUP(E185,'VI_Legende Reinigungsverz.'!$B$3:$F$22,5,0)</f>
        <v>52</v>
      </c>
      <c r="G185" s="6">
        <f>+F185*D185</f>
        <v>989.04</v>
      </c>
      <c r="H185" s="51"/>
      <c r="I185" s="6">
        <f>IF(ISERROR(G185/H185),0,G185/H185)</f>
        <v>0</v>
      </c>
      <c r="J185" s="51" t="s">
        <v>42</v>
      </c>
      <c r="K185" s="23">
        <f>I185*HLOOKUP(J185,'Auskunft SVS'!$C$2:$AZ$26,17,0)</f>
        <v>0</v>
      </c>
      <c r="L185" s="23">
        <f>+K185/D185</f>
        <v>0</v>
      </c>
    </row>
    <row r="186" spans="1:18" s="15" customFormat="1">
      <c r="A186" s="8" t="s">
        <v>850</v>
      </c>
      <c r="B186" s="3" t="s">
        <v>196</v>
      </c>
      <c r="C186" s="3" t="s">
        <v>98</v>
      </c>
      <c r="D186" s="10" t="s">
        <v>98</v>
      </c>
      <c r="E186" s="10"/>
      <c r="F186" s="10"/>
      <c r="G186" s="10"/>
      <c r="H186" s="10"/>
      <c r="I186" s="10"/>
      <c r="J186" s="10"/>
      <c r="K186" s="10"/>
      <c r="L186" s="13"/>
      <c r="M186"/>
      <c r="N186"/>
      <c r="O186"/>
      <c r="P186"/>
      <c r="Q186"/>
      <c r="R186"/>
    </row>
    <row r="187" spans="1:18" ht="101.5">
      <c r="A187" s="2" t="s">
        <v>851</v>
      </c>
      <c r="B187" s="2" t="s">
        <v>852</v>
      </c>
      <c r="C187" s="9" t="s">
        <v>853</v>
      </c>
      <c r="D187" s="6">
        <v>245.96</v>
      </c>
      <c r="E187" s="6" t="s">
        <v>102</v>
      </c>
      <c r="F187" s="6">
        <f>+VLOOKUP(E187,'VI_Legende Reinigungsverz.'!$B$3:$F$22,5,0)</f>
        <v>251.5</v>
      </c>
      <c r="G187" s="6">
        <f>+F187*D187</f>
        <v>61858.94</v>
      </c>
      <c r="H187" s="51"/>
      <c r="I187" s="6">
        <f>IF(ISERROR(G187/H187),0,G187/H187)</f>
        <v>0</v>
      </c>
      <c r="J187" s="51" t="s">
        <v>42</v>
      </c>
      <c r="K187" s="23">
        <f>I187*HLOOKUP(J187,'Auskunft SVS'!$C$2:$AZ$26,17,0)</f>
        <v>0</v>
      </c>
      <c r="L187" s="23">
        <f>+K187/D187</f>
        <v>0</v>
      </c>
    </row>
    <row r="188" spans="1:18" s="15" customFormat="1">
      <c r="A188" s="8" t="s">
        <v>854</v>
      </c>
      <c r="B188" s="3" t="s">
        <v>855</v>
      </c>
      <c r="C188" s="3" t="s">
        <v>98</v>
      </c>
      <c r="D188" s="10" t="s">
        <v>98</v>
      </c>
      <c r="E188" s="10"/>
      <c r="F188" s="10"/>
      <c r="G188" s="10"/>
      <c r="H188" s="10"/>
      <c r="I188" s="10"/>
      <c r="J188" s="10"/>
      <c r="K188" s="10"/>
      <c r="L188" s="13"/>
      <c r="M188"/>
      <c r="N188"/>
      <c r="O188"/>
      <c r="P188"/>
      <c r="Q188"/>
      <c r="R188"/>
    </row>
    <row r="189" spans="1:18" ht="101.5">
      <c r="A189" s="2" t="s">
        <v>856</v>
      </c>
      <c r="B189" s="2" t="s">
        <v>857</v>
      </c>
      <c r="C189" s="9" t="s">
        <v>858</v>
      </c>
      <c r="D189" s="6">
        <v>42.33</v>
      </c>
      <c r="E189" s="6" t="s">
        <v>102</v>
      </c>
      <c r="F189" s="6">
        <f>+VLOOKUP(E189,'VI_Legende Reinigungsverz.'!$B$3:$F$22,5,0)</f>
        <v>251.5</v>
      </c>
      <c r="G189" s="6">
        <f>+F189*D189</f>
        <v>10645.994999999999</v>
      </c>
      <c r="H189" s="51"/>
      <c r="I189" s="6">
        <f>IF(ISERROR(G189/H189),0,G189/H189)</f>
        <v>0</v>
      </c>
      <c r="J189" s="51" t="s">
        <v>42</v>
      </c>
      <c r="K189" s="23">
        <f>I189*HLOOKUP(J189,'Auskunft SVS'!$C$2:$AZ$26,17,0)</f>
        <v>0</v>
      </c>
      <c r="L189" s="23">
        <f>+K189/D189</f>
        <v>0</v>
      </c>
    </row>
    <row r="190" spans="1:18" s="15" customFormat="1">
      <c r="A190" s="8" t="s">
        <v>859</v>
      </c>
      <c r="B190" s="3" t="s">
        <v>200</v>
      </c>
      <c r="C190" s="3" t="s">
        <v>98</v>
      </c>
      <c r="D190" s="10" t="s">
        <v>98</v>
      </c>
      <c r="E190" s="10"/>
      <c r="F190" s="10"/>
      <c r="G190" s="10"/>
      <c r="H190" s="10"/>
      <c r="I190" s="10"/>
      <c r="J190" s="10"/>
      <c r="K190" s="10"/>
      <c r="L190" s="13"/>
      <c r="M190"/>
      <c r="N190"/>
      <c r="O190"/>
      <c r="P190"/>
      <c r="Q190"/>
      <c r="R190"/>
    </row>
    <row r="191" spans="1:18" ht="101.5">
      <c r="A191" s="2" t="s">
        <v>860</v>
      </c>
      <c r="B191" s="2" t="s">
        <v>519</v>
      </c>
      <c r="C191" s="9" t="s">
        <v>861</v>
      </c>
      <c r="D191" s="6">
        <v>43.33</v>
      </c>
      <c r="E191" s="6" t="s">
        <v>136</v>
      </c>
      <c r="F191" s="6">
        <f>+VLOOKUP(E191,'VI_Legende Reinigungsverz.'!$B$3:$F$22,5,0)</f>
        <v>52</v>
      </c>
      <c r="G191" s="6">
        <f t="shared" ref="G191:G194" si="96">+F191*D191</f>
        <v>2253.16</v>
      </c>
      <c r="H191" s="51"/>
      <c r="I191" s="6">
        <f t="shared" ref="I191:I194" si="97">IF(ISERROR(G191/H191),0,G191/H191)</f>
        <v>0</v>
      </c>
      <c r="J191" s="51" t="s">
        <v>42</v>
      </c>
      <c r="K191" s="23">
        <f>I191*HLOOKUP(J191,'Auskunft SVS'!$C$2:$AZ$26,17,0)</f>
        <v>0</v>
      </c>
      <c r="L191" s="23">
        <f t="shared" ref="L191:L194" si="98">+K191/D191</f>
        <v>0</v>
      </c>
    </row>
    <row r="192" spans="1:18" ht="101.5">
      <c r="A192" s="2" t="s">
        <v>862</v>
      </c>
      <c r="B192" s="2" t="s">
        <v>519</v>
      </c>
      <c r="C192" s="9" t="s">
        <v>863</v>
      </c>
      <c r="D192" s="6">
        <v>123.33</v>
      </c>
      <c r="E192" s="6" t="s">
        <v>210</v>
      </c>
      <c r="F192" s="6">
        <f>+VLOOKUP(E192,'VI_Legende Reinigungsverz.'!$B$3:$F$22,5,0)</f>
        <v>104</v>
      </c>
      <c r="G192" s="6">
        <f t="shared" si="96"/>
        <v>12826.32</v>
      </c>
      <c r="H192" s="51"/>
      <c r="I192" s="6">
        <f t="shared" si="97"/>
        <v>0</v>
      </c>
      <c r="J192" s="51" t="s">
        <v>42</v>
      </c>
      <c r="K192" s="23">
        <f>I192*HLOOKUP(J192,'Auskunft SVS'!$C$2:$AZ$26,17,0)</f>
        <v>0</v>
      </c>
      <c r="L192" s="23">
        <f t="shared" si="98"/>
        <v>0</v>
      </c>
    </row>
    <row r="193" spans="1:18" ht="101.5">
      <c r="A193" s="2" t="s">
        <v>864</v>
      </c>
      <c r="B193" s="2" t="s">
        <v>519</v>
      </c>
      <c r="C193" s="9" t="s">
        <v>865</v>
      </c>
      <c r="D193" s="6">
        <v>250.19</v>
      </c>
      <c r="E193" s="6" t="s">
        <v>163</v>
      </c>
      <c r="F193" s="6">
        <f>+VLOOKUP(E193,'VI_Legende Reinigungsverz.'!$B$3:$F$22,5,0)</f>
        <v>150.9</v>
      </c>
      <c r="G193" s="6">
        <f t="shared" si="96"/>
        <v>37753.671000000002</v>
      </c>
      <c r="H193" s="51"/>
      <c r="I193" s="6">
        <f t="shared" si="97"/>
        <v>0</v>
      </c>
      <c r="J193" s="51" t="s">
        <v>42</v>
      </c>
      <c r="K193" s="23">
        <f>I193*HLOOKUP(J193,'Auskunft SVS'!$C$2:$AZ$26,17,0)</f>
        <v>0</v>
      </c>
      <c r="L193" s="23">
        <f t="shared" si="98"/>
        <v>0</v>
      </c>
    </row>
    <row r="194" spans="1:18" ht="101.5">
      <c r="A194" s="2" t="s">
        <v>866</v>
      </c>
      <c r="B194" s="2" t="s">
        <v>519</v>
      </c>
      <c r="C194" s="9" t="s">
        <v>867</v>
      </c>
      <c r="D194" s="6">
        <v>359.53</v>
      </c>
      <c r="E194" s="6" t="s">
        <v>102</v>
      </c>
      <c r="F194" s="6">
        <f>+VLOOKUP(E194,'VI_Legende Reinigungsverz.'!$B$3:$F$22,5,0)</f>
        <v>251.5</v>
      </c>
      <c r="G194" s="6">
        <f t="shared" si="96"/>
        <v>90421.794999999998</v>
      </c>
      <c r="H194" s="51"/>
      <c r="I194" s="6">
        <f t="shared" si="97"/>
        <v>0</v>
      </c>
      <c r="J194" s="51" t="s">
        <v>42</v>
      </c>
      <c r="K194" s="23">
        <f>I194*HLOOKUP(J194,'Auskunft SVS'!$C$2:$AZ$26,17,0)</f>
        <v>0</v>
      </c>
      <c r="L194" s="23">
        <f t="shared" si="98"/>
        <v>0</v>
      </c>
    </row>
    <row r="195" spans="1:18" s="15" customFormat="1">
      <c r="A195" s="8" t="s">
        <v>868</v>
      </c>
      <c r="B195" s="3" t="s">
        <v>206</v>
      </c>
      <c r="C195" s="3" t="s">
        <v>98</v>
      </c>
      <c r="D195" s="10" t="s">
        <v>98</v>
      </c>
      <c r="E195" s="10"/>
      <c r="F195" s="10"/>
      <c r="G195" s="10"/>
      <c r="H195" s="10"/>
      <c r="I195" s="10"/>
      <c r="J195" s="10"/>
      <c r="K195" s="10"/>
      <c r="L195" s="13"/>
      <c r="M195"/>
      <c r="N195"/>
      <c r="O195"/>
      <c r="P195"/>
      <c r="Q195"/>
      <c r="R195"/>
    </row>
    <row r="196" spans="1:18" ht="101.5">
      <c r="A196" s="2" t="s">
        <v>869</v>
      </c>
      <c r="B196" s="2" t="s">
        <v>870</v>
      </c>
      <c r="C196" s="9" t="s">
        <v>736</v>
      </c>
      <c r="D196" s="6">
        <v>39.590000000000003</v>
      </c>
      <c r="E196" s="6" t="s">
        <v>136</v>
      </c>
      <c r="F196" s="6">
        <f>+VLOOKUP(E196,'VI_Legende Reinigungsverz.'!$B$3:$F$22,5,0)</f>
        <v>52</v>
      </c>
      <c r="G196" s="6">
        <f t="shared" ref="G196:G199" si="99">+F196*D196</f>
        <v>2058.6800000000003</v>
      </c>
      <c r="H196" s="51"/>
      <c r="I196" s="6">
        <f t="shared" ref="I196:I199" si="100">IF(ISERROR(G196/H196),0,G196/H196)</f>
        <v>0</v>
      </c>
      <c r="J196" s="51" t="s">
        <v>42</v>
      </c>
      <c r="K196" s="23">
        <f>I196*HLOOKUP(J196,'Auskunft SVS'!$C$2:$AZ$26,17,0)</f>
        <v>0</v>
      </c>
      <c r="L196" s="23">
        <f t="shared" ref="L196:L199" si="101">+K196/D196</f>
        <v>0</v>
      </c>
    </row>
    <row r="197" spans="1:18" ht="101.5">
      <c r="A197" s="2" t="s">
        <v>871</v>
      </c>
      <c r="B197" s="2" t="s">
        <v>870</v>
      </c>
      <c r="C197" s="9" t="s">
        <v>872</v>
      </c>
      <c r="D197" s="6">
        <v>223.89</v>
      </c>
      <c r="E197" s="6" t="s">
        <v>210</v>
      </c>
      <c r="F197" s="6">
        <f>+VLOOKUP(E197,'VI_Legende Reinigungsverz.'!$B$3:$F$22,5,0)</f>
        <v>104</v>
      </c>
      <c r="G197" s="6">
        <f t="shared" si="99"/>
        <v>23284.559999999998</v>
      </c>
      <c r="H197" s="51"/>
      <c r="I197" s="6">
        <f t="shared" si="100"/>
        <v>0</v>
      </c>
      <c r="J197" s="51" t="s">
        <v>42</v>
      </c>
      <c r="K197" s="23">
        <f>I197*HLOOKUP(J197,'Auskunft SVS'!$C$2:$AZ$26,17,0)</f>
        <v>0</v>
      </c>
      <c r="L197" s="23">
        <f t="shared" si="101"/>
        <v>0</v>
      </c>
    </row>
    <row r="198" spans="1:18" ht="101.5">
      <c r="A198" s="2" t="s">
        <v>873</v>
      </c>
      <c r="B198" s="2" t="s">
        <v>870</v>
      </c>
      <c r="C198" s="9" t="s">
        <v>308</v>
      </c>
      <c r="D198" s="6">
        <v>12.31</v>
      </c>
      <c r="E198" s="6" t="s">
        <v>163</v>
      </c>
      <c r="F198" s="6">
        <f>+VLOOKUP(E198,'VI_Legende Reinigungsverz.'!$B$3:$F$22,5,0)</f>
        <v>150.9</v>
      </c>
      <c r="G198" s="6">
        <f t="shared" si="99"/>
        <v>1857.5790000000002</v>
      </c>
      <c r="H198" s="51"/>
      <c r="I198" s="6">
        <f t="shared" si="100"/>
        <v>0</v>
      </c>
      <c r="J198" s="51" t="s">
        <v>42</v>
      </c>
      <c r="K198" s="23">
        <f>I198*HLOOKUP(J198,'Auskunft SVS'!$C$2:$AZ$26,17,0)</f>
        <v>0</v>
      </c>
      <c r="L198" s="23">
        <f t="shared" si="101"/>
        <v>0</v>
      </c>
    </row>
    <row r="199" spans="1:18" ht="101.5">
      <c r="A199" s="2" t="s">
        <v>874</v>
      </c>
      <c r="B199" s="2" t="s">
        <v>870</v>
      </c>
      <c r="C199" s="9" t="s">
        <v>875</v>
      </c>
      <c r="D199" s="6">
        <v>23.56</v>
      </c>
      <c r="E199" s="6" t="s">
        <v>102</v>
      </c>
      <c r="F199" s="6">
        <f>+VLOOKUP(E199,'VI_Legende Reinigungsverz.'!$B$3:$F$22,5,0)</f>
        <v>251.5</v>
      </c>
      <c r="G199" s="6">
        <f t="shared" si="99"/>
        <v>5925.3399999999992</v>
      </c>
      <c r="H199" s="51"/>
      <c r="I199" s="6">
        <f t="shared" si="100"/>
        <v>0</v>
      </c>
      <c r="J199" s="51" t="s">
        <v>42</v>
      </c>
      <c r="K199" s="23">
        <f>I199*HLOOKUP(J199,'Auskunft SVS'!$C$2:$AZ$26,17,0)</f>
        <v>0</v>
      </c>
      <c r="L199" s="23">
        <f t="shared" si="101"/>
        <v>0</v>
      </c>
    </row>
    <row r="200" spans="1:18" s="15" customFormat="1">
      <c r="A200" s="8" t="s">
        <v>876</v>
      </c>
      <c r="B200" s="3" t="s">
        <v>316</v>
      </c>
      <c r="C200" s="3" t="s">
        <v>98</v>
      </c>
      <c r="D200" s="10" t="s">
        <v>98</v>
      </c>
      <c r="E200" s="10"/>
      <c r="F200" s="10"/>
      <c r="G200" s="10"/>
      <c r="H200" s="10"/>
      <c r="I200" s="10"/>
      <c r="J200" s="10"/>
      <c r="K200" s="10"/>
      <c r="L200" s="13"/>
      <c r="M200"/>
      <c r="N200"/>
      <c r="O200"/>
      <c r="P200"/>
      <c r="Q200"/>
      <c r="R200"/>
    </row>
    <row r="201" spans="1:18" ht="101.5">
      <c r="A201" s="2" t="s">
        <v>877</v>
      </c>
      <c r="B201" s="2" t="s">
        <v>738</v>
      </c>
      <c r="C201" s="9" t="s">
        <v>878</v>
      </c>
      <c r="D201" s="6">
        <v>5.55</v>
      </c>
      <c r="E201" s="6" t="s">
        <v>136</v>
      </c>
      <c r="F201" s="6">
        <f>+VLOOKUP(E201,'VI_Legende Reinigungsverz.'!$B$3:$F$22,5,0)</f>
        <v>52</v>
      </c>
      <c r="G201" s="6">
        <f t="shared" ref="G201:G204" si="102">+F201*D201</f>
        <v>288.59999999999997</v>
      </c>
      <c r="H201" s="51"/>
      <c r="I201" s="6">
        <f t="shared" ref="I201:I204" si="103">IF(ISERROR(G201/H201),0,G201/H201)</f>
        <v>0</v>
      </c>
      <c r="J201" s="51" t="s">
        <v>42</v>
      </c>
      <c r="K201" s="23">
        <f>I201*HLOOKUP(J201,'Auskunft SVS'!$C$2:$AZ$26,17,0)</f>
        <v>0</v>
      </c>
      <c r="L201" s="23">
        <f t="shared" ref="L201:L204" si="104">+K201/D201</f>
        <v>0</v>
      </c>
    </row>
    <row r="202" spans="1:18" ht="101.5">
      <c r="A202" s="2" t="s">
        <v>879</v>
      </c>
      <c r="B202" s="2" t="s">
        <v>738</v>
      </c>
      <c r="C202" s="9" t="s">
        <v>313</v>
      </c>
      <c r="D202" s="6">
        <v>2.5499999999999998</v>
      </c>
      <c r="E202" s="6" t="s">
        <v>210</v>
      </c>
      <c r="F202" s="6">
        <f>+VLOOKUP(E202,'VI_Legende Reinigungsverz.'!$B$3:$F$22,5,0)</f>
        <v>104</v>
      </c>
      <c r="G202" s="6">
        <f t="shared" si="102"/>
        <v>265.2</v>
      </c>
      <c r="H202" s="51"/>
      <c r="I202" s="6">
        <f t="shared" si="103"/>
        <v>0</v>
      </c>
      <c r="J202" s="51" t="s">
        <v>42</v>
      </c>
      <c r="K202" s="23">
        <f>I202*HLOOKUP(J202,'Auskunft SVS'!$C$2:$AZ$26,17,0)</f>
        <v>0</v>
      </c>
      <c r="L202" s="23">
        <f t="shared" si="104"/>
        <v>0</v>
      </c>
    </row>
    <row r="203" spans="1:18" ht="101.5">
      <c r="A203" s="2" t="s">
        <v>880</v>
      </c>
      <c r="B203" s="2" t="s">
        <v>738</v>
      </c>
      <c r="C203" s="9" t="s">
        <v>308</v>
      </c>
      <c r="D203" s="6">
        <v>3.65</v>
      </c>
      <c r="E203" s="6" t="s">
        <v>163</v>
      </c>
      <c r="F203" s="6">
        <f>+VLOOKUP(E203,'VI_Legende Reinigungsverz.'!$B$3:$F$22,5,0)</f>
        <v>150.9</v>
      </c>
      <c r="G203" s="6">
        <f t="shared" si="102"/>
        <v>550.78499999999997</v>
      </c>
      <c r="H203" s="51"/>
      <c r="I203" s="6">
        <f t="shared" si="103"/>
        <v>0</v>
      </c>
      <c r="J203" s="51" t="s">
        <v>42</v>
      </c>
      <c r="K203" s="23">
        <f>I203*HLOOKUP(J203,'Auskunft SVS'!$C$2:$AZ$26,17,0)</f>
        <v>0</v>
      </c>
      <c r="L203" s="23">
        <f t="shared" si="104"/>
        <v>0</v>
      </c>
    </row>
    <row r="204" spans="1:18" ht="101.5">
      <c r="A204" s="2" t="s">
        <v>881</v>
      </c>
      <c r="B204" s="2" t="s">
        <v>738</v>
      </c>
      <c r="C204" s="9" t="s">
        <v>417</v>
      </c>
      <c r="D204" s="6">
        <v>5.94</v>
      </c>
      <c r="E204" s="6" t="s">
        <v>102</v>
      </c>
      <c r="F204" s="6">
        <f>+VLOOKUP(E204,'VI_Legende Reinigungsverz.'!$B$3:$F$22,5,0)</f>
        <v>251.5</v>
      </c>
      <c r="G204" s="6">
        <f t="shared" si="102"/>
        <v>1493.91</v>
      </c>
      <c r="H204" s="51"/>
      <c r="I204" s="6">
        <f t="shared" si="103"/>
        <v>0</v>
      </c>
      <c r="J204" s="51" t="s">
        <v>42</v>
      </c>
      <c r="K204" s="23">
        <f>I204*HLOOKUP(J204,'Auskunft SVS'!$C$2:$AZ$26,17,0)</f>
        <v>0</v>
      </c>
      <c r="L204" s="23">
        <f t="shared" si="104"/>
        <v>0</v>
      </c>
    </row>
    <row r="205" spans="1:18" s="15" customFormat="1">
      <c r="A205" s="8" t="s">
        <v>882</v>
      </c>
      <c r="B205" s="3" t="s">
        <v>637</v>
      </c>
      <c r="C205" s="3" t="s">
        <v>98</v>
      </c>
      <c r="D205" s="10" t="s">
        <v>98</v>
      </c>
      <c r="E205" s="10"/>
      <c r="F205" s="10"/>
      <c r="G205" s="10"/>
      <c r="H205" s="10"/>
      <c r="I205" s="10"/>
      <c r="J205" s="10"/>
      <c r="K205" s="10"/>
      <c r="L205" s="13"/>
      <c r="M205"/>
      <c r="N205"/>
      <c r="O205"/>
      <c r="P205"/>
      <c r="Q205"/>
      <c r="R205"/>
    </row>
    <row r="206" spans="1:18" ht="101.5">
      <c r="A206" s="2" t="s">
        <v>883</v>
      </c>
      <c r="B206" s="2" t="s">
        <v>884</v>
      </c>
      <c r="C206" s="9" t="s">
        <v>741</v>
      </c>
      <c r="D206" s="6">
        <v>100.01</v>
      </c>
      <c r="E206" s="6" t="s">
        <v>136</v>
      </c>
      <c r="F206" s="6">
        <f>+VLOOKUP(E206,'VI_Legende Reinigungsverz.'!$B$3:$F$22,5,0)</f>
        <v>52</v>
      </c>
      <c r="G206" s="6">
        <f>+F206*D206</f>
        <v>5200.5200000000004</v>
      </c>
      <c r="H206" s="51"/>
      <c r="I206" s="6">
        <f>IF(ISERROR(G206/H206),0,G206/H206)</f>
        <v>0</v>
      </c>
      <c r="J206" s="51" t="s">
        <v>42</v>
      </c>
      <c r="K206" s="23">
        <f>I206*HLOOKUP(J206,'Auskunft SVS'!$C$2:$AZ$26,17,0)</f>
        <v>0</v>
      </c>
      <c r="L206" s="23">
        <f>+K206/D206</f>
        <v>0</v>
      </c>
    </row>
    <row r="207" spans="1:18" s="15" customFormat="1">
      <c r="A207" s="8" t="s">
        <v>885</v>
      </c>
      <c r="B207" s="3" t="s">
        <v>538</v>
      </c>
      <c r="C207" s="3" t="s">
        <v>98</v>
      </c>
      <c r="D207" s="10" t="s">
        <v>98</v>
      </c>
      <c r="E207" s="10"/>
      <c r="F207" s="10"/>
      <c r="G207" s="10"/>
      <c r="H207" s="10"/>
      <c r="I207" s="10"/>
      <c r="J207" s="10"/>
      <c r="K207" s="10"/>
      <c r="L207" s="13"/>
      <c r="M207"/>
      <c r="N207"/>
      <c r="O207"/>
      <c r="P207"/>
      <c r="Q207"/>
      <c r="R207"/>
    </row>
    <row r="208" spans="1:18" ht="101.5">
      <c r="A208" s="2" t="s">
        <v>886</v>
      </c>
      <c r="B208" s="2" t="s">
        <v>540</v>
      </c>
      <c r="C208" s="9" t="s">
        <v>741</v>
      </c>
      <c r="D208" s="6">
        <v>9.44</v>
      </c>
      <c r="E208" s="6" t="s">
        <v>136</v>
      </c>
      <c r="F208" s="6">
        <f>+VLOOKUP(E208,'VI_Legende Reinigungsverz.'!$B$3:$F$22,5,0)</f>
        <v>52</v>
      </c>
      <c r="G208" s="6">
        <f t="shared" ref="G208:G209" si="105">+F208*D208</f>
        <v>490.88</v>
      </c>
      <c r="H208" s="51"/>
      <c r="I208" s="6">
        <f t="shared" ref="I208:I209" si="106">IF(ISERROR(G208/H208),0,G208/H208)</f>
        <v>0</v>
      </c>
      <c r="J208" s="51" t="s">
        <v>42</v>
      </c>
      <c r="K208" s="23">
        <f>I208*HLOOKUP(J208,'Auskunft SVS'!$C$2:$AZ$26,17,0)</f>
        <v>0</v>
      </c>
      <c r="L208" s="23">
        <f t="shared" ref="L208:L209" si="107">+K208/D208</f>
        <v>0</v>
      </c>
    </row>
    <row r="209" spans="1:18" ht="101.5">
      <c r="A209" s="2" t="s">
        <v>887</v>
      </c>
      <c r="B209" s="2" t="s">
        <v>540</v>
      </c>
      <c r="C209" s="9" t="s">
        <v>308</v>
      </c>
      <c r="D209" s="6">
        <v>5.38</v>
      </c>
      <c r="E209" s="6" t="s">
        <v>163</v>
      </c>
      <c r="F209" s="6">
        <f>+VLOOKUP(E209,'VI_Legende Reinigungsverz.'!$B$3:$F$22,5,0)</f>
        <v>150.9</v>
      </c>
      <c r="G209" s="6">
        <f t="shared" si="105"/>
        <v>811.84199999999998</v>
      </c>
      <c r="H209" s="51"/>
      <c r="I209" s="6">
        <f t="shared" si="106"/>
        <v>0</v>
      </c>
      <c r="J209" s="51" t="s">
        <v>42</v>
      </c>
      <c r="K209" s="23">
        <f>I209*HLOOKUP(J209,'Auskunft SVS'!$C$2:$AZ$26,17,0)</f>
        <v>0</v>
      </c>
      <c r="L209" s="23">
        <f t="shared" si="107"/>
        <v>0</v>
      </c>
    </row>
    <row r="210" spans="1:18" s="15" customFormat="1">
      <c r="A210" s="8" t="s">
        <v>888</v>
      </c>
      <c r="B210" s="3" t="s">
        <v>753</v>
      </c>
      <c r="C210" s="3" t="s">
        <v>98</v>
      </c>
      <c r="D210" s="10" t="s">
        <v>98</v>
      </c>
      <c r="E210" s="10"/>
      <c r="F210" s="10"/>
      <c r="G210" s="10"/>
      <c r="H210" s="10"/>
      <c r="I210" s="10"/>
      <c r="J210" s="10"/>
      <c r="K210" s="10"/>
      <c r="L210" s="13"/>
      <c r="M210"/>
      <c r="N210"/>
      <c r="O210"/>
      <c r="P210"/>
      <c r="Q210"/>
      <c r="R210"/>
    </row>
    <row r="211" spans="1:18" ht="101.5">
      <c r="A211" s="2" t="s">
        <v>889</v>
      </c>
      <c r="B211" s="2" t="s">
        <v>890</v>
      </c>
      <c r="C211" s="9" t="s">
        <v>752</v>
      </c>
      <c r="D211" s="6">
        <v>17.13</v>
      </c>
      <c r="E211" s="6" t="s">
        <v>136</v>
      </c>
      <c r="F211" s="6">
        <f>+VLOOKUP(E211,'VI_Legende Reinigungsverz.'!$B$3:$F$22,5,0)</f>
        <v>52</v>
      </c>
      <c r="G211" s="6">
        <f>+F211*D211</f>
        <v>890.76</v>
      </c>
      <c r="H211" s="51"/>
      <c r="I211" s="6">
        <f>IF(ISERROR(G211/H211),0,G211/H211)</f>
        <v>0</v>
      </c>
      <c r="J211" s="51" t="s">
        <v>42</v>
      </c>
      <c r="K211" s="23">
        <f>I211*HLOOKUP(J211,'Auskunft SVS'!$C$2:$AZ$26,17,0)</f>
        <v>0</v>
      </c>
      <c r="L211" s="23">
        <f>+K211/D211</f>
        <v>0</v>
      </c>
    </row>
    <row r="212" spans="1:18" s="15" customFormat="1">
      <c r="A212" s="8" t="s">
        <v>891</v>
      </c>
      <c r="B212" s="3" t="s">
        <v>652</v>
      </c>
      <c r="C212" s="3" t="s">
        <v>98</v>
      </c>
      <c r="D212" s="10" t="s">
        <v>98</v>
      </c>
      <c r="E212" s="10"/>
      <c r="F212" s="10"/>
      <c r="G212" s="10"/>
      <c r="H212" s="10"/>
      <c r="I212" s="10"/>
      <c r="J212" s="10"/>
      <c r="K212" s="10"/>
      <c r="L212" s="13"/>
      <c r="M212"/>
      <c r="N212"/>
      <c r="O212"/>
      <c r="P212"/>
      <c r="Q212"/>
      <c r="R212"/>
    </row>
    <row r="213" spans="1:18" ht="101.5">
      <c r="A213" s="2" t="s">
        <v>892</v>
      </c>
      <c r="B213" s="2" t="s">
        <v>654</v>
      </c>
      <c r="C213" s="9" t="s">
        <v>893</v>
      </c>
      <c r="D213" s="6">
        <v>58.58</v>
      </c>
      <c r="E213" s="6" t="s">
        <v>136</v>
      </c>
      <c r="F213" s="6">
        <f>+VLOOKUP(E213,'VI_Legende Reinigungsverz.'!$B$3:$F$22,5,0)</f>
        <v>52</v>
      </c>
      <c r="G213" s="6">
        <f>+F213*D213</f>
        <v>3046.16</v>
      </c>
      <c r="H213" s="51"/>
      <c r="I213" s="6">
        <f>IF(ISERROR(G213/H213),0,G213/H213)</f>
        <v>0</v>
      </c>
      <c r="J213" s="51" t="s">
        <v>42</v>
      </c>
      <c r="K213" s="23">
        <f>I213*HLOOKUP(J213,'Auskunft SVS'!$C$2:$AZ$26,17,0)</f>
        <v>0</v>
      </c>
      <c r="L213" s="23">
        <f>+K213/D213</f>
        <v>0</v>
      </c>
    </row>
    <row r="214" spans="1:18" s="15" customFormat="1">
      <c r="A214" s="8" t="s">
        <v>894</v>
      </c>
      <c r="B214" s="3" t="s">
        <v>224</v>
      </c>
      <c r="C214" s="3" t="s">
        <v>98</v>
      </c>
      <c r="D214" s="10" t="s">
        <v>98</v>
      </c>
      <c r="E214" s="10"/>
      <c r="F214" s="10"/>
      <c r="G214" s="10"/>
      <c r="H214" s="10"/>
      <c r="I214" s="10"/>
      <c r="J214" s="10"/>
      <c r="K214" s="10"/>
      <c r="L214" s="13"/>
      <c r="M214"/>
      <c r="N214"/>
      <c r="O214"/>
      <c r="P214"/>
      <c r="Q214"/>
      <c r="R214"/>
    </row>
    <row r="215" spans="1:18" ht="101.5">
      <c r="A215" s="2" t="s">
        <v>895</v>
      </c>
      <c r="B215" s="2" t="s">
        <v>453</v>
      </c>
      <c r="C215" s="9" t="s">
        <v>896</v>
      </c>
      <c r="D215" s="6">
        <v>559.63</v>
      </c>
      <c r="E215" s="6" t="s">
        <v>136</v>
      </c>
      <c r="F215" s="6">
        <f>+VLOOKUP(E215,'VI_Legende Reinigungsverz.'!$B$3:$F$22,5,0)</f>
        <v>52</v>
      </c>
      <c r="G215" s="6">
        <f t="shared" ref="G215:G218" si="108">+F215*D215</f>
        <v>29100.76</v>
      </c>
      <c r="H215" s="51"/>
      <c r="I215" s="6">
        <f t="shared" ref="I215:I218" si="109">IF(ISERROR(G215/H215),0,G215/H215)</f>
        <v>0</v>
      </c>
      <c r="J215" s="51" t="s">
        <v>42</v>
      </c>
      <c r="K215" s="23">
        <f>I215*HLOOKUP(J215,'Auskunft SVS'!$C$2:$AZ$26,17,0)</f>
        <v>0</v>
      </c>
      <c r="L215" s="23">
        <f t="shared" ref="L215:L218" si="110">+K215/D215</f>
        <v>0</v>
      </c>
    </row>
    <row r="216" spans="1:18" ht="101.5">
      <c r="A216" s="2" t="s">
        <v>897</v>
      </c>
      <c r="B216" s="2" t="s">
        <v>453</v>
      </c>
      <c r="C216" s="9" t="s">
        <v>898</v>
      </c>
      <c r="D216" s="6">
        <v>230.67</v>
      </c>
      <c r="E216" s="6" t="s">
        <v>210</v>
      </c>
      <c r="F216" s="6">
        <f>+VLOOKUP(E216,'VI_Legende Reinigungsverz.'!$B$3:$F$22,5,0)</f>
        <v>104</v>
      </c>
      <c r="G216" s="6">
        <f t="shared" si="108"/>
        <v>23989.68</v>
      </c>
      <c r="H216" s="51"/>
      <c r="I216" s="6">
        <f t="shared" si="109"/>
        <v>0</v>
      </c>
      <c r="J216" s="51" t="s">
        <v>42</v>
      </c>
      <c r="K216" s="23">
        <f>I216*HLOOKUP(J216,'Auskunft SVS'!$C$2:$AZ$26,17,0)</f>
        <v>0</v>
      </c>
      <c r="L216" s="23">
        <f t="shared" si="110"/>
        <v>0</v>
      </c>
    </row>
    <row r="217" spans="1:18" ht="101.5">
      <c r="A217" s="2" t="s">
        <v>899</v>
      </c>
      <c r="B217" s="2" t="s">
        <v>453</v>
      </c>
      <c r="C217" s="9" t="s">
        <v>900</v>
      </c>
      <c r="D217" s="6">
        <v>54.75</v>
      </c>
      <c r="E217" s="6" t="s">
        <v>163</v>
      </c>
      <c r="F217" s="6">
        <f>+VLOOKUP(E217,'VI_Legende Reinigungsverz.'!$B$3:$F$22,5,0)</f>
        <v>150.9</v>
      </c>
      <c r="G217" s="6">
        <f t="shared" si="108"/>
        <v>8261.7749999999996</v>
      </c>
      <c r="H217" s="51"/>
      <c r="I217" s="6">
        <f t="shared" si="109"/>
        <v>0</v>
      </c>
      <c r="J217" s="51" t="s">
        <v>42</v>
      </c>
      <c r="K217" s="23">
        <f>I217*HLOOKUP(J217,'Auskunft SVS'!$C$2:$AZ$26,17,0)</f>
        <v>0</v>
      </c>
      <c r="L217" s="23">
        <f t="shared" si="110"/>
        <v>0</v>
      </c>
    </row>
    <row r="218" spans="1:18" ht="101.5">
      <c r="A218" s="2" t="s">
        <v>901</v>
      </c>
      <c r="B218" s="2" t="s">
        <v>453</v>
      </c>
      <c r="C218" s="9" t="s">
        <v>902</v>
      </c>
      <c r="D218" s="6">
        <v>124.89</v>
      </c>
      <c r="E218" s="6" t="s">
        <v>102</v>
      </c>
      <c r="F218" s="6">
        <f>+VLOOKUP(E218,'VI_Legende Reinigungsverz.'!$B$3:$F$22,5,0)</f>
        <v>251.5</v>
      </c>
      <c r="G218" s="6">
        <f t="shared" si="108"/>
        <v>31409.834999999999</v>
      </c>
      <c r="H218" s="51"/>
      <c r="I218" s="6">
        <f t="shared" si="109"/>
        <v>0</v>
      </c>
      <c r="J218" s="51" t="s">
        <v>42</v>
      </c>
      <c r="K218" s="23">
        <f>I218*HLOOKUP(J218,'Auskunft SVS'!$C$2:$AZ$26,17,0)</f>
        <v>0</v>
      </c>
      <c r="L218" s="23">
        <f t="shared" si="110"/>
        <v>0</v>
      </c>
    </row>
    <row r="219" spans="1:18" s="15" customFormat="1">
      <c r="A219" s="8" t="s">
        <v>903</v>
      </c>
      <c r="B219" s="3" t="s">
        <v>232</v>
      </c>
      <c r="C219" s="3" t="s">
        <v>98</v>
      </c>
      <c r="D219" s="10" t="s">
        <v>98</v>
      </c>
      <c r="E219" s="10"/>
      <c r="F219" s="10"/>
      <c r="G219" s="10"/>
      <c r="H219" s="10"/>
      <c r="I219" s="10"/>
      <c r="J219" s="10"/>
      <c r="K219" s="10"/>
      <c r="L219" s="13"/>
      <c r="M219"/>
      <c r="N219"/>
      <c r="O219"/>
      <c r="P219"/>
      <c r="Q219"/>
      <c r="R219"/>
    </row>
    <row r="220" spans="1:18" ht="116">
      <c r="A220" s="2" t="s">
        <v>904</v>
      </c>
      <c r="B220" s="2" t="s">
        <v>472</v>
      </c>
      <c r="C220" s="9" t="s">
        <v>905</v>
      </c>
      <c r="D220" s="6">
        <v>890.99</v>
      </c>
      <c r="E220" s="6" t="s">
        <v>136</v>
      </c>
      <c r="F220" s="6">
        <f>+VLOOKUP(E220,'VI_Legende Reinigungsverz.'!$B$3:$F$22,5,0)</f>
        <v>52</v>
      </c>
      <c r="G220" s="6">
        <f t="shared" ref="G220:G221" si="111">+F220*D220</f>
        <v>46331.48</v>
      </c>
      <c r="H220" s="51"/>
      <c r="I220" s="6">
        <f t="shared" ref="I220:I221" si="112">IF(ISERROR(G220/H220),0,G220/H220)</f>
        <v>0</v>
      </c>
      <c r="J220" s="51" t="s">
        <v>42</v>
      </c>
      <c r="K220" s="23">
        <f>I220*HLOOKUP(J220,'Auskunft SVS'!$C$2:$AZ$26,17,0)</f>
        <v>0</v>
      </c>
      <c r="L220" s="23">
        <f t="shared" ref="L220:L221" si="113">+K220/D220</f>
        <v>0</v>
      </c>
    </row>
    <row r="221" spans="1:18" ht="101.5">
      <c r="A221" s="2" t="s">
        <v>906</v>
      </c>
      <c r="B221" s="2" t="s">
        <v>472</v>
      </c>
      <c r="C221" s="9" t="s">
        <v>451</v>
      </c>
      <c r="D221" s="6">
        <v>13.1</v>
      </c>
      <c r="E221" s="6" t="s">
        <v>102</v>
      </c>
      <c r="F221" s="6">
        <f>+VLOOKUP(E221,'VI_Legende Reinigungsverz.'!$B$3:$F$22,5,0)</f>
        <v>251.5</v>
      </c>
      <c r="G221" s="6">
        <f t="shared" si="111"/>
        <v>3294.65</v>
      </c>
      <c r="H221" s="51"/>
      <c r="I221" s="6">
        <f t="shared" si="112"/>
        <v>0</v>
      </c>
      <c r="J221" s="51" t="s">
        <v>42</v>
      </c>
      <c r="K221" s="23">
        <f>I221*HLOOKUP(J221,'Auskunft SVS'!$C$2:$AZ$26,17,0)</f>
        <v>0</v>
      </c>
      <c r="L221" s="23">
        <f t="shared" si="113"/>
        <v>0</v>
      </c>
    </row>
    <row r="222" spans="1:18" s="15" customFormat="1">
      <c r="A222" s="8" t="s">
        <v>907</v>
      </c>
      <c r="B222" s="3" t="s">
        <v>336</v>
      </c>
      <c r="C222" s="3" t="s">
        <v>98</v>
      </c>
      <c r="D222" s="10" t="s">
        <v>98</v>
      </c>
      <c r="E222" s="10"/>
      <c r="F222" s="10"/>
      <c r="G222" s="10"/>
      <c r="H222" s="10"/>
      <c r="I222" s="10"/>
      <c r="J222" s="10"/>
      <c r="K222" s="10"/>
      <c r="L222" s="13"/>
      <c r="M222"/>
      <c r="N222"/>
      <c r="O222"/>
      <c r="P222"/>
      <c r="Q222"/>
      <c r="R222"/>
    </row>
    <row r="223" spans="1:18" ht="101.5">
      <c r="A223" s="2" t="s">
        <v>908</v>
      </c>
      <c r="B223" s="2" t="s">
        <v>909</v>
      </c>
      <c r="C223" s="9" t="s">
        <v>326</v>
      </c>
      <c r="D223" s="6">
        <v>154.15</v>
      </c>
      <c r="E223" s="6" t="s">
        <v>163</v>
      </c>
      <c r="F223" s="6">
        <f>+VLOOKUP(E223,'VI_Legende Reinigungsverz.'!$B$3:$F$22,5,0)</f>
        <v>150.9</v>
      </c>
      <c r="G223" s="6">
        <f>+F223*D223</f>
        <v>23261.235000000001</v>
      </c>
      <c r="H223" s="51"/>
      <c r="I223" s="6">
        <f>IF(ISERROR(G223/H223),0,G223/H223)</f>
        <v>0</v>
      </c>
      <c r="J223" s="51" t="s">
        <v>42</v>
      </c>
      <c r="K223" s="23">
        <f>I223*HLOOKUP(J223,'Auskunft SVS'!$C$2:$AZ$26,17,0)</f>
        <v>0</v>
      </c>
      <c r="L223" s="23">
        <f>+K223/D223</f>
        <v>0</v>
      </c>
    </row>
    <row r="224" spans="1:18" s="15" customFormat="1">
      <c r="A224" s="8" t="s">
        <v>910</v>
      </c>
      <c r="B224" s="3" t="s">
        <v>249</v>
      </c>
      <c r="C224" s="3" t="s">
        <v>98</v>
      </c>
      <c r="D224" s="10" t="s">
        <v>98</v>
      </c>
      <c r="E224" s="10"/>
      <c r="F224" s="10"/>
      <c r="G224" s="10"/>
      <c r="H224" s="10"/>
      <c r="I224" s="10"/>
      <c r="J224" s="10"/>
      <c r="K224" s="10"/>
      <c r="L224" s="13"/>
      <c r="M224"/>
      <c r="N224"/>
      <c r="O224"/>
      <c r="P224"/>
      <c r="Q224"/>
      <c r="R224"/>
    </row>
    <row r="225" spans="1:12" ht="101.5">
      <c r="A225" s="2" t="s">
        <v>911</v>
      </c>
      <c r="B225" s="2" t="s">
        <v>251</v>
      </c>
      <c r="C225" s="9" t="s">
        <v>240</v>
      </c>
      <c r="D225" s="6">
        <v>15.44</v>
      </c>
      <c r="E225" s="6" t="s">
        <v>210</v>
      </c>
      <c r="F225" s="6">
        <f>+VLOOKUP(E225,'VI_Legende Reinigungsverz.'!$B$3:$F$22,5,0)</f>
        <v>104</v>
      </c>
      <c r="G225" s="6">
        <f>+F225*D225</f>
        <v>1605.76</v>
      </c>
      <c r="H225" s="51"/>
      <c r="I225" s="6">
        <f>IF(ISERROR(G225/H225),0,G225/H225)</f>
        <v>0</v>
      </c>
      <c r="J225" s="51" t="s">
        <v>42</v>
      </c>
      <c r="K225" s="23">
        <f>I225*HLOOKUP(J225,'Auskunft SVS'!$C$2:$AZ$26,17,0)</f>
        <v>0</v>
      </c>
      <c r="L225" s="23">
        <f>+K225/D225</f>
        <v>0</v>
      </c>
    </row>
  </sheetData>
  <sheetProtection algorithmName="SHA-512" hashValue="HA1ySwFRvT2Rg5W7l+1HlRVGK83Gc7V8nBGtq5DlAQrthXF9m92OnemxlbpYc1YThJq/V65HAz6m7utavRjGrw==" saltValue="XS4YzxYCIolsCiWFM60P2g==" spinCount="100000" sheet="1" autoFilter="0"/>
  <autoFilter ref="A7:L225"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B5F8E0E-0D19-4D6A-886F-91B07551E32C}">
          <x14:formula1>
            <xm:f>'Auskunft SVS'!$C$2:$AZ$2</xm:f>
          </x14:formula1>
          <xm:sqref>J12 J14 J16:J20 J22:J23 J25 J27 J29 J31:J32 J34:J37 J39 J41 J43 J45 J47:J48 J50 J52:J53 J57:J58 J60:J61 J63:J64 J66:J67 J69:J70 J72 J74:J76 J78:J79 J81 J83 J85:J86 J88 J90:J92 J94 J96:J97 J99:J100 J102 J104:J105 J107:J110 J112 J114 J116 J118:J121 J123:J124 J126:J128 J132 J134:J135 J137:J140 J142:J143 J145:J148 J150:J151 J153:J157 J159 J161 J163 J165:J167 J169:J171 J173 J175:J176 J178 J180 J182:J183 J185 J187 J189 J191:J194 J196:J199 J201:J204 J206 J208:J209 J211 J213 J215:J218 J220:J221 J223 J225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2A9D-4673-480B-9B08-9696DF77C1AD}">
  <sheetPr>
    <tabColor theme="4" tint="0.79998168889431442"/>
  </sheetPr>
  <dimension ref="A2:R199"/>
  <sheetViews>
    <sheetView showGridLines="0" zoomScale="57" zoomScaleNormal="80" workbookViewId="0">
      <selection activeCell="E12" sqref="E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23</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+SUM(D12:D199)</f>
        <v>56603.12</v>
      </c>
      <c r="E8" s="5"/>
      <c r="F8" s="66"/>
      <c r="G8" s="12">
        <f>+SUM(G12:G199)</f>
        <v>10514738.579999994</v>
      </c>
      <c r="H8" s="65"/>
      <c r="I8" s="29">
        <f>+SUM(I12:I199)</f>
        <v>0</v>
      </c>
      <c r="J8" s="5"/>
      <c r="K8" s="56"/>
      <c r="L8" s="56"/>
      <c r="M8"/>
      <c r="N8"/>
      <c r="O8"/>
      <c r="P8"/>
      <c r="Q8"/>
      <c r="R8"/>
    </row>
    <row r="9" spans="1:18" s="16" customFormat="1" ht="25.5" customHeight="1">
      <c r="A9" s="7" t="s">
        <v>92</v>
      </c>
      <c r="B9" s="17" t="s">
        <v>912</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344</v>
      </c>
      <c r="C11" s="3" t="s">
        <v>98</v>
      </c>
      <c r="D11" s="10"/>
      <c r="E11" s="10"/>
      <c r="F11" s="10"/>
      <c r="G11" s="10"/>
      <c r="H11" s="10"/>
      <c r="I11" s="10"/>
      <c r="J11" s="10"/>
      <c r="K11" s="10"/>
      <c r="L11" s="13"/>
      <c r="M11"/>
      <c r="N11"/>
      <c r="O11"/>
      <c r="P11"/>
      <c r="Q11"/>
      <c r="R11"/>
    </row>
    <row r="12" spans="1:18" ht="101.5">
      <c r="A12" s="2" t="s">
        <v>99</v>
      </c>
      <c r="B12" s="2" t="s">
        <v>913</v>
      </c>
      <c r="C12" s="9" t="s">
        <v>914</v>
      </c>
      <c r="D12" s="6">
        <v>50.42</v>
      </c>
      <c r="E12" s="6" t="s">
        <v>163</v>
      </c>
      <c r="F12" s="6">
        <f>+VLOOKUP(E12,'VI_Legende Reinigungsverz.'!$B$3:$F$22,5,0)</f>
        <v>150.9</v>
      </c>
      <c r="G12" s="6">
        <f>+F12*D12</f>
        <v>7608.3780000000006</v>
      </c>
      <c r="H12" s="51"/>
      <c r="I12" s="6">
        <f>IF(ISERROR(G12/H12),0,G12/H12)</f>
        <v>0</v>
      </c>
      <c r="J12" s="51" t="s">
        <v>42</v>
      </c>
      <c r="K12" s="23">
        <f>I12*HLOOKUP(J12,'Auskunft SVS'!$C$2:$AZ$26,17,0)</f>
        <v>0</v>
      </c>
      <c r="L12" s="23">
        <f>+K12/D12</f>
        <v>0</v>
      </c>
    </row>
    <row r="13" spans="1:18" s="15" customFormat="1">
      <c r="A13" s="8" t="s">
        <v>106</v>
      </c>
      <c r="B13" s="3" t="s">
        <v>97</v>
      </c>
      <c r="C13" s="3" t="s">
        <v>98</v>
      </c>
      <c r="D13" s="10" t="s">
        <v>98</v>
      </c>
      <c r="E13" s="10"/>
      <c r="F13" s="10"/>
      <c r="G13" s="10"/>
      <c r="H13" s="10"/>
      <c r="I13" s="10"/>
      <c r="J13" s="10"/>
      <c r="K13" s="10"/>
      <c r="L13" s="13"/>
      <c r="M13"/>
      <c r="N13"/>
      <c r="O13"/>
      <c r="P13"/>
      <c r="Q13"/>
      <c r="R13"/>
    </row>
    <row r="14" spans="1:18" ht="101.5">
      <c r="A14" s="2" t="s">
        <v>108</v>
      </c>
      <c r="B14" s="2" t="s">
        <v>915</v>
      </c>
      <c r="C14" s="9" t="s">
        <v>916</v>
      </c>
      <c r="D14" s="6">
        <v>16</v>
      </c>
      <c r="E14" s="6" t="s">
        <v>163</v>
      </c>
      <c r="F14" s="6">
        <f>+VLOOKUP(E14,'VI_Legende Reinigungsverz.'!$B$3:$F$22,5,0)</f>
        <v>150.9</v>
      </c>
      <c r="G14" s="6">
        <f t="shared" ref="G14:G15" si="0">+F14*D14</f>
        <v>2414.4</v>
      </c>
      <c r="H14" s="51"/>
      <c r="I14" s="6">
        <f t="shared" ref="I14:I15" si="1">IF(ISERROR(G14/H14),0,G14/H14)</f>
        <v>0</v>
      </c>
      <c r="J14" s="51" t="s">
        <v>42</v>
      </c>
      <c r="K14" s="23">
        <f>I14*HLOOKUP(J14,'Auskunft SVS'!$C$2:$AZ$26,17,0)</f>
        <v>0</v>
      </c>
      <c r="L14" s="23">
        <f t="shared" ref="L14:L15" si="2">+K14/D14</f>
        <v>0</v>
      </c>
    </row>
    <row r="15" spans="1:18" ht="101.5">
      <c r="A15" s="2" t="s">
        <v>917</v>
      </c>
      <c r="B15" s="2" t="s">
        <v>104</v>
      </c>
      <c r="C15" s="9" t="s">
        <v>494</v>
      </c>
      <c r="D15" s="6">
        <v>131.88999999999999</v>
      </c>
      <c r="E15" s="6" t="s">
        <v>163</v>
      </c>
      <c r="F15" s="6">
        <f>+VLOOKUP(E15,'VI_Legende Reinigungsverz.'!$B$3:$F$22,5,0)</f>
        <v>150.9</v>
      </c>
      <c r="G15" s="6">
        <f t="shared" si="0"/>
        <v>19902.200999999997</v>
      </c>
      <c r="H15" s="51"/>
      <c r="I15" s="6">
        <f t="shared" si="1"/>
        <v>0</v>
      </c>
      <c r="J15" s="51" t="s">
        <v>42</v>
      </c>
      <c r="K15" s="23">
        <f>I15*HLOOKUP(J15,'Auskunft SVS'!$C$2:$AZ$26,17,0)</f>
        <v>0</v>
      </c>
      <c r="L15" s="23">
        <f t="shared" si="2"/>
        <v>0</v>
      </c>
    </row>
    <row r="16" spans="1:18" s="15" customFormat="1">
      <c r="A16" s="8" t="s">
        <v>111</v>
      </c>
      <c r="B16" s="3" t="s">
        <v>107</v>
      </c>
      <c r="C16" s="3" t="s">
        <v>98</v>
      </c>
      <c r="D16" s="10" t="s">
        <v>98</v>
      </c>
      <c r="E16" s="10"/>
      <c r="F16" s="10"/>
      <c r="G16" s="10"/>
      <c r="H16" s="10"/>
      <c r="I16" s="10"/>
      <c r="J16" s="10"/>
      <c r="K16" s="10"/>
      <c r="L16" s="13"/>
      <c r="M16"/>
      <c r="N16"/>
      <c r="O16"/>
      <c r="P16"/>
      <c r="Q16"/>
      <c r="R16"/>
    </row>
    <row r="17" spans="1:18" ht="101.5">
      <c r="A17" s="2" t="s">
        <v>113</v>
      </c>
      <c r="B17" s="2" t="s">
        <v>109</v>
      </c>
      <c r="C17" s="9" t="s">
        <v>918</v>
      </c>
      <c r="D17" s="6">
        <v>1100.1199999999999</v>
      </c>
      <c r="E17" s="6" t="s">
        <v>163</v>
      </c>
      <c r="F17" s="6">
        <f>+VLOOKUP(E17,'VI_Legende Reinigungsverz.'!$B$3:$F$22,5,0)</f>
        <v>150.9</v>
      </c>
      <c r="G17" s="6">
        <f t="shared" ref="G17:G18" si="3">+F17*D17</f>
        <v>166008.10799999998</v>
      </c>
      <c r="H17" s="51"/>
      <c r="I17" s="6">
        <f t="shared" ref="I17:I18" si="4">IF(ISERROR(G17/H17),0,G17/H17)</f>
        <v>0</v>
      </c>
      <c r="J17" s="51" t="s">
        <v>42</v>
      </c>
      <c r="K17" s="23">
        <f>I17*HLOOKUP(J17,'Auskunft SVS'!$C$2:$AZ$26,17,0)</f>
        <v>0</v>
      </c>
      <c r="L17" s="23">
        <f t="shared" ref="L17:L18" si="5">+K17/D17</f>
        <v>0</v>
      </c>
    </row>
    <row r="18" spans="1:18" ht="101.5">
      <c r="A18" s="2" t="s">
        <v>700</v>
      </c>
      <c r="B18" s="2" t="s">
        <v>109</v>
      </c>
      <c r="C18" s="9" t="s">
        <v>919</v>
      </c>
      <c r="D18" s="6">
        <v>410.16</v>
      </c>
      <c r="E18" s="6" t="s">
        <v>102</v>
      </c>
      <c r="F18" s="6">
        <f>+VLOOKUP(E18,'VI_Legende Reinigungsverz.'!$B$3:$F$22,5,0)</f>
        <v>251.5</v>
      </c>
      <c r="G18" s="6">
        <f t="shared" si="3"/>
        <v>103155.24</v>
      </c>
      <c r="H18" s="51"/>
      <c r="I18" s="6">
        <f t="shared" si="4"/>
        <v>0</v>
      </c>
      <c r="J18" s="51" t="s">
        <v>42</v>
      </c>
      <c r="K18" s="23">
        <f>I18*HLOOKUP(J18,'Auskunft SVS'!$C$2:$AZ$26,17,0)</f>
        <v>0</v>
      </c>
      <c r="L18" s="23">
        <f t="shared" si="5"/>
        <v>0</v>
      </c>
    </row>
    <row r="19" spans="1:18" s="15" customFormat="1">
      <c r="A19" s="8" t="s">
        <v>116</v>
      </c>
      <c r="B19" s="3" t="s">
        <v>117</v>
      </c>
      <c r="C19" s="3" t="s">
        <v>98</v>
      </c>
      <c r="D19" s="10" t="s">
        <v>98</v>
      </c>
      <c r="E19" s="10"/>
      <c r="F19" s="10"/>
      <c r="G19" s="10"/>
      <c r="H19" s="10"/>
      <c r="I19" s="10"/>
      <c r="J19" s="10"/>
      <c r="K19" s="10"/>
      <c r="L19" s="13"/>
      <c r="M19"/>
      <c r="N19"/>
      <c r="O19"/>
      <c r="P19"/>
      <c r="Q19"/>
      <c r="R19"/>
    </row>
    <row r="20" spans="1:18" ht="101.5">
      <c r="A20" s="2" t="s">
        <v>118</v>
      </c>
      <c r="B20" s="2" t="s">
        <v>920</v>
      </c>
      <c r="C20" s="9" t="s">
        <v>699</v>
      </c>
      <c r="D20" s="6">
        <v>217.15</v>
      </c>
      <c r="E20" s="6" t="s">
        <v>102</v>
      </c>
      <c r="F20" s="6">
        <f>+VLOOKUP(E20,'VI_Legende Reinigungsverz.'!$B$3:$F$22,5,0)</f>
        <v>251.5</v>
      </c>
      <c r="G20" s="6">
        <f>+F20*D20</f>
        <v>54613.224999999999</v>
      </c>
      <c r="H20" s="51"/>
      <c r="I20" s="6">
        <f>IF(ISERROR(G20/H20),0,G20/H20)</f>
        <v>0</v>
      </c>
      <c r="J20" s="51" t="s">
        <v>42</v>
      </c>
      <c r="K20" s="23">
        <f>I20*HLOOKUP(J20,'Auskunft SVS'!$C$2:$AZ$26,17,0)</f>
        <v>0</v>
      </c>
      <c r="L20" s="23">
        <f>+K20/D20</f>
        <v>0</v>
      </c>
    </row>
    <row r="21" spans="1:18" s="15" customFormat="1">
      <c r="A21" s="8" t="s">
        <v>121</v>
      </c>
      <c r="B21" s="3" t="s">
        <v>122</v>
      </c>
      <c r="C21" s="3" t="s">
        <v>98</v>
      </c>
      <c r="D21" s="10" t="s">
        <v>98</v>
      </c>
      <c r="E21" s="10"/>
      <c r="F21" s="10"/>
      <c r="G21" s="10"/>
      <c r="H21" s="10"/>
      <c r="I21" s="10"/>
      <c r="J21" s="10"/>
      <c r="K21" s="10"/>
      <c r="L21" s="13"/>
      <c r="M21"/>
      <c r="N21"/>
      <c r="O21"/>
      <c r="P21"/>
      <c r="Q21"/>
      <c r="R21"/>
    </row>
    <row r="22" spans="1:18" ht="101.5">
      <c r="A22" s="2" t="s">
        <v>123</v>
      </c>
      <c r="B22" s="2" t="s">
        <v>124</v>
      </c>
      <c r="C22" s="9" t="s">
        <v>916</v>
      </c>
      <c r="D22" s="6">
        <v>16.02</v>
      </c>
      <c r="E22" s="6" t="s">
        <v>163</v>
      </c>
      <c r="F22" s="6">
        <f>+VLOOKUP(E22,'VI_Legende Reinigungsverz.'!$B$3:$F$22,5,0)</f>
        <v>150.9</v>
      </c>
      <c r="G22" s="6">
        <f t="shared" ref="G22:G23" si="6">+F22*D22</f>
        <v>2417.4180000000001</v>
      </c>
      <c r="H22" s="51"/>
      <c r="I22" s="6">
        <f t="shared" ref="I22:I23" si="7">IF(ISERROR(G22/H22),0,G22/H22)</f>
        <v>0</v>
      </c>
      <c r="J22" s="51" t="s">
        <v>42</v>
      </c>
      <c r="K22" s="23">
        <f>I22*HLOOKUP(J22,'Auskunft SVS'!$C$2:$AZ$26,17,0)</f>
        <v>0</v>
      </c>
      <c r="L22" s="23">
        <f t="shared" ref="L22:L23" si="8">+K22/D22</f>
        <v>0</v>
      </c>
    </row>
    <row r="23" spans="1:18" ht="101.5">
      <c r="A23" s="2" t="s">
        <v>921</v>
      </c>
      <c r="B23" s="2" t="s">
        <v>922</v>
      </c>
      <c r="C23" s="9" t="s">
        <v>923</v>
      </c>
      <c r="D23" s="6">
        <v>106.17</v>
      </c>
      <c r="E23" s="6" t="s">
        <v>924</v>
      </c>
      <c r="F23" s="6">
        <f>+VLOOKUP(E23,'VI_Legende Reinigungsverz.'!$B$3:$F$22,5,0)</f>
        <v>352.1</v>
      </c>
      <c r="G23" s="6">
        <f t="shared" si="6"/>
        <v>37382.457000000002</v>
      </c>
      <c r="H23" s="51"/>
      <c r="I23" s="6">
        <f t="shared" si="7"/>
        <v>0</v>
      </c>
      <c r="J23" s="51" t="s">
        <v>42</v>
      </c>
      <c r="K23" s="23">
        <f>I23*HLOOKUP(J23,'Auskunft SVS'!$C$2:$AZ$26,17,0)</f>
        <v>0</v>
      </c>
      <c r="L23" s="23">
        <f t="shared" si="8"/>
        <v>0</v>
      </c>
    </row>
    <row r="24" spans="1:18" s="15" customFormat="1">
      <c r="A24" s="8" t="s">
        <v>126</v>
      </c>
      <c r="B24" s="3" t="s">
        <v>127</v>
      </c>
      <c r="C24" s="3" t="s">
        <v>98</v>
      </c>
      <c r="D24" s="10" t="s">
        <v>98</v>
      </c>
      <c r="E24" s="10"/>
      <c r="F24" s="10"/>
      <c r="G24" s="10"/>
      <c r="H24" s="10"/>
      <c r="I24" s="10"/>
      <c r="J24" s="10"/>
      <c r="K24" s="10"/>
      <c r="L24" s="13"/>
      <c r="M24"/>
      <c r="N24"/>
      <c r="O24"/>
      <c r="P24"/>
      <c r="Q24"/>
      <c r="R24"/>
    </row>
    <row r="25" spans="1:18" ht="101.5">
      <c r="A25" s="2" t="s">
        <v>128</v>
      </c>
      <c r="B25" s="2" t="s">
        <v>132</v>
      </c>
      <c r="C25" s="9" t="s">
        <v>925</v>
      </c>
      <c r="D25" s="6">
        <v>609.32000000000005</v>
      </c>
      <c r="E25" s="6" t="s">
        <v>210</v>
      </c>
      <c r="F25" s="6">
        <f>+VLOOKUP(E25,'VI_Legende Reinigungsverz.'!$B$3:$F$22,5,0)</f>
        <v>104</v>
      </c>
      <c r="G25" s="6">
        <f t="shared" ref="G25:G30" si="9">+F25*D25</f>
        <v>63369.280000000006</v>
      </c>
      <c r="H25" s="51"/>
      <c r="I25" s="6">
        <f t="shared" ref="I25:I30" si="10">IF(ISERROR(G25/H25),0,G25/H25)</f>
        <v>0</v>
      </c>
      <c r="J25" s="51" t="s">
        <v>42</v>
      </c>
      <c r="K25" s="23">
        <f>I25*HLOOKUP(J25,'Auskunft SVS'!$C$2:$AZ$26,17,0)</f>
        <v>0</v>
      </c>
      <c r="L25" s="23">
        <f t="shared" ref="L25:L30" si="11">+K25/D25</f>
        <v>0</v>
      </c>
    </row>
    <row r="26" spans="1:18" ht="101.5">
      <c r="A26" s="2" t="s">
        <v>131</v>
      </c>
      <c r="B26" s="2" t="s">
        <v>132</v>
      </c>
      <c r="C26" s="9" t="s">
        <v>926</v>
      </c>
      <c r="D26" s="6">
        <v>7832.63</v>
      </c>
      <c r="E26" s="6" t="s">
        <v>163</v>
      </c>
      <c r="F26" s="6">
        <f>+VLOOKUP(E26,'VI_Legende Reinigungsverz.'!$B$3:$F$22,5,0)</f>
        <v>150.9</v>
      </c>
      <c r="G26" s="6">
        <f t="shared" si="9"/>
        <v>1181943.8670000001</v>
      </c>
      <c r="H26" s="51"/>
      <c r="I26" s="6">
        <f t="shared" si="10"/>
        <v>0</v>
      </c>
      <c r="J26" s="51" t="s">
        <v>42</v>
      </c>
      <c r="K26" s="23">
        <f>I26*HLOOKUP(J26,'Auskunft SVS'!$C$2:$AZ$26,17,0)</f>
        <v>0</v>
      </c>
      <c r="L26" s="23">
        <f t="shared" si="11"/>
        <v>0</v>
      </c>
    </row>
    <row r="27" spans="1:18" ht="101.5">
      <c r="A27" s="2" t="s">
        <v>134</v>
      </c>
      <c r="B27" s="2" t="s">
        <v>132</v>
      </c>
      <c r="C27" s="9" t="s">
        <v>789</v>
      </c>
      <c r="D27" s="6">
        <v>281.08</v>
      </c>
      <c r="E27" s="6" t="s">
        <v>102</v>
      </c>
      <c r="F27" s="6">
        <f>+VLOOKUP(E27,'VI_Legende Reinigungsverz.'!$B$3:$F$22,5,0)</f>
        <v>251.5</v>
      </c>
      <c r="G27" s="6">
        <f t="shared" si="9"/>
        <v>70691.62</v>
      </c>
      <c r="H27" s="51"/>
      <c r="I27" s="6">
        <f t="shared" si="10"/>
        <v>0</v>
      </c>
      <c r="J27" s="51" t="s">
        <v>42</v>
      </c>
      <c r="K27" s="23">
        <f>I27*HLOOKUP(J27,'Auskunft SVS'!$C$2:$AZ$26,17,0)</f>
        <v>0</v>
      </c>
      <c r="L27" s="23">
        <f t="shared" si="11"/>
        <v>0</v>
      </c>
    </row>
    <row r="28" spans="1:18" ht="101.5">
      <c r="A28" s="2" t="s">
        <v>927</v>
      </c>
      <c r="B28" s="2" t="s">
        <v>928</v>
      </c>
      <c r="C28" s="9" t="s">
        <v>929</v>
      </c>
      <c r="D28" s="6">
        <v>28.68</v>
      </c>
      <c r="E28" s="6" t="s">
        <v>163</v>
      </c>
      <c r="F28" s="6">
        <f>+VLOOKUP(E28,'VI_Legende Reinigungsverz.'!$B$3:$F$22,5,0)</f>
        <v>150.9</v>
      </c>
      <c r="G28" s="6">
        <f t="shared" si="9"/>
        <v>4327.8119999999999</v>
      </c>
      <c r="H28" s="51"/>
      <c r="I28" s="6">
        <f t="shared" si="10"/>
        <v>0</v>
      </c>
      <c r="J28" s="51" t="s">
        <v>42</v>
      </c>
      <c r="K28" s="23">
        <f>I28*HLOOKUP(J28,'Auskunft SVS'!$C$2:$AZ$26,17,0)</f>
        <v>0</v>
      </c>
      <c r="L28" s="23">
        <f t="shared" si="11"/>
        <v>0</v>
      </c>
    </row>
    <row r="29" spans="1:18" ht="101.5">
      <c r="A29" s="2" t="s">
        <v>930</v>
      </c>
      <c r="B29" s="2" t="s">
        <v>928</v>
      </c>
      <c r="C29" s="9" t="s">
        <v>274</v>
      </c>
      <c r="D29" s="6">
        <v>14.83</v>
      </c>
      <c r="E29" s="6" t="s">
        <v>102</v>
      </c>
      <c r="F29" s="6">
        <f>+VLOOKUP(E29,'VI_Legende Reinigungsverz.'!$B$3:$F$22,5,0)</f>
        <v>251.5</v>
      </c>
      <c r="G29" s="6">
        <f t="shared" si="9"/>
        <v>3729.7449999999999</v>
      </c>
      <c r="H29" s="51"/>
      <c r="I29" s="6">
        <f t="shared" si="10"/>
        <v>0</v>
      </c>
      <c r="J29" s="51" t="s">
        <v>42</v>
      </c>
      <c r="K29" s="23">
        <f>I29*HLOOKUP(J29,'Auskunft SVS'!$C$2:$AZ$26,17,0)</f>
        <v>0</v>
      </c>
      <c r="L29" s="23">
        <f t="shared" si="11"/>
        <v>0</v>
      </c>
    </row>
    <row r="30" spans="1:18" ht="101.5">
      <c r="A30" s="2" t="s">
        <v>931</v>
      </c>
      <c r="B30" s="2" t="s">
        <v>129</v>
      </c>
      <c r="C30" s="9" t="s">
        <v>932</v>
      </c>
      <c r="D30" s="6">
        <v>184.05</v>
      </c>
      <c r="E30" s="6" t="s">
        <v>163</v>
      </c>
      <c r="F30" s="6">
        <f>+VLOOKUP(E30,'VI_Legende Reinigungsverz.'!$B$3:$F$22,5,0)</f>
        <v>150.9</v>
      </c>
      <c r="G30" s="6">
        <f t="shared" si="9"/>
        <v>27773.145000000004</v>
      </c>
      <c r="H30" s="51"/>
      <c r="I30" s="6">
        <f t="shared" si="10"/>
        <v>0</v>
      </c>
      <c r="J30" s="51" t="s">
        <v>42</v>
      </c>
      <c r="K30" s="23">
        <f>I30*HLOOKUP(J30,'Auskunft SVS'!$C$2:$AZ$26,17,0)</f>
        <v>0</v>
      </c>
      <c r="L30" s="23">
        <f t="shared" si="11"/>
        <v>0</v>
      </c>
    </row>
    <row r="31" spans="1:18" s="15" customFormat="1">
      <c r="A31" s="8" t="s">
        <v>137</v>
      </c>
      <c r="B31" s="3" t="s">
        <v>138</v>
      </c>
      <c r="C31" s="3" t="s">
        <v>98</v>
      </c>
      <c r="D31" s="10" t="s">
        <v>98</v>
      </c>
      <c r="E31" s="10"/>
      <c r="F31" s="10"/>
      <c r="G31" s="10"/>
      <c r="H31" s="10"/>
      <c r="I31" s="10"/>
      <c r="J31" s="10"/>
      <c r="K31" s="10"/>
      <c r="L31" s="13"/>
      <c r="M31"/>
      <c r="N31"/>
      <c r="O31"/>
      <c r="P31"/>
      <c r="Q31"/>
      <c r="R31"/>
    </row>
    <row r="32" spans="1:18" ht="101.5">
      <c r="A32" s="2" t="s">
        <v>139</v>
      </c>
      <c r="B32" s="2" t="s">
        <v>140</v>
      </c>
      <c r="C32" s="9" t="s">
        <v>933</v>
      </c>
      <c r="D32" s="6">
        <v>539.91</v>
      </c>
      <c r="E32" s="6" t="s">
        <v>163</v>
      </c>
      <c r="F32" s="6">
        <f>+VLOOKUP(E32,'VI_Legende Reinigungsverz.'!$B$3:$F$22,5,0)</f>
        <v>150.9</v>
      </c>
      <c r="G32" s="6">
        <f t="shared" ref="G32:G36" si="12">+F32*D32</f>
        <v>81472.418999999994</v>
      </c>
      <c r="H32" s="51"/>
      <c r="I32" s="6">
        <f t="shared" ref="I32:I36" si="13">IF(ISERROR(G32/H32),0,G32/H32)</f>
        <v>0</v>
      </c>
      <c r="J32" s="51" t="s">
        <v>42</v>
      </c>
      <c r="K32" s="23">
        <f>I32*HLOOKUP(J32,'Auskunft SVS'!$C$2:$AZ$26,17,0)</f>
        <v>0</v>
      </c>
      <c r="L32" s="23">
        <f t="shared" ref="L32:L36" si="14">+K32/D32</f>
        <v>0</v>
      </c>
    </row>
    <row r="33" spans="1:18" ht="101.5">
      <c r="A33" s="2" t="s">
        <v>142</v>
      </c>
      <c r="B33" s="2" t="s">
        <v>140</v>
      </c>
      <c r="C33" s="9" t="s">
        <v>274</v>
      </c>
      <c r="D33" s="6">
        <v>30.95</v>
      </c>
      <c r="E33" s="6" t="s">
        <v>102</v>
      </c>
      <c r="F33" s="6">
        <f>+VLOOKUP(E33,'VI_Legende Reinigungsverz.'!$B$3:$F$22,5,0)</f>
        <v>251.5</v>
      </c>
      <c r="G33" s="6">
        <f t="shared" si="12"/>
        <v>7783.9250000000002</v>
      </c>
      <c r="H33" s="51"/>
      <c r="I33" s="6">
        <f t="shared" si="13"/>
        <v>0</v>
      </c>
      <c r="J33" s="51" t="s">
        <v>42</v>
      </c>
      <c r="K33" s="23">
        <f>I33*HLOOKUP(J33,'Auskunft SVS'!$C$2:$AZ$26,17,0)</f>
        <v>0</v>
      </c>
      <c r="L33" s="23">
        <f t="shared" si="14"/>
        <v>0</v>
      </c>
    </row>
    <row r="34" spans="1:18" ht="101.5">
      <c r="A34" s="2" t="s">
        <v>145</v>
      </c>
      <c r="B34" s="2" t="s">
        <v>143</v>
      </c>
      <c r="C34" s="9" t="s">
        <v>274</v>
      </c>
      <c r="D34" s="6">
        <v>106.63</v>
      </c>
      <c r="E34" s="6" t="s">
        <v>102</v>
      </c>
      <c r="F34" s="6">
        <f>+VLOOKUP(E34,'VI_Legende Reinigungsverz.'!$B$3:$F$22,5,0)</f>
        <v>251.5</v>
      </c>
      <c r="G34" s="6">
        <f t="shared" si="12"/>
        <v>26817.445</v>
      </c>
      <c r="H34" s="51"/>
      <c r="I34" s="6">
        <f t="shared" si="13"/>
        <v>0</v>
      </c>
      <c r="J34" s="51" t="s">
        <v>42</v>
      </c>
      <c r="K34" s="23">
        <f>I34*HLOOKUP(J34,'Auskunft SVS'!$C$2:$AZ$26,17,0)</f>
        <v>0</v>
      </c>
      <c r="L34" s="23">
        <f t="shared" si="14"/>
        <v>0</v>
      </c>
    </row>
    <row r="35" spans="1:18" ht="101.5">
      <c r="A35" s="2" t="s">
        <v>934</v>
      </c>
      <c r="B35" s="2" t="s">
        <v>501</v>
      </c>
      <c r="C35" s="9" t="s">
        <v>935</v>
      </c>
      <c r="D35" s="6">
        <v>8.3699999999999992</v>
      </c>
      <c r="E35" s="6" t="s">
        <v>102</v>
      </c>
      <c r="F35" s="6">
        <f>+VLOOKUP(E35,'VI_Legende Reinigungsverz.'!$B$3:$F$22,5,0)</f>
        <v>251.5</v>
      </c>
      <c r="G35" s="6">
        <f t="shared" si="12"/>
        <v>2105.0549999999998</v>
      </c>
      <c r="H35" s="51"/>
      <c r="I35" s="6">
        <f t="shared" si="13"/>
        <v>0</v>
      </c>
      <c r="J35" s="51" t="s">
        <v>42</v>
      </c>
      <c r="K35" s="23">
        <f>I35*HLOOKUP(J35,'Auskunft SVS'!$C$2:$AZ$26,17,0)</f>
        <v>0</v>
      </c>
      <c r="L35" s="23">
        <f t="shared" si="14"/>
        <v>0</v>
      </c>
    </row>
    <row r="36" spans="1:18" ht="101.5">
      <c r="A36" s="2" t="s">
        <v>936</v>
      </c>
      <c r="B36" s="2" t="s">
        <v>146</v>
      </c>
      <c r="C36" s="9" t="s">
        <v>272</v>
      </c>
      <c r="D36" s="6">
        <v>36.75</v>
      </c>
      <c r="E36" s="6" t="s">
        <v>163</v>
      </c>
      <c r="F36" s="6">
        <f>+VLOOKUP(E36,'VI_Legende Reinigungsverz.'!$B$3:$F$22,5,0)</f>
        <v>150.9</v>
      </c>
      <c r="G36" s="6">
        <f t="shared" si="12"/>
        <v>5545.5749999999998</v>
      </c>
      <c r="H36" s="51"/>
      <c r="I36" s="6">
        <f t="shared" si="13"/>
        <v>0</v>
      </c>
      <c r="J36" s="51" t="s">
        <v>42</v>
      </c>
      <c r="K36" s="23">
        <f>I36*HLOOKUP(J36,'Auskunft SVS'!$C$2:$AZ$26,17,0)</f>
        <v>0</v>
      </c>
      <c r="L36" s="23">
        <f t="shared" si="14"/>
        <v>0</v>
      </c>
    </row>
    <row r="37" spans="1:18" s="15" customFormat="1">
      <c r="A37" s="8" t="s">
        <v>148</v>
      </c>
      <c r="B37" s="3" t="s">
        <v>370</v>
      </c>
      <c r="C37" s="3" t="s">
        <v>98</v>
      </c>
      <c r="D37" s="10" t="s">
        <v>98</v>
      </c>
      <c r="E37" s="10"/>
      <c r="F37" s="10"/>
      <c r="G37" s="10"/>
      <c r="H37" s="10"/>
      <c r="I37" s="10"/>
      <c r="J37" s="10"/>
      <c r="K37" s="10"/>
      <c r="L37" s="13"/>
      <c r="M37"/>
      <c r="N37"/>
      <c r="O37"/>
      <c r="P37"/>
      <c r="Q37"/>
      <c r="R37"/>
    </row>
    <row r="38" spans="1:18" ht="101.5">
      <c r="A38" s="2" t="s">
        <v>150</v>
      </c>
      <c r="B38" s="2" t="s">
        <v>708</v>
      </c>
      <c r="C38" s="9" t="s">
        <v>276</v>
      </c>
      <c r="D38" s="6">
        <v>15.53</v>
      </c>
      <c r="E38" s="6" t="s">
        <v>136</v>
      </c>
      <c r="F38" s="6">
        <f>+VLOOKUP(E38,'VI_Legende Reinigungsverz.'!$B$3:$F$22,5,0)</f>
        <v>52</v>
      </c>
      <c r="G38" s="6">
        <f t="shared" ref="G38:G40" si="15">+F38*D38</f>
        <v>807.56</v>
      </c>
      <c r="H38" s="51"/>
      <c r="I38" s="6">
        <f t="shared" ref="I38:I40" si="16">IF(ISERROR(G38/H38),0,G38/H38)</f>
        <v>0</v>
      </c>
      <c r="J38" s="51" t="s">
        <v>42</v>
      </c>
      <c r="K38" s="23">
        <f>I38*HLOOKUP(J38,'Auskunft SVS'!$C$2:$AZ$26,17,0)</f>
        <v>0</v>
      </c>
      <c r="L38" s="23">
        <f t="shared" ref="L38:L40" si="17">+K38/D38</f>
        <v>0</v>
      </c>
    </row>
    <row r="39" spans="1:18" ht="101.5">
      <c r="A39" s="2" t="s">
        <v>711</v>
      </c>
      <c r="B39" s="2" t="s">
        <v>708</v>
      </c>
      <c r="C39" s="9" t="s">
        <v>929</v>
      </c>
      <c r="D39" s="6">
        <v>63.71</v>
      </c>
      <c r="E39" s="6" t="s">
        <v>163</v>
      </c>
      <c r="F39" s="6">
        <f>+VLOOKUP(E39,'VI_Legende Reinigungsverz.'!$B$3:$F$22,5,0)</f>
        <v>150.9</v>
      </c>
      <c r="G39" s="6">
        <f t="shared" si="15"/>
        <v>9613.8389999999999</v>
      </c>
      <c r="H39" s="51"/>
      <c r="I39" s="6">
        <f t="shared" si="16"/>
        <v>0</v>
      </c>
      <c r="J39" s="51" t="s">
        <v>42</v>
      </c>
      <c r="K39" s="23">
        <f>I39*HLOOKUP(J39,'Auskunft SVS'!$C$2:$AZ$26,17,0)</f>
        <v>0</v>
      </c>
      <c r="L39" s="23">
        <f t="shared" si="17"/>
        <v>0</v>
      </c>
    </row>
    <row r="40" spans="1:18" ht="101.5">
      <c r="A40" s="2" t="s">
        <v>937</v>
      </c>
      <c r="B40" s="2" t="s">
        <v>708</v>
      </c>
      <c r="C40" s="9" t="s">
        <v>274</v>
      </c>
      <c r="D40" s="6">
        <v>18.98</v>
      </c>
      <c r="E40" s="6" t="s">
        <v>102</v>
      </c>
      <c r="F40" s="6">
        <f>+VLOOKUP(E40,'VI_Legende Reinigungsverz.'!$B$3:$F$22,5,0)</f>
        <v>251.5</v>
      </c>
      <c r="G40" s="6">
        <f t="shared" si="15"/>
        <v>4773.47</v>
      </c>
      <c r="H40" s="51"/>
      <c r="I40" s="6">
        <f t="shared" si="16"/>
        <v>0</v>
      </c>
      <c r="J40" s="51" t="s">
        <v>42</v>
      </c>
      <c r="K40" s="23">
        <f>I40*HLOOKUP(J40,'Auskunft SVS'!$C$2:$AZ$26,17,0)</f>
        <v>0</v>
      </c>
      <c r="L40" s="23">
        <f t="shared" si="17"/>
        <v>0</v>
      </c>
    </row>
    <row r="41" spans="1:18" s="15" customFormat="1">
      <c r="A41" s="8" t="s">
        <v>153</v>
      </c>
      <c r="B41" s="3" t="s">
        <v>278</v>
      </c>
      <c r="C41" s="3" t="s">
        <v>98</v>
      </c>
      <c r="D41" s="10" t="s">
        <v>98</v>
      </c>
      <c r="E41" s="10"/>
      <c r="F41" s="10"/>
      <c r="G41" s="10"/>
      <c r="H41" s="10"/>
      <c r="I41" s="10"/>
      <c r="J41" s="10"/>
      <c r="K41" s="10"/>
      <c r="L41" s="13"/>
      <c r="M41"/>
      <c r="N41"/>
      <c r="O41"/>
      <c r="P41"/>
      <c r="Q41"/>
      <c r="R41"/>
    </row>
    <row r="42" spans="1:18" ht="101.5">
      <c r="A42" s="2" t="s">
        <v>155</v>
      </c>
      <c r="B42" s="2" t="s">
        <v>151</v>
      </c>
      <c r="C42" s="9" t="s">
        <v>368</v>
      </c>
      <c r="D42" s="6">
        <v>5.64</v>
      </c>
      <c r="E42" s="6" t="s">
        <v>210</v>
      </c>
      <c r="F42" s="6">
        <f>+VLOOKUP(E42,'VI_Legende Reinigungsverz.'!$B$3:$F$22,5,0)</f>
        <v>104</v>
      </c>
      <c r="G42" s="6">
        <f t="shared" ref="G42:G44" si="18">+F42*D42</f>
        <v>586.55999999999995</v>
      </c>
      <c r="H42" s="51"/>
      <c r="I42" s="6">
        <f t="shared" ref="I42:I44" si="19">IF(ISERROR(G42/H42),0,G42/H42)</f>
        <v>0</v>
      </c>
      <c r="J42" s="51" t="s">
        <v>42</v>
      </c>
      <c r="K42" s="23">
        <f>I42*HLOOKUP(J42,'Auskunft SVS'!$C$2:$AZ$26,17,0)</f>
        <v>0</v>
      </c>
      <c r="L42" s="23">
        <f t="shared" ref="L42:L44" si="20">+K42/D42</f>
        <v>0</v>
      </c>
    </row>
    <row r="43" spans="1:18" ht="101.5">
      <c r="A43" s="2" t="s">
        <v>713</v>
      </c>
      <c r="B43" s="2" t="s">
        <v>151</v>
      </c>
      <c r="C43" s="9" t="s">
        <v>272</v>
      </c>
      <c r="D43" s="6">
        <v>5.21</v>
      </c>
      <c r="E43" s="6" t="s">
        <v>163</v>
      </c>
      <c r="F43" s="6">
        <f>+VLOOKUP(E43,'VI_Legende Reinigungsverz.'!$B$3:$F$22,5,0)</f>
        <v>150.9</v>
      </c>
      <c r="G43" s="6">
        <f t="shared" si="18"/>
        <v>786.18900000000008</v>
      </c>
      <c r="H43" s="51"/>
      <c r="I43" s="6">
        <f t="shared" si="19"/>
        <v>0</v>
      </c>
      <c r="J43" s="51" t="s">
        <v>42</v>
      </c>
      <c r="K43" s="23">
        <f>I43*HLOOKUP(J43,'Auskunft SVS'!$C$2:$AZ$26,17,0)</f>
        <v>0</v>
      </c>
      <c r="L43" s="23">
        <f t="shared" si="20"/>
        <v>0</v>
      </c>
    </row>
    <row r="44" spans="1:18" ht="101.5">
      <c r="A44" s="2" t="s">
        <v>714</v>
      </c>
      <c r="B44" s="2" t="s">
        <v>151</v>
      </c>
      <c r="C44" s="9" t="s">
        <v>935</v>
      </c>
      <c r="D44" s="6">
        <v>50.74</v>
      </c>
      <c r="E44" s="6" t="s">
        <v>102</v>
      </c>
      <c r="F44" s="6">
        <f>+VLOOKUP(E44,'VI_Legende Reinigungsverz.'!$B$3:$F$22,5,0)</f>
        <v>251.5</v>
      </c>
      <c r="G44" s="6">
        <f t="shared" si="18"/>
        <v>12761.11</v>
      </c>
      <c r="H44" s="51"/>
      <c r="I44" s="6">
        <f t="shared" si="19"/>
        <v>0</v>
      </c>
      <c r="J44" s="51" t="s">
        <v>42</v>
      </c>
      <c r="K44" s="23">
        <f>I44*HLOOKUP(J44,'Auskunft SVS'!$C$2:$AZ$26,17,0)</f>
        <v>0</v>
      </c>
      <c r="L44" s="23">
        <f t="shared" si="20"/>
        <v>0</v>
      </c>
    </row>
    <row r="45" spans="1:18" s="15" customFormat="1">
      <c r="A45" s="8" t="s">
        <v>158</v>
      </c>
      <c r="B45" s="3" t="s">
        <v>154</v>
      </c>
      <c r="C45" s="3" t="s">
        <v>98</v>
      </c>
      <c r="D45" s="10" t="s">
        <v>98</v>
      </c>
      <c r="E45" s="10"/>
      <c r="F45" s="10"/>
      <c r="G45" s="10"/>
      <c r="H45" s="10"/>
      <c r="I45" s="10"/>
      <c r="J45" s="10"/>
      <c r="K45" s="10"/>
      <c r="L45" s="13"/>
      <c r="M45"/>
      <c r="N45"/>
      <c r="O45"/>
      <c r="P45"/>
      <c r="Q45"/>
      <c r="R45"/>
    </row>
    <row r="46" spans="1:18" ht="101.5">
      <c r="A46" s="2" t="s">
        <v>160</v>
      </c>
      <c r="B46" s="2" t="s">
        <v>156</v>
      </c>
      <c r="C46" s="9" t="s">
        <v>135</v>
      </c>
      <c r="D46" s="6">
        <v>15.26</v>
      </c>
      <c r="E46" s="6" t="s">
        <v>136</v>
      </c>
      <c r="F46" s="6">
        <f>+VLOOKUP(E46,'VI_Legende Reinigungsverz.'!$B$3:$F$22,5,0)</f>
        <v>52</v>
      </c>
      <c r="G46" s="6">
        <f t="shared" ref="G46:G48" si="21">+F46*D46</f>
        <v>793.52</v>
      </c>
      <c r="H46" s="51"/>
      <c r="I46" s="6">
        <f t="shared" ref="I46:I48" si="22">IF(ISERROR(G46/H46),0,G46/H46)</f>
        <v>0</v>
      </c>
      <c r="J46" s="51" t="s">
        <v>42</v>
      </c>
      <c r="K46" s="23">
        <f>I46*HLOOKUP(J46,'Auskunft SVS'!$C$2:$AZ$26,17,0)</f>
        <v>0</v>
      </c>
      <c r="L46" s="23">
        <f t="shared" ref="L46:L48" si="23">+K46/D46</f>
        <v>0</v>
      </c>
    </row>
    <row r="47" spans="1:18" ht="101.5">
      <c r="A47" s="2" t="s">
        <v>164</v>
      </c>
      <c r="B47" s="2" t="s">
        <v>156</v>
      </c>
      <c r="C47" s="9" t="s">
        <v>368</v>
      </c>
      <c r="D47" s="6">
        <v>16</v>
      </c>
      <c r="E47" s="6" t="s">
        <v>210</v>
      </c>
      <c r="F47" s="6">
        <f>+VLOOKUP(E47,'VI_Legende Reinigungsverz.'!$B$3:$F$22,5,0)</f>
        <v>104</v>
      </c>
      <c r="G47" s="6">
        <f t="shared" si="21"/>
        <v>1664</v>
      </c>
      <c r="H47" s="51"/>
      <c r="I47" s="6">
        <f t="shared" si="22"/>
        <v>0</v>
      </c>
      <c r="J47" s="51" t="s">
        <v>42</v>
      </c>
      <c r="K47" s="23">
        <f>I47*HLOOKUP(J47,'Auskunft SVS'!$C$2:$AZ$26,17,0)</f>
        <v>0</v>
      </c>
      <c r="L47" s="23">
        <f t="shared" si="23"/>
        <v>0</v>
      </c>
    </row>
    <row r="48" spans="1:18" ht="101.5">
      <c r="A48" s="2" t="s">
        <v>938</v>
      </c>
      <c r="B48" s="2" t="s">
        <v>156</v>
      </c>
      <c r="C48" s="9" t="s">
        <v>939</v>
      </c>
      <c r="D48" s="6">
        <v>217.98</v>
      </c>
      <c r="E48" s="6" t="s">
        <v>163</v>
      </c>
      <c r="F48" s="6">
        <f>+VLOOKUP(E48,'VI_Legende Reinigungsverz.'!$B$3:$F$22,5,0)</f>
        <v>150.9</v>
      </c>
      <c r="G48" s="6">
        <f t="shared" si="21"/>
        <v>32893.182000000001</v>
      </c>
      <c r="H48" s="51"/>
      <c r="I48" s="6">
        <f t="shared" si="22"/>
        <v>0</v>
      </c>
      <c r="J48" s="51" t="s">
        <v>42</v>
      </c>
      <c r="K48" s="23">
        <f>I48*HLOOKUP(J48,'Auskunft SVS'!$C$2:$AZ$26,17,0)</f>
        <v>0</v>
      </c>
      <c r="L48" s="23">
        <f t="shared" si="23"/>
        <v>0</v>
      </c>
    </row>
    <row r="49" spans="1:18" s="15" customFormat="1">
      <c r="A49" s="8" t="s">
        <v>166</v>
      </c>
      <c r="B49" s="3" t="s">
        <v>940</v>
      </c>
      <c r="C49" s="3" t="s">
        <v>98</v>
      </c>
      <c r="D49" s="10" t="s">
        <v>98</v>
      </c>
      <c r="E49" s="10"/>
      <c r="F49" s="10"/>
      <c r="G49" s="10"/>
      <c r="H49" s="10"/>
      <c r="I49" s="10"/>
      <c r="J49" s="10"/>
      <c r="K49" s="10"/>
      <c r="L49" s="13"/>
      <c r="M49"/>
      <c r="N49"/>
      <c r="O49"/>
      <c r="P49"/>
      <c r="Q49"/>
      <c r="R49"/>
    </row>
    <row r="50" spans="1:18" ht="101.5">
      <c r="A50" s="2" t="s">
        <v>168</v>
      </c>
      <c r="B50" s="2" t="s">
        <v>941</v>
      </c>
      <c r="C50" s="9" t="s">
        <v>272</v>
      </c>
      <c r="D50" s="6">
        <v>12.78</v>
      </c>
      <c r="E50" s="6" t="s">
        <v>163</v>
      </c>
      <c r="F50" s="6">
        <f>+VLOOKUP(E50,'VI_Legende Reinigungsverz.'!$B$3:$F$22,5,0)</f>
        <v>150.9</v>
      </c>
      <c r="G50" s="6">
        <f>+F50*D50</f>
        <v>1928.502</v>
      </c>
      <c r="H50" s="51"/>
      <c r="I50" s="6">
        <f>IF(ISERROR(G50/H50),0,G50/H50)</f>
        <v>0</v>
      </c>
      <c r="J50" s="51" t="s">
        <v>42</v>
      </c>
      <c r="K50" s="23">
        <f>I50*HLOOKUP(J50,'Auskunft SVS'!$C$2:$AZ$26,17,0)</f>
        <v>0</v>
      </c>
      <c r="L50" s="23">
        <f>+K50/D50</f>
        <v>0</v>
      </c>
    </row>
    <row r="51" spans="1:18" s="15" customFormat="1">
      <c r="A51" s="8" t="s">
        <v>177</v>
      </c>
      <c r="B51" s="3" t="s">
        <v>807</v>
      </c>
      <c r="C51" s="3" t="s">
        <v>98</v>
      </c>
      <c r="D51" s="10" t="s">
        <v>98</v>
      </c>
      <c r="E51" s="10"/>
      <c r="F51" s="10"/>
      <c r="G51" s="10"/>
      <c r="H51" s="10"/>
      <c r="I51" s="10"/>
      <c r="J51" s="10"/>
      <c r="K51" s="10"/>
      <c r="L51" s="13"/>
      <c r="M51"/>
      <c r="N51"/>
      <c r="O51"/>
      <c r="P51"/>
      <c r="Q51"/>
      <c r="R51"/>
    </row>
    <row r="52" spans="1:18" ht="101.5">
      <c r="A52" s="2" t="s">
        <v>179</v>
      </c>
      <c r="B52" s="2" t="s">
        <v>942</v>
      </c>
      <c r="C52" s="9" t="s">
        <v>381</v>
      </c>
      <c r="D52" s="6">
        <v>21.2</v>
      </c>
      <c r="E52" s="6" t="s">
        <v>136</v>
      </c>
      <c r="F52" s="6">
        <f>+VLOOKUP(E52,'VI_Legende Reinigungsverz.'!$B$3:$F$22,5,0)</f>
        <v>52</v>
      </c>
      <c r="G52" s="6">
        <f t="shared" ref="G52:G54" si="24">+F52*D52</f>
        <v>1102.3999999999999</v>
      </c>
      <c r="H52" s="51"/>
      <c r="I52" s="6">
        <f t="shared" ref="I52:I54" si="25">IF(ISERROR(G52/H52),0,G52/H52)</f>
        <v>0</v>
      </c>
      <c r="J52" s="51" t="s">
        <v>42</v>
      </c>
      <c r="K52" s="23">
        <f>I52*HLOOKUP(J52,'Auskunft SVS'!$C$2:$AZ$26,17,0)</f>
        <v>0</v>
      </c>
      <c r="L52" s="23">
        <f t="shared" ref="L52:L54" si="26">+K52/D52</f>
        <v>0</v>
      </c>
    </row>
    <row r="53" spans="1:18" ht="101.5">
      <c r="A53" s="2" t="s">
        <v>943</v>
      </c>
      <c r="B53" s="2" t="s">
        <v>944</v>
      </c>
      <c r="C53" s="9" t="s">
        <v>821</v>
      </c>
      <c r="D53" s="6">
        <v>35.64</v>
      </c>
      <c r="E53" s="6" t="s">
        <v>163</v>
      </c>
      <c r="F53" s="6">
        <f>+VLOOKUP(E53,'VI_Legende Reinigungsverz.'!$B$3:$F$22,5,0)</f>
        <v>150.9</v>
      </c>
      <c r="G53" s="6">
        <f t="shared" si="24"/>
        <v>5378.076</v>
      </c>
      <c r="H53" s="51"/>
      <c r="I53" s="6">
        <f t="shared" si="25"/>
        <v>0</v>
      </c>
      <c r="J53" s="51" t="s">
        <v>42</v>
      </c>
      <c r="K53" s="23">
        <f>I53*HLOOKUP(J53,'Auskunft SVS'!$C$2:$AZ$26,17,0)</f>
        <v>0</v>
      </c>
      <c r="L53" s="23">
        <f t="shared" si="26"/>
        <v>0</v>
      </c>
    </row>
    <row r="54" spans="1:18" ht="101.5">
      <c r="A54" s="2" t="s">
        <v>945</v>
      </c>
      <c r="B54" s="2" t="s">
        <v>944</v>
      </c>
      <c r="C54" s="9" t="s">
        <v>584</v>
      </c>
      <c r="D54" s="6">
        <v>72.2</v>
      </c>
      <c r="E54" s="6" t="s">
        <v>102</v>
      </c>
      <c r="F54" s="6">
        <f>+VLOOKUP(E54,'VI_Legende Reinigungsverz.'!$B$3:$F$22,5,0)</f>
        <v>251.5</v>
      </c>
      <c r="G54" s="6">
        <f t="shared" si="24"/>
        <v>18158.3</v>
      </c>
      <c r="H54" s="51"/>
      <c r="I54" s="6">
        <f t="shared" si="25"/>
        <v>0</v>
      </c>
      <c r="J54" s="51" t="s">
        <v>42</v>
      </c>
      <c r="K54" s="23">
        <f>I54*HLOOKUP(J54,'Auskunft SVS'!$C$2:$AZ$26,17,0)</f>
        <v>0</v>
      </c>
      <c r="L54" s="23">
        <f t="shared" si="26"/>
        <v>0</v>
      </c>
    </row>
    <row r="55" spans="1:18" s="15" customFormat="1">
      <c r="A55" s="8" t="s">
        <v>182</v>
      </c>
      <c r="B55" s="3" t="s">
        <v>159</v>
      </c>
      <c r="C55" s="3" t="s">
        <v>98</v>
      </c>
      <c r="D55" s="10" t="s">
        <v>98</v>
      </c>
      <c r="E55" s="10"/>
      <c r="F55" s="10"/>
      <c r="G55" s="10"/>
      <c r="H55" s="10"/>
      <c r="I55" s="10"/>
      <c r="J55" s="10"/>
      <c r="K55" s="10"/>
      <c r="L55" s="13"/>
      <c r="M55"/>
      <c r="N55"/>
      <c r="O55"/>
      <c r="P55"/>
      <c r="Q55"/>
      <c r="R55"/>
    </row>
    <row r="56" spans="1:18" ht="101.5">
      <c r="A56" s="2" t="s">
        <v>184</v>
      </c>
      <c r="B56" s="2" t="s">
        <v>284</v>
      </c>
      <c r="C56" s="9" t="s">
        <v>946</v>
      </c>
      <c r="D56" s="6">
        <v>296.25</v>
      </c>
      <c r="E56" s="6" t="s">
        <v>102</v>
      </c>
      <c r="F56" s="6">
        <f>+VLOOKUP(E56,'VI_Legende Reinigungsverz.'!$B$3:$F$22,5,0)</f>
        <v>251.5</v>
      </c>
      <c r="G56" s="6">
        <f t="shared" ref="G56:G59" si="27">+F56*D56</f>
        <v>74506.875</v>
      </c>
      <c r="H56" s="51"/>
      <c r="I56" s="6">
        <f t="shared" ref="I56:I59" si="28">IF(ISERROR(G56/H56),0,G56/H56)</f>
        <v>0</v>
      </c>
      <c r="J56" s="51" t="s">
        <v>42</v>
      </c>
      <c r="K56" s="23">
        <f>I56*HLOOKUP(J56,'Auskunft SVS'!$C$2:$AZ$26,17,0)</f>
        <v>0</v>
      </c>
      <c r="L56" s="23">
        <f t="shared" ref="L56:L59" si="29">+K56/D56</f>
        <v>0</v>
      </c>
    </row>
    <row r="57" spans="1:18" ht="101.5">
      <c r="A57" s="2" t="s">
        <v>947</v>
      </c>
      <c r="B57" s="2" t="s">
        <v>161</v>
      </c>
      <c r="C57" s="9" t="s">
        <v>381</v>
      </c>
      <c r="D57" s="6">
        <v>85.72</v>
      </c>
      <c r="E57" s="6" t="s">
        <v>136</v>
      </c>
      <c r="F57" s="6">
        <f>+VLOOKUP(E57,'VI_Legende Reinigungsverz.'!$B$3:$F$22,5,0)</f>
        <v>52</v>
      </c>
      <c r="G57" s="6">
        <f t="shared" si="27"/>
        <v>4457.4399999999996</v>
      </c>
      <c r="H57" s="51"/>
      <c r="I57" s="6">
        <f t="shared" si="28"/>
        <v>0</v>
      </c>
      <c r="J57" s="51" t="s">
        <v>42</v>
      </c>
      <c r="K57" s="23">
        <f>I57*HLOOKUP(J57,'Auskunft SVS'!$C$2:$AZ$26,17,0)</f>
        <v>0</v>
      </c>
      <c r="L57" s="23">
        <f t="shared" si="29"/>
        <v>0</v>
      </c>
    </row>
    <row r="58" spans="1:18" ht="101.5">
      <c r="A58" s="2" t="s">
        <v>948</v>
      </c>
      <c r="B58" s="2" t="s">
        <v>161</v>
      </c>
      <c r="C58" s="9" t="s">
        <v>949</v>
      </c>
      <c r="D58" s="6">
        <v>131.83000000000001</v>
      </c>
      <c r="E58" s="6" t="s">
        <v>102</v>
      </c>
      <c r="F58" s="6">
        <f>+VLOOKUP(E58,'VI_Legende Reinigungsverz.'!$B$3:$F$22,5,0)</f>
        <v>251.5</v>
      </c>
      <c r="G58" s="6">
        <f t="shared" si="27"/>
        <v>33155.245000000003</v>
      </c>
      <c r="H58" s="51"/>
      <c r="I58" s="6">
        <f t="shared" si="28"/>
        <v>0</v>
      </c>
      <c r="J58" s="51" t="s">
        <v>42</v>
      </c>
      <c r="K58" s="23">
        <f>I58*HLOOKUP(J58,'Auskunft SVS'!$C$2:$AZ$26,17,0)</f>
        <v>0</v>
      </c>
      <c r="L58" s="23">
        <f t="shared" si="29"/>
        <v>0</v>
      </c>
    </row>
    <row r="59" spans="1:18" ht="101.5">
      <c r="A59" s="2" t="s">
        <v>950</v>
      </c>
      <c r="B59" s="2" t="s">
        <v>512</v>
      </c>
      <c r="C59" s="9" t="s">
        <v>951</v>
      </c>
      <c r="D59" s="6">
        <v>6.29</v>
      </c>
      <c r="E59" s="6" t="s">
        <v>136</v>
      </c>
      <c r="F59" s="6">
        <f>+VLOOKUP(E59,'VI_Legende Reinigungsverz.'!$B$3:$F$22,5,0)</f>
        <v>52</v>
      </c>
      <c r="G59" s="6">
        <f t="shared" si="27"/>
        <v>327.08</v>
      </c>
      <c r="H59" s="51"/>
      <c r="I59" s="6">
        <f t="shared" si="28"/>
        <v>0</v>
      </c>
      <c r="J59" s="51" t="s">
        <v>42</v>
      </c>
      <c r="K59" s="23">
        <f>I59*HLOOKUP(J59,'Auskunft SVS'!$C$2:$AZ$26,17,0)</f>
        <v>0</v>
      </c>
      <c r="L59" s="23">
        <f t="shared" si="29"/>
        <v>0</v>
      </c>
    </row>
    <row r="60" spans="1:18" s="15" customFormat="1">
      <c r="A60" s="8" t="s">
        <v>186</v>
      </c>
      <c r="B60" s="3" t="s">
        <v>586</v>
      </c>
      <c r="C60" s="3" t="s">
        <v>98</v>
      </c>
      <c r="D60" s="10" t="s">
        <v>98</v>
      </c>
      <c r="E60" s="10"/>
      <c r="F60" s="10"/>
      <c r="G60" s="10"/>
      <c r="H60" s="10"/>
      <c r="I60" s="10"/>
      <c r="J60" s="10"/>
      <c r="K60" s="10"/>
      <c r="L60" s="13"/>
      <c r="M60"/>
      <c r="N60"/>
      <c r="O60"/>
      <c r="P60"/>
      <c r="Q60"/>
      <c r="R60"/>
    </row>
    <row r="61" spans="1:18" ht="101.5">
      <c r="A61" s="2" t="s">
        <v>188</v>
      </c>
      <c r="B61" s="2" t="s">
        <v>588</v>
      </c>
      <c r="C61" s="9" t="s">
        <v>584</v>
      </c>
      <c r="D61" s="6">
        <v>62.85</v>
      </c>
      <c r="E61" s="6" t="s">
        <v>102</v>
      </c>
      <c r="F61" s="6">
        <f>+VLOOKUP(E61,'VI_Legende Reinigungsverz.'!$B$3:$F$22,5,0)</f>
        <v>251.5</v>
      </c>
      <c r="G61" s="6">
        <f>+F61*D61</f>
        <v>15806.775</v>
      </c>
      <c r="H61" s="51"/>
      <c r="I61" s="6">
        <f>IF(ISERROR(G61/H61),0,G61/H61)</f>
        <v>0</v>
      </c>
      <c r="J61" s="51" t="s">
        <v>42</v>
      </c>
      <c r="K61" s="23">
        <f>I61*HLOOKUP(J61,'Auskunft SVS'!$C$2:$AZ$26,17,0)</f>
        <v>0</v>
      </c>
      <c r="L61" s="23">
        <f>+K61/D61</f>
        <v>0</v>
      </c>
    </row>
    <row r="62" spans="1:18" s="15" customFormat="1">
      <c r="A62" s="8" t="s">
        <v>190</v>
      </c>
      <c r="B62" s="3" t="s">
        <v>167</v>
      </c>
      <c r="C62" s="3" t="s">
        <v>98</v>
      </c>
      <c r="D62" s="10" t="s">
        <v>98</v>
      </c>
      <c r="E62" s="10"/>
      <c r="F62" s="10"/>
      <c r="G62" s="10"/>
      <c r="H62" s="10"/>
      <c r="I62" s="10"/>
      <c r="J62" s="10"/>
      <c r="K62" s="10"/>
      <c r="L62" s="13"/>
      <c r="M62"/>
      <c r="N62"/>
      <c r="O62"/>
      <c r="P62"/>
      <c r="Q62"/>
      <c r="R62"/>
    </row>
    <row r="63" spans="1:18" ht="101.5">
      <c r="A63" s="2" t="s">
        <v>192</v>
      </c>
      <c r="B63" s="2" t="s">
        <v>288</v>
      </c>
      <c r="C63" s="9" t="s">
        <v>952</v>
      </c>
      <c r="D63" s="6">
        <v>50.62</v>
      </c>
      <c r="E63" s="6" t="s">
        <v>340</v>
      </c>
      <c r="F63" s="6">
        <f>+VLOOKUP(E63,'VI_Legende Reinigungsverz.'!$B$3:$F$22,5,0)</f>
        <v>12</v>
      </c>
      <c r="G63" s="6">
        <f t="shared" ref="G63:G71" si="30">+F63*D63</f>
        <v>607.43999999999994</v>
      </c>
      <c r="H63" s="51"/>
      <c r="I63" s="6">
        <f t="shared" ref="I63:I71" si="31">IF(ISERROR(G63/H63),0,G63/H63)</f>
        <v>0</v>
      </c>
      <c r="J63" s="51" t="s">
        <v>42</v>
      </c>
      <c r="K63" s="23">
        <f>I63*HLOOKUP(J63,'Auskunft SVS'!$C$2:$AZ$26,17,0)</f>
        <v>0</v>
      </c>
      <c r="L63" s="23">
        <f t="shared" ref="L63:L71" si="32">+K63/D63</f>
        <v>0</v>
      </c>
    </row>
    <row r="64" spans="1:18" ht="101.5">
      <c r="A64" s="2" t="s">
        <v>953</v>
      </c>
      <c r="B64" s="2" t="s">
        <v>288</v>
      </c>
      <c r="C64" s="9" t="s">
        <v>954</v>
      </c>
      <c r="D64" s="6">
        <v>1163.31</v>
      </c>
      <c r="E64" s="6" t="s">
        <v>136</v>
      </c>
      <c r="F64" s="6">
        <f>+VLOOKUP(E64,'VI_Legende Reinigungsverz.'!$B$3:$F$22,5,0)</f>
        <v>52</v>
      </c>
      <c r="G64" s="6">
        <f t="shared" si="30"/>
        <v>60492.119999999995</v>
      </c>
      <c r="H64" s="51"/>
      <c r="I64" s="6">
        <f t="shared" si="31"/>
        <v>0</v>
      </c>
      <c r="J64" s="51" t="s">
        <v>42</v>
      </c>
      <c r="K64" s="23">
        <f>I64*HLOOKUP(J64,'Auskunft SVS'!$C$2:$AZ$26,17,0)</f>
        <v>0</v>
      </c>
      <c r="L64" s="23">
        <f t="shared" si="32"/>
        <v>0</v>
      </c>
    </row>
    <row r="65" spans="1:18" ht="101.5">
      <c r="A65" s="2" t="s">
        <v>955</v>
      </c>
      <c r="B65" s="2" t="s">
        <v>288</v>
      </c>
      <c r="C65" s="9" t="s">
        <v>956</v>
      </c>
      <c r="D65" s="6">
        <v>2137.94</v>
      </c>
      <c r="E65" s="6" t="s">
        <v>163</v>
      </c>
      <c r="F65" s="6">
        <f>+VLOOKUP(E65,'VI_Legende Reinigungsverz.'!$B$3:$F$22,5,0)</f>
        <v>150.9</v>
      </c>
      <c r="G65" s="6">
        <f t="shared" si="30"/>
        <v>322615.14600000001</v>
      </c>
      <c r="H65" s="51"/>
      <c r="I65" s="6">
        <f t="shared" si="31"/>
        <v>0</v>
      </c>
      <c r="J65" s="51" t="s">
        <v>42</v>
      </c>
      <c r="K65" s="23">
        <f>I65*HLOOKUP(J65,'Auskunft SVS'!$C$2:$AZ$26,17,0)</f>
        <v>0</v>
      </c>
      <c r="L65" s="23">
        <f t="shared" si="32"/>
        <v>0</v>
      </c>
    </row>
    <row r="66" spans="1:18" ht="101.5">
      <c r="A66" s="2" t="s">
        <v>957</v>
      </c>
      <c r="B66" s="2" t="s">
        <v>288</v>
      </c>
      <c r="C66" s="9" t="s">
        <v>958</v>
      </c>
      <c r="D66" s="6">
        <v>87.71</v>
      </c>
      <c r="E66" s="6" t="s">
        <v>102</v>
      </c>
      <c r="F66" s="6">
        <f>+VLOOKUP(E66,'VI_Legende Reinigungsverz.'!$B$3:$F$22,5,0)</f>
        <v>251.5</v>
      </c>
      <c r="G66" s="6">
        <f t="shared" si="30"/>
        <v>22059.064999999999</v>
      </c>
      <c r="H66" s="51"/>
      <c r="I66" s="6">
        <f t="shared" si="31"/>
        <v>0</v>
      </c>
      <c r="J66" s="51" t="s">
        <v>42</v>
      </c>
      <c r="K66" s="23">
        <f>I66*HLOOKUP(J66,'Auskunft SVS'!$C$2:$AZ$26,17,0)</f>
        <v>0</v>
      </c>
      <c r="L66" s="23">
        <f t="shared" si="32"/>
        <v>0</v>
      </c>
    </row>
    <row r="67" spans="1:18" ht="101.5">
      <c r="A67" s="2" t="s">
        <v>959</v>
      </c>
      <c r="B67" s="2" t="s">
        <v>595</v>
      </c>
      <c r="C67" s="9" t="s">
        <v>960</v>
      </c>
      <c r="D67" s="6">
        <v>192.98</v>
      </c>
      <c r="E67" s="6" t="s">
        <v>136</v>
      </c>
      <c r="F67" s="6">
        <f>+VLOOKUP(E67,'VI_Legende Reinigungsverz.'!$B$3:$F$22,5,0)</f>
        <v>52</v>
      </c>
      <c r="G67" s="6">
        <f t="shared" si="30"/>
        <v>10034.959999999999</v>
      </c>
      <c r="H67" s="51"/>
      <c r="I67" s="6">
        <f t="shared" si="31"/>
        <v>0</v>
      </c>
      <c r="J67" s="51" t="s">
        <v>42</v>
      </c>
      <c r="K67" s="23">
        <f>I67*HLOOKUP(J67,'Auskunft SVS'!$C$2:$AZ$26,17,0)</f>
        <v>0</v>
      </c>
      <c r="L67" s="23">
        <f t="shared" si="32"/>
        <v>0</v>
      </c>
    </row>
    <row r="68" spans="1:18" ht="101.5">
      <c r="A68" s="2" t="s">
        <v>961</v>
      </c>
      <c r="B68" s="2" t="s">
        <v>595</v>
      </c>
      <c r="C68" s="9" t="s">
        <v>411</v>
      </c>
      <c r="D68" s="6">
        <v>14.13</v>
      </c>
      <c r="E68" s="6" t="s">
        <v>163</v>
      </c>
      <c r="F68" s="6">
        <f>+VLOOKUP(E68,'VI_Legende Reinigungsverz.'!$B$3:$F$22,5,0)</f>
        <v>150.9</v>
      </c>
      <c r="G68" s="6">
        <f t="shared" si="30"/>
        <v>2132.2170000000001</v>
      </c>
      <c r="H68" s="51"/>
      <c r="I68" s="6">
        <f t="shared" si="31"/>
        <v>0</v>
      </c>
      <c r="J68" s="51" t="s">
        <v>42</v>
      </c>
      <c r="K68" s="23">
        <f>I68*HLOOKUP(J68,'Auskunft SVS'!$C$2:$AZ$26,17,0)</f>
        <v>0</v>
      </c>
      <c r="L68" s="23">
        <f t="shared" si="32"/>
        <v>0</v>
      </c>
    </row>
    <row r="69" spans="1:18" ht="101.5">
      <c r="A69" s="2" t="s">
        <v>962</v>
      </c>
      <c r="B69" s="2" t="s">
        <v>595</v>
      </c>
      <c r="C69" s="9" t="s">
        <v>963</v>
      </c>
      <c r="D69" s="6">
        <v>18.61</v>
      </c>
      <c r="E69" s="6" t="s">
        <v>102</v>
      </c>
      <c r="F69" s="6">
        <f>+VLOOKUP(E69,'VI_Legende Reinigungsverz.'!$B$3:$F$22,5,0)</f>
        <v>251.5</v>
      </c>
      <c r="G69" s="6">
        <f t="shared" si="30"/>
        <v>4680.415</v>
      </c>
      <c r="H69" s="51"/>
      <c r="I69" s="6">
        <f t="shared" si="31"/>
        <v>0</v>
      </c>
      <c r="J69" s="51" t="s">
        <v>42</v>
      </c>
      <c r="K69" s="23">
        <f>I69*HLOOKUP(J69,'Auskunft SVS'!$C$2:$AZ$26,17,0)</f>
        <v>0</v>
      </c>
      <c r="L69" s="23">
        <f t="shared" si="32"/>
        <v>0</v>
      </c>
    </row>
    <row r="70" spans="1:18" ht="101.5">
      <c r="A70" s="2" t="s">
        <v>964</v>
      </c>
      <c r="B70" s="2" t="s">
        <v>598</v>
      </c>
      <c r="C70" s="9" t="s">
        <v>965</v>
      </c>
      <c r="D70" s="6">
        <v>466.24</v>
      </c>
      <c r="E70" s="6" t="s">
        <v>136</v>
      </c>
      <c r="F70" s="6">
        <f>+VLOOKUP(E70,'VI_Legende Reinigungsverz.'!$B$3:$F$22,5,0)</f>
        <v>52</v>
      </c>
      <c r="G70" s="6">
        <f t="shared" si="30"/>
        <v>24244.48</v>
      </c>
      <c r="H70" s="51"/>
      <c r="I70" s="6">
        <f t="shared" si="31"/>
        <v>0</v>
      </c>
      <c r="J70" s="51" t="s">
        <v>42</v>
      </c>
      <c r="K70" s="23">
        <f>I70*HLOOKUP(J70,'Auskunft SVS'!$C$2:$AZ$26,17,0)</f>
        <v>0</v>
      </c>
      <c r="L70" s="23">
        <f t="shared" si="32"/>
        <v>0</v>
      </c>
    </row>
    <row r="71" spans="1:18" ht="101.5">
      <c r="A71" s="2" t="s">
        <v>966</v>
      </c>
      <c r="B71" s="2" t="s">
        <v>598</v>
      </c>
      <c r="C71" s="9" t="s">
        <v>967</v>
      </c>
      <c r="D71" s="6">
        <v>210.48</v>
      </c>
      <c r="E71" s="6" t="s">
        <v>163</v>
      </c>
      <c r="F71" s="6">
        <f>+VLOOKUP(E71,'VI_Legende Reinigungsverz.'!$B$3:$F$22,5,0)</f>
        <v>150.9</v>
      </c>
      <c r="G71" s="6">
        <f t="shared" si="30"/>
        <v>31761.432000000001</v>
      </c>
      <c r="H71" s="51"/>
      <c r="I71" s="6">
        <f t="shared" si="31"/>
        <v>0</v>
      </c>
      <c r="J71" s="51" t="s">
        <v>42</v>
      </c>
      <c r="K71" s="23">
        <f>I71*HLOOKUP(J71,'Auskunft SVS'!$C$2:$AZ$26,17,0)</f>
        <v>0</v>
      </c>
      <c r="L71" s="23">
        <f t="shared" si="32"/>
        <v>0</v>
      </c>
    </row>
    <row r="72" spans="1:18" s="15" customFormat="1">
      <c r="A72" s="8" t="s">
        <v>195</v>
      </c>
      <c r="B72" s="3" t="s">
        <v>399</v>
      </c>
      <c r="C72" s="3" t="s">
        <v>98</v>
      </c>
      <c r="D72" s="10" t="s">
        <v>98</v>
      </c>
      <c r="E72" s="10"/>
      <c r="F72" s="10"/>
      <c r="G72" s="10"/>
      <c r="H72" s="10"/>
      <c r="I72" s="10"/>
      <c r="J72" s="10"/>
      <c r="K72" s="10"/>
      <c r="L72" s="13"/>
      <c r="M72"/>
      <c r="N72"/>
      <c r="O72"/>
      <c r="P72"/>
      <c r="Q72"/>
      <c r="R72"/>
    </row>
    <row r="73" spans="1:18" ht="101.5">
      <c r="A73" s="2" t="s">
        <v>197</v>
      </c>
      <c r="B73" s="2" t="s">
        <v>400</v>
      </c>
      <c r="C73" s="9" t="s">
        <v>968</v>
      </c>
      <c r="D73" s="6">
        <v>141.81</v>
      </c>
      <c r="E73" s="6" t="s">
        <v>136</v>
      </c>
      <c r="F73" s="6">
        <f>+VLOOKUP(E73,'VI_Legende Reinigungsverz.'!$B$3:$F$22,5,0)</f>
        <v>52</v>
      </c>
      <c r="G73" s="6">
        <f t="shared" ref="G73:G75" si="33">+F73*D73</f>
        <v>7374.12</v>
      </c>
      <c r="H73" s="51"/>
      <c r="I73" s="6">
        <f t="shared" ref="I73:I75" si="34">IF(ISERROR(G73/H73),0,G73/H73)</f>
        <v>0</v>
      </c>
      <c r="J73" s="51" t="s">
        <v>42</v>
      </c>
      <c r="K73" s="23">
        <f>I73*HLOOKUP(J73,'Auskunft SVS'!$C$2:$AZ$26,17,0)</f>
        <v>0</v>
      </c>
      <c r="L73" s="23">
        <f t="shared" ref="L73:L75" si="35">+K73/D73</f>
        <v>0</v>
      </c>
    </row>
    <row r="74" spans="1:18" ht="101.5">
      <c r="A74" s="2" t="s">
        <v>723</v>
      </c>
      <c r="B74" s="2" t="s">
        <v>400</v>
      </c>
      <c r="C74" s="9" t="s">
        <v>969</v>
      </c>
      <c r="D74" s="6">
        <v>64.459999999999994</v>
      </c>
      <c r="E74" s="6" t="s">
        <v>163</v>
      </c>
      <c r="F74" s="6">
        <f>+VLOOKUP(E74,'VI_Legende Reinigungsverz.'!$B$3:$F$22,5,0)</f>
        <v>150.9</v>
      </c>
      <c r="G74" s="6">
        <f t="shared" si="33"/>
        <v>9727.0139999999992</v>
      </c>
      <c r="H74" s="51"/>
      <c r="I74" s="6">
        <f t="shared" si="34"/>
        <v>0</v>
      </c>
      <c r="J74" s="51" t="s">
        <v>42</v>
      </c>
      <c r="K74" s="23">
        <f>I74*HLOOKUP(J74,'Auskunft SVS'!$C$2:$AZ$26,17,0)</f>
        <v>0</v>
      </c>
      <c r="L74" s="23">
        <f t="shared" si="35"/>
        <v>0</v>
      </c>
    </row>
    <row r="75" spans="1:18" ht="101.5">
      <c r="A75" s="2" t="s">
        <v>970</v>
      </c>
      <c r="B75" s="2" t="s">
        <v>971</v>
      </c>
      <c r="C75" s="9" t="s">
        <v>715</v>
      </c>
      <c r="D75" s="6">
        <v>25</v>
      </c>
      <c r="E75" s="6" t="s">
        <v>136</v>
      </c>
      <c r="F75" s="6">
        <f>+VLOOKUP(E75,'VI_Legende Reinigungsverz.'!$B$3:$F$22,5,0)</f>
        <v>52</v>
      </c>
      <c r="G75" s="6">
        <f t="shared" si="33"/>
        <v>1300</v>
      </c>
      <c r="H75" s="51"/>
      <c r="I75" s="6">
        <f t="shared" si="34"/>
        <v>0</v>
      </c>
      <c r="J75" s="51" t="s">
        <v>42</v>
      </c>
      <c r="K75" s="23">
        <f>I75*HLOOKUP(J75,'Auskunft SVS'!$C$2:$AZ$26,17,0)</f>
        <v>0</v>
      </c>
      <c r="L75" s="23">
        <f t="shared" si="35"/>
        <v>0</v>
      </c>
    </row>
    <row r="76" spans="1:18" s="15" customFormat="1">
      <c r="A76" s="8" t="s">
        <v>199</v>
      </c>
      <c r="B76" s="3" t="s">
        <v>972</v>
      </c>
      <c r="C76" s="3" t="s">
        <v>98</v>
      </c>
      <c r="D76" s="10" t="s">
        <v>98</v>
      </c>
      <c r="E76" s="10"/>
      <c r="F76" s="10"/>
      <c r="G76" s="10"/>
      <c r="H76" s="10"/>
      <c r="I76" s="10"/>
      <c r="J76" s="10"/>
      <c r="K76" s="10"/>
      <c r="L76" s="13"/>
      <c r="M76"/>
      <c r="N76"/>
      <c r="O76"/>
      <c r="P76"/>
      <c r="Q76"/>
      <c r="R76"/>
    </row>
    <row r="77" spans="1:18" ht="101.5">
      <c r="A77" s="2" t="s">
        <v>201</v>
      </c>
      <c r="B77" s="2" t="s">
        <v>973</v>
      </c>
      <c r="C77" s="9" t="s">
        <v>715</v>
      </c>
      <c r="D77" s="6">
        <v>5.95</v>
      </c>
      <c r="E77" s="6" t="s">
        <v>136</v>
      </c>
      <c r="F77" s="6">
        <f>+VLOOKUP(E77,'VI_Legende Reinigungsverz.'!$B$3:$F$22,5,0)</f>
        <v>52</v>
      </c>
      <c r="G77" s="6">
        <f t="shared" ref="G77:G78" si="36">+F77*D77</f>
        <v>309.40000000000003</v>
      </c>
      <c r="H77" s="51"/>
      <c r="I77" s="6">
        <f t="shared" ref="I77:I78" si="37">IF(ISERROR(G77/H77),0,G77/H77)</f>
        <v>0</v>
      </c>
      <c r="J77" s="51" t="s">
        <v>42</v>
      </c>
      <c r="K77" s="23">
        <f>I77*HLOOKUP(J77,'Auskunft SVS'!$C$2:$AZ$26,17,0)</f>
        <v>0</v>
      </c>
      <c r="L77" s="23">
        <f t="shared" ref="L77:L78" si="38">+K77/D77</f>
        <v>0</v>
      </c>
    </row>
    <row r="78" spans="1:18" ht="101.5">
      <c r="A78" s="2" t="s">
        <v>974</v>
      </c>
      <c r="B78" s="2" t="s">
        <v>975</v>
      </c>
      <c r="C78" s="9" t="s">
        <v>173</v>
      </c>
      <c r="D78" s="6">
        <v>18.2</v>
      </c>
      <c r="E78" s="6" t="s">
        <v>136</v>
      </c>
      <c r="F78" s="6">
        <f>+VLOOKUP(E78,'VI_Legende Reinigungsverz.'!$B$3:$F$22,5,0)</f>
        <v>52</v>
      </c>
      <c r="G78" s="6">
        <f t="shared" si="36"/>
        <v>946.4</v>
      </c>
      <c r="H78" s="51"/>
      <c r="I78" s="6">
        <f t="shared" si="37"/>
        <v>0</v>
      </c>
      <c r="J78" s="51" t="s">
        <v>42</v>
      </c>
      <c r="K78" s="23">
        <f>I78*HLOOKUP(J78,'Auskunft SVS'!$C$2:$AZ$26,17,0)</f>
        <v>0</v>
      </c>
      <c r="L78" s="23">
        <f t="shared" si="38"/>
        <v>0</v>
      </c>
    </row>
    <row r="79" spans="1:18" s="15" customFormat="1">
      <c r="A79" s="8" t="s">
        <v>205</v>
      </c>
      <c r="B79" s="3" t="s">
        <v>178</v>
      </c>
      <c r="C79" s="3" t="s">
        <v>98</v>
      </c>
      <c r="D79" s="10" t="s">
        <v>98</v>
      </c>
      <c r="E79" s="10"/>
      <c r="F79" s="10"/>
      <c r="G79" s="10"/>
      <c r="H79" s="10"/>
      <c r="I79" s="10"/>
      <c r="J79" s="10"/>
      <c r="K79" s="10"/>
      <c r="L79" s="13"/>
      <c r="M79"/>
      <c r="N79"/>
      <c r="O79"/>
      <c r="P79"/>
      <c r="Q79"/>
      <c r="R79"/>
    </row>
    <row r="80" spans="1:18" ht="101.5">
      <c r="A80" s="2" t="s">
        <v>207</v>
      </c>
      <c r="B80" s="2" t="s">
        <v>391</v>
      </c>
      <c r="C80" s="9" t="s">
        <v>173</v>
      </c>
      <c r="D80" s="6">
        <v>39.74</v>
      </c>
      <c r="E80" s="6" t="s">
        <v>136</v>
      </c>
      <c r="F80" s="6">
        <f>+VLOOKUP(E80,'VI_Legende Reinigungsverz.'!$B$3:$F$22,5,0)</f>
        <v>52</v>
      </c>
      <c r="G80" s="6">
        <f t="shared" ref="G80:G81" si="39">+F80*D80</f>
        <v>2066.48</v>
      </c>
      <c r="H80" s="51"/>
      <c r="I80" s="6">
        <f t="shared" ref="I80:I81" si="40">IF(ISERROR(G80/H80),0,G80/H80)</f>
        <v>0</v>
      </c>
      <c r="J80" s="51" t="s">
        <v>42</v>
      </c>
      <c r="K80" s="23">
        <f>I80*HLOOKUP(J80,'Auskunft SVS'!$C$2:$AZ$26,17,0)</f>
        <v>0</v>
      </c>
      <c r="L80" s="23">
        <f t="shared" ref="L80:L81" si="41">+K80/D80</f>
        <v>0</v>
      </c>
    </row>
    <row r="81" spans="1:18" ht="101.5">
      <c r="A81" s="2" t="s">
        <v>211</v>
      </c>
      <c r="B81" s="2" t="s">
        <v>391</v>
      </c>
      <c r="C81" s="9" t="s">
        <v>389</v>
      </c>
      <c r="D81" s="6">
        <v>8.93</v>
      </c>
      <c r="E81" s="6" t="s">
        <v>210</v>
      </c>
      <c r="F81" s="6">
        <f>+VLOOKUP(E81,'VI_Legende Reinigungsverz.'!$B$3:$F$22,5,0)</f>
        <v>104</v>
      </c>
      <c r="G81" s="6">
        <f t="shared" si="39"/>
        <v>928.72</v>
      </c>
      <c r="H81" s="51"/>
      <c r="I81" s="6">
        <f t="shared" si="40"/>
        <v>0</v>
      </c>
      <c r="J81" s="51" t="s">
        <v>42</v>
      </c>
      <c r="K81" s="23">
        <f>I81*HLOOKUP(J81,'Auskunft SVS'!$C$2:$AZ$26,17,0)</f>
        <v>0</v>
      </c>
      <c r="L81" s="23">
        <f t="shared" si="41"/>
        <v>0</v>
      </c>
    </row>
    <row r="82" spans="1:18" s="15" customFormat="1">
      <c r="A82" s="8" t="s">
        <v>214</v>
      </c>
      <c r="B82" s="3" t="s">
        <v>834</v>
      </c>
      <c r="C82" s="3" t="s">
        <v>98</v>
      </c>
      <c r="D82" s="10" t="s">
        <v>98</v>
      </c>
      <c r="E82" s="10"/>
      <c r="F82" s="10"/>
      <c r="G82" s="10"/>
      <c r="H82" s="10"/>
      <c r="I82" s="10"/>
      <c r="J82" s="10"/>
      <c r="K82" s="10"/>
      <c r="L82" s="13"/>
      <c r="M82"/>
      <c r="N82"/>
      <c r="O82"/>
      <c r="P82"/>
      <c r="Q82"/>
      <c r="R82"/>
    </row>
    <row r="83" spans="1:18" ht="101.5">
      <c r="A83" s="2" t="s">
        <v>216</v>
      </c>
      <c r="B83" s="2" t="s">
        <v>976</v>
      </c>
      <c r="C83" s="9" t="s">
        <v>977</v>
      </c>
      <c r="D83" s="6">
        <v>53.14</v>
      </c>
      <c r="E83" s="6" t="s">
        <v>136</v>
      </c>
      <c r="F83" s="6">
        <f>+VLOOKUP(E83,'VI_Legende Reinigungsverz.'!$B$3:$F$22,5,0)</f>
        <v>52</v>
      </c>
      <c r="G83" s="6">
        <f t="shared" ref="G83:G87" si="42">+F83*D83</f>
        <v>2763.28</v>
      </c>
      <c r="H83" s="51"/>
      <c r="I83" s="6">
        <f t="shared" ref="I83:I87" si="43">IF(ISERROR(G83/H83),0,G83/H83)</f>
        <v>0</v>
      </c>
      <c r="J83" s="51" t="s">
        <v>42</v>
      </c>
      <c r="K83" s="23">
        <f>I83*HLOOKUP(J83,'Auskunft SVS'!$C$2:$AZ$26,17,0)</f>
        <v>0</v>
      </c>
      <c r="L83" s="23">
        <f t="shared" ref="L83:L87" si="44">+K83/D83</f>
        <v>0</v>
      </c>
    </row>
    <row r="84" spans="1:18" ht="101.5">
      <c r="A84" s="2" t="s">
        <v>978</v>
      </c>
      <c r="B84" s="2" t="s">
        <v>976</v>
      </c>
      <c r="C84" s="9" t="s">
        <v>979</v>
      </c>
      <c r="D84" s="6">
        <v>198.14</v>
      </c>
      <c r="E84" s="6" t="s">
        <v>163</v>
      </c>
      <c r="F84" s="6">
        <f>+VLOOKUP(E84,'VI_Legende Reinigungsverz.'!$B$3:$F$22,5,0)</f>
        <v>150.9</v>
      </c>
      <c r="G84" s="6">
        <f t="shared" si="42"/>
        <v>29899.325999999997</v>
      </c>
      <c r="H84" s="51"/>
      <c r="I84" s="6">
        <f t="shared" si="43"/>
        <v>0</v>
      </c>
      <c r="J84" s="51" t="s">
        <v>42</v>
      </c>
      <c r="K84" s="23">
        <f>I84*HLOOKUP(J84,'Auskunft SVS'!$C$2:$AZ$26,17,0)</f>
        <v>0</v>
      </c>
      <c r="L84" s="23">
        <f t="shared" si="44"/>
        <v>0</v>
      </c>
    </row>
    <row r="85" spans="1:18" ht="101.5">
      <c r="A85" s="2" t="s">
        <v>980</v>
      </c>
      <c r="B85" s="2" t="s">
        <v>976</v>
      </c>
      <c r="C85" s="9" t="s">
        <v>291</v>
      </c>
      <c r="D85" s="6">
        <v>24.46</v>
      </c>
      <c r="E85" s="6" t="s">
        <v>102</v>
      </c>
      <c r="F85" s="6">
        <f>+VLOOKUP(E85,'VI_Legende Reinigungsverz.'!$B$3:$F$22,5,0)</f>
        <v>251.5</v>
      </c>
      <c r="G85" s="6">
        <f t="shared" si="42"/>
        <v>6151.6900000000005</v>
      </c>
      <c r="H85" s="51"/>
      <c r="I85" s="6">
        <f t="shared" si="43"/>
        <v>0</v>
      </c>
      <c r="J85" s="51" t="s">
        <v>42</v>
      </c>
      <c r="K85" s="23">
        <f>I85*HLOOKUP(J85,'Auskunft SVS'!$C$2:$AZ$26,17,0)</f>
        <v>0</v>
      </c>
      <c r="L85" s="23">
        <f t="shared" si="44"/>
        <v>0</v>
      </c>
    </row>
    <row r="86" spans="1:18" ht="101.5">
      <c r="A86" s="2" t="s">
        <v>981</v>
      </c>
      <c r="B86" s="2" t="s">
        <v>982</v>
      </c>
      <c r="C86" s="9" t="s">
        <v>715</v>
      </c>
      <c r="D86" s="6">
        <v>38.11</v>
      </c>
      <c r="E86" s="6" t="s">
        <v>136</v>
      </c>
      <c r="F86" s="6">
        <f>+VLOOKUP(E86,'VI_Legende Reinigungsverz.'!$B$3:$F$22,5,0)</f>
        <v>52</v>
      </c>
      <c r="G86" s="6">
        <f t="shared" si="42"/>
        <v>1981.72</v>
      </c>
      <c r="H86" s="51"/>
      <c r="I86" s="6">
        <f t="shared" si="43"/>
        <v>0</v>
      </c>
      <c r="J86" s="51" t="s">
        <v>42</v>
      </c>
      <c r="K86" s="23">
        <f>I86*HLOOKUP(J86,'Auskunft SVS'!$C$2:$AZ$26,17,0)</f>
        <v>0</v>
      </c>
      <c r="L86" s="23">
        <f t="shared" si="44"/>
        <v>0</v>
      </c>
    </row>
    <row r="87" spans="1:18" ht="101.5">
      <c r="A87" s="2" t="s">
        <v>983</v>
      </c>
      <c r="B87" s="2" t="s">
        <v>836</v>
      </c>
      <c r="C87" s="9" t="s">
        <v>715</v>
      </c>
      <c r="D87" s="6">
        <v>51.1</v>
      </c>
      <c r="E87" s="6" t="s">
        <v>136</v>
      </c>
      <c r="F87" s="6">
        <f>+VLOOKUP(E87,'VI_Legende Reinigungsverz.'!$B$3:$F$22,5,0)</f>
        <v>52</v>
      </c>
      <c r="G87" s="6">
        <f t="shared" si="42"/>
        <v>2657.2000000000003</v>
      </c>
      <c r="H87" s="51"/>
      <c r="I87" s="6">
        <f t="shared" si="43"/>
        <v>0</v>
      </c>
      <c r="J87" s="51" t="s">
        <v>42</v>
      </c>
      <c r="K87" s="23">
        <f>I87*HLOOKUP(J87,'Auskunft SVS'!$C$2:$AZ$26,17,0)</f>
        <v>0</v>
      </c>
      <c r="L87" s="23">
        <f t="shared" si="44"/>
        <v>0</v>
      </c>
    </row>
    <row r="88" spans="1:18" s="15" customFormat="1">
      <c r="A88" s="8" t="s">
        <v>218</v>
      </c>
      <c r="B88" s="3" t="s">
        <v>984</v>
      </c>
      <c r="C88" s="3" t="s">
        <v>98</v>
      </c>
      <c r="D88" s="10" t="s">
        <v>98</v>
      </c>
      <c r="E88" s="10"/>
      <c r="F88" s="10"/>
      <c r="G88" s="10"/>
      <c r="H88" s="10"/>
      <c r="I88" s="10"/>
      <c r="J88" s="10"/>
      <c r="K88" s="10"/>
      <c r="L88" s="13"/>
      <c r="M88"/>
      <c r="N88"/>
      <c r="O88"/>
      <c r="P88"/>
      <c r="Q88"/>
      <c r="R88"/>
    </row>
    <row r="89" spans="1:18" ht="101.5">
      <c r="A89" s="2" t="s">
        <v>220</v>
      </c>
      <c r="B89" s="2" t="s">
        <v>985</v>
      </c>
      <c r="C89" s="9" t="s">
        <v>986</v>
      </c>
      <c r="D89" s="6">
        <v>219.42</v>
      </c>
      <c r="E89" s="6" t="s">
        <v>163</v>
      </c>
      <c r="F89" s="6">
        <f>+VLOOKUP(E89,'VI_Legende Reinigungsverz.'!$B$3:$F$22,5,0)</f>
        <v>150.9</v>
      </c>
      <c r="G89" s="6">
        <f>+F89*D89</f>
        <v>33110.478000000003</v>
      </c>
      <c r="H89" s="51"/>
      <c r="I89" s="6">
        <f>IF(ISERROR(G89/H89),0,G89/H89)</f>
        <v>0</v>
      </c>
      <c r="J89" s="51" t="s">
        <v>42</v>
      </c>
      <c r="K89" s="23">
        <f>I89*HLOOKUP(J89,'Auskunft SVS'!$C$2:$AZ$26,17,0)</f>
        <v>0</v>
      </c>
      <c r="L89" s="23">
        <f>+K89/D89</f>
        <v>0</v>
      </c>
    </row>
    <row r="90" spans="1:18" s="15" customFormat="1">
      <c r="A90" s="8" t="s">
        <v>223</v>
      </c>
      <c r="B90" s="3" t="s">
        <v>614</v>
      </c>
      <c r="C90" s="3" t="s">
        <v>98</v>
      </c>
      <c r="D90" s="10" t="s">
        <v>98</v>
      </c>
      <c r="E90" s="10"/>
      <c r="F90" s="10"/>
      <c r="G90" s="10"/>
      <c r="H90" s="10"/>
      <c r="I90" s="10"/>
      <c r="J90" s="10"/>
      <c r="K90" s="10"/>
      <c r="L90" s="13"/>
      <c r="M90"/>
      <c r="N90"/>
      <c r="O90"/>
      <c r="P90"/>
      <c r="Q90"/>
      <c r="R90"/>
    </row>
    <row r="91" spans="1:18" ht="101.5">
      <c r="A91" s="2" t="s">
        <v>225</v>
      </c>
      <c r="B91" s="2" t="s">
        <v>180</v>
      </c>
      <c r="C91" s="9" t="s">
        <v>987</v>
      </c>
      <c r="D91" s="6">
        <v>2304.2800000000002</v>
      </c>
      <c r="E91" s="6" t="s">
        <v>163</v>
      </c>
      <c r="F91" s="6">
        <f>+VLOOKUP(E91,'VI_Legende Reinigungsverz.'!$B$3:$F$22,5,0)</f>
        <v>150.9</v>
      </c>
      <c r="G91" s="6">
        <f t="shared" ref="G91:G94" si="45">+F91*D91</f>
        <v>347715.85200000007</v>
      </c>
      <c r="H91" s="51"/>
      <c r="I91" s="6">
        <f t="shared" ref="I91:I94" si="46">IF(ISERROR(G91/H91),0,G91/H91)</f>
        <v>0</v>
      </c>
      <c r="J91" s="51" t="s">
        <v>42</v>
      </c>
      <c r="K91" s="23">
        <f>I91*HLOOKUP(J91,'Auskunft SVS'!$C$2:$AZ$26,17,0)</f>
        <v>0</v>
      </c>
      <c r="L91" s="23">
        <f t="shared" ref="L91:L94" si="47">+K91/D91</f>
        <v>0</v>
      </c>
    </row>
    <row r="92" spans="1:18" ht="101.5">
      <c r="A92" s="2" t="s">
        <v>228</v>
      </c>
      <c r="B92" s="2" t="s">
        <v>180</v>
      </c>
      <c r="C92" s="9" t="s">
        <v>988</v>
      </c>
      <c r="D92" s="6">
        <v>5165.3500000000004</v>
      </c>
      <c r="E92" s="6" t="s">
        <v>102</v>
      </c>
      <c r="F92" s="6">
        <f>+VLOOKUP(E92,'VI_Legende Reinigungsverz.'!$B$3:$F$22,5,0)</f>
        <v>251.5</v>
      </c>
      <c r="G92" s="6">
        <f t="shared" si="45"/>
        <v>1299085.5250000001</v>
      </c>
      <c r="H92" s="51"/>
      <c r="I92" s="6">
        <f t="shared" si="46"/>
        <v>0</v>
      </c>
      <c r="J92" s="51" t="s">
        <v>42</v>
      </c>
      <c r="K92" s="23">
        <f>I92*HLOOKUP(J92,'Auskunft SVS'!$C$2:$AZ$26,17,0)</f>
        <v>0</v>
      </c>
      <c r="L92" s="23">
        <f t="shared" si="47"/>
        <v>0</v>
      </c>
    </row>
    <row r="93" spans="1:18" ht="101.5">
      <c r="A93" s="2" t="s">
        <v>989</v>
      </c>
      <c r="B93" s="2" t="s">
        <v>990</v>
      </c>
      <c r="C93" s="9" t="s">
        <v>846</v>
      </c>
      <c r="D93" s="6">
        <v>117.1</v>
      </c>
      <c r="E93" s="6" t="s">
        <v>163</v>
      </c>
      <c r="F93" s="6">
        <f>+VLOOKUP(E93,'VI_Legende Reinigungsverz.'!$B$3:$F$22,5,0)</f>
        <v>150.9</v>
      </c>
      <c r="G93" s="6">
        <f t="shared" si="45"/>
        <v>17670.39</v>
      </c>
      <c r="H93" s="51"/>
      <c r="I93" s="6">
        <f t="shared" si="46"/>
        <v>0</v>
      </c>
      <c r="J93" s="51" t="s">
        <v>42</v>
      </c>
      <c r="K93" s="23">
        <f>I93*HLOOKUP(J93,'Auskunft SVS'!$C$2:$AZ$26,17,0)</f>
        <v>0</v>
      </c>
      <c r="L93" s="23">
        <f t="shared" si="47"/>
        <v>0</v>
      </c>
    </row>
    <row r="94" spans="1:18" ht="101.5">
      <c r="A94" s="2" t="s">
        <v>991</v>
      </c>
      <c r="B94" s="2" t="s">
        <v>616</v>
      </c>
      <c r="C94" s="9" t="s">
        <v>992</v>
      </c>
      <c r="D94" s="6">
        <v>260.42</v>
      </c>
      <c r="E94" s="6" t="s">
        <v>163</v>
      </c>
      <c r="F94" s="6">
        <f>+VLOOKUP(E94,'VI_Legende Reinigungsverz.'!$B$3:$F$22,5,0)</f>
        <v>150.9</v>
      </c>
      <c r="G94" s="6">
        <f t="shared" si="45"/>
        <v>39297.378000000004</v>
      </c>
      <c r="H94" s="51"/>
      <c r="I94" s="6">
        <f t="shared" si="46"/>
        <v>0</v>
      </c>
      <c r="J94" s="51" t="s">
        <v>42</v>
      </c>
      <c r="K94" s="23">
        <f>I94*HLOOKUP(J94,'Auskunft SVS'!$C$2:$AZ$26,17,0)</f>
        <v>0</v>
      </c>
      <c r="L94" s="23">
        <f t="shared" si="47"/>
        <v>0</v>
      </c>
    </row>
    <row r="95" spans="1:18" s="15" customFormat="1">
      <c r="A95" s="8" t="s">
        <v>231</v>
      </c>
      <c r="B95" s="3" t="s">
        <v>842</v>
      </c>
      <c r="C95" s="3" t="s">
        <v>98</v>
      </c>
      <c r="D95" s="10" t="s">
        <v>98</v>
      </c>
      <c r="E95" s="10"/>
      <c r="F95" s="10"/>
      <c r="G95" s="10"/>
      <c r="H95" s="10"/>
      <c r="I95" s="10"/>
      <c r="J95" s="10"/>
      <c r="K95" s="10"/>
      <c r="L95" s="13"/>
      <c r="M95"/>
      <c r="N95"/>
      <c r="O95"/>
      <c r="P95"/>
      <c r="Q95"/>
      <c r="R95"/>
    </row>
    <row r="96" spans="1:18" ht="101.5">
      <c r="A96" s="2" t="s">
        <v>233</v>
      </c>
      <c r="B96" s="2" t="s">
        <v>993</v>
      </c>
      <c r="C96" s="9" t="s">
        <v>198</v>
      </c>
      <c r="D96" s="6">
        <v>28.42</v>
      </c>
      <c r="E96" s="6" t="s">
        <v>136</v>
      </c>
      <c r="F96" s="6">
        <f>+VLOOKUP(E96,'VI_Legende Reinigungsverz.'!$B$3:$F$22,5,0)</f>
        <v>52</v>
      </c>
      <c r="G96" s="6">
        <f t="shared" ref="G96:G101" si="48">+F96*D96</f>
        <v>1477.8400000000001</v>
      </c>
      <c r="H96" s="51"/>
      <c r="I96" s="6">
        <f t="shared" ref="I96:I101" si="49">IF(ISERROR(G96/H96),0,G96/H96)</f>
        <v>0</v>
      </c>
      <c r="J96" s="51" t="s">
        <v>42</v>
      </c>
      <c r="K96" s="23">
        <f>I96*HLOOKUP(J96,'Auskunft SVS'!$C$2:$AZ$26,17,0)</f>
        <v>0</v>
      </c>
      <c r="L96" s="23">
        <f t="shared" ref="L96:L101" si="50">+K96/D96</f>
        <v>0</v>
      </c>
    </row>
    <row r="97" spans="1:18" ht="101.5">
      <c r="A97" s="2" t="s">
        <v>236</v>
      </c>
      <c r="B97" s="2" t="s">
        <v>993</v>
      </c>
      <c r="C97" s="9" t="s">
        <v>994</v>
      </c>
      <c r="D97" s="6">
        <v>327.97</v>
      </c>
      <c r="E97" s="6" t="s">
        <v>163</v>
      </c>
      <c r="F97" s="6">
        <f>+VLOOKUP(E97,'VI_Legende Reinigungsverz.'!$B$3:$F$22,5,0)</f>
        <v>150.9</v>
      </c>
      <c r="G97" s="6">
        <f t="shared" si="48"/>
        <v>49490.673000000003</v>
      </c>
      <c r="H97" s="51"/>
      <c r="I97" s="6">
        <f t="shared" si="49"/>
        <v>0</v>
      </c>
      <c r="J97" s="51" t="s">
        <v>42</v>
      </c>
      <c r="K97" s="23">
        <f>I97*HLOOKUP(J97,'Auskunft SVS'!$C$2:$AZ$26,17,0)</f>
        <v>0</v>
      </c>
      <c r="L97" s="23">
        <f t="shared" si="50"/>
        <v>0</v>
      </c>
    </row>
    <row r="98" spans="1:18" ht="101.5">
      <c r="A98" s="2" t="s">
        <v>238</v>
      </c>
      <c r="B98" s="2" t="s">
        <v>993</v>
      </c>
      <c r="C98" s="9" t="s">
        <v>181</v>
      </c>
      <c r="D98" s="6">
        <v>694.66</v>
      </c>
      <c r="E98" s="6" t="s">
        <v>102</v>
      </c>
      <c r="F98" s="6">
        <f>+VLOOKUP(E98,'VI_Legende Reinigungsverz.'!$B$3:$F$22,5,0)</f>
        <v>251.5</v>
      </c>
      <c r="G98" s="6">
        <f t="shared" si="48"/>
        <v>174706.99</v>
      </c>
      <c r="H98" s="51"/>
      <c r="I98" s="6">
        <f t="shared" si="49"/>
        <v>0</v>
      </c>
      <c r="J98" s="51" t="s">
        <v>42</v>
      </c>
      <c r="K98" s="23">
        <f>I98*HLOOKUP(J98,'Auskunft SVS'!$C$2:$AZ$26,17,0)</f>
        <v>0</v>
      </c>
      <c r="L98" s="23">
        <f t="shared" si="50"/>
        <v>0</v>
      </c>
    </row>
    <row r="99" spans="1:18" ht="101.5">
      <c r="A99" s="2" t="s">
        <v>995</v>
      </c>
      <c r="B99" s="2" t="s">
        <v>996</v>
      </c>
      <c r="C99" s="9" t="s">
        <v>846</v>
      </c>
      <c r="D99" s="6">
        <v>7.68</v>
      </c>
      <c r="E99" s="6" t="s">
        <v>163</v>
      </c>
      <c r="F99" s="6">
        <f>+VLOOKUP(E99,'VI_Legende Reinigungsverz.'!$B$3:$F$22,5,0)</f>
        <v>150.9</v>
      </c>
      <c r="G99" s="6">
        <f t="shared" si="48"/>
        <v>1158.912</v>
      </c>
      <c r="H99" s="51"/>
      <c r="I99" s="6">
        <f t="shared" si="49"/>
        <v>0</v>
      </c>
      <c r="J99" s="51" t="s">
        <v>42</v>
      </c>
      <c r="K99" s="23">
        <f>I99*HLOOKUP(J99,'Auskunft SVS'!$C$2:$AZ$26,17,0)</f>
        <v>0</v>
      </c>
      <c r="L99" s="23">
        <f t="shared" si="50"/>
        <v>0</v>
      </c>
    </row>
    <row r="100" spans="1:18" ht="101.5">
      <c r="A100" s="2" t="s">
        <v>997</v>
      </c>
      <c r="B100" s="2" t="s">
        <v>998</v>
      </c>
      <c r="C100" s="9" t="s">
        <v>846</v>
      </c>
      <c r="D100" s="6">
        <v>22.05</v>
      </c>
      <c r="E100" s="6" t="s">
        <v>163</v>
      </c>
      <c r="F100" s="6">
        <f>+VLOOKUP(E100,'VI_Legende Reinigungsverz.'!$B$3:$F$22,5,0)</f>
        <v>150.9</v>
      </c>
      <c r="G100" s="6">
        <f t="shared" si="48"/>
        <v>3327.3450000000003</v>
      </c>
      <c r="H100" s="51"/>
      <c r="I100" s="6">
        <f t="shared" si="49"/>
        <v>0</v>
      </c>
      <c r="J100" s="51" t="s">
        <v>42</v>
      </c>
      <c r="K100" s="23">
        <f>I100*HLOOKUP(J100,'Auskunft SVS'!$C$2:$AZ$26,17,0)</f>
        <v>0</v>
      </c>
      <c r="L100" s="23">
        <f t="shared" si="50"/>
        <v>0</v>
      </c>
    </row>
    <row r="101" spans="1:18" ht="101.5">
      <c r="A101" s="2" t="s">
        <v>999</v>
      </c>
      <c r="B101" s="2" t="s">
        <v>1000</v>
      </c>
      <c r="C101" s="9" t="s">
        <v>986</v>
      </c>
      <c r="D101" s="6">
        <v>57.17</v>
      </c>
      <c r="E101" s="6" t="s">
        <v>163</v>
      </c>
      <c r="F101" s="6">
        <f>+VLOOKUP(E101,'VI_Legende Reinigungsverz.'!$B$3:$F$22,5,0)</f>
        <v>150.9</v>
      </c>
      <c r="G101" s="6">
        <f t="shared" si="48"/>
        <v>8626.9530000000013</v>
      </c>
      <c r="H101" s="51"/>
      <c r="I101" s="6">
        <f t="shared" si="49"/>
        <v>0</v>
      </c>
      <c r="J101" s="51" t="s">
        <v>42</v>
      </c>
      <c r="K101" s="23">
        <f>I101*HLOOKUP(J101,'Auskunft SVS'!$C$2:$AZ$26,17,0)</f>
        <v>0</v>
      </c>
      <c r="L101" s="23">
        <f t="shared" si="50"/>
        <v>0</v>
      </c>
    </row>
    <row r="102" spans="1:18" s="15" customFormat="1">
      <c r="A102" s="8" t="s">
        <v>241</v>
      </c>
      <c r="B102" s="3" t="s">
        <v>848</v>
      </c>
      <c r="C102" s="3" t="s">
        <v>98</v>
      </c>
      <c r="D102" s="10" t="s">
        <v>98</v>
      </c>
      <c r="E102" s="10"/>
      <c r="F102" s="10"/>
      <c r="G102" s="10"/>
      <c r="H102" s="10"/>
      <c r="I102" s="10"/>
      <c r="J102" s="10"/>
      <c r="K102" s="10"/>
      <c r="L102" s="13"/>
      <c r="M102"/>
      <c r="N102"/>
      <c r="O102"/>
      <c r="P102"/>
      <c r="Q102"/>
      <c r="R102"/>
    </row>
    <row r="103" spans="1:18" ht="101.5">
      <c r="A103" s="2" t="s">
        <v>243</v>
      </c>
      <c r="B103" s="2" t="s">
        <v>1001</v>
      </c>
      <c r="C103" s="9" t="s">
        <v>416</v>
      </c>
      <c r="D103" s="6">
        <v>1067.1400000000001</v>
      </c>
      <c r="E103" s="6" t="s">
        <v>210</v>
      </c>
      <c r="F103" s="6">
        <f>+VLOOKUP(E103,'VI_Legende Reinigungsverz.'!$B$3:$F$22,5,0)</f>
        <v>104</v>
      </c>
      <c r="G103" s="6">
        <f t="shared" ref="G103:G108" si="51">+F103*D103</f>
        <v>110982.56000000001</v>
      </c>
      <c r="H103" s="51"/>
      <c r="I103" s="6">
        <f t="shared" ref="I103:I108" si="52">IF(ISERROR(G103/H103),0,G103/H103)</f>
        <v>0</v>
      </c>
      <c r="J103" s="51" t="s">
        <v>42</v>
      </c>
      <c r="K103" s="23">
        <f>I103*HLOOKUP(J103,'Auskunft SVS'!$C$2:$AZ$26,17,0)</f>
        <v>0</v>
      </c>
      <c r="L103" s="23">
        <f t="shared" ref="L103:L108" si="53">+K103/D103</f>
        <v>0</v>
      </c>
    </row>
    <row r="104" spans="1:18" ht="101.5">
      <c r="A104" s="2" t="s">
        <v>246</v>
      </c>
      <c r="B104" s="2" t="s">
        <v>1001</v>
      </c>
      <c r="C104" s="9" t="s">
        <v>846</v>
      </c>
      <c r="D104" s="6">
        <v>38.06</v>
      </c>
      <c r="E104" s="6" t="s">
        <v>163</v>
      </c>
      <c r="F104" s="6">
        <f>+VLOOKUP(E104,'VI_Legende Reinigungsverz.'!$B$3:$F$22,5,0)</f>
        <v>150.9</v>
      </c>
      <c r="G104" s="6">
        <f t="shared" si="51"/>
        <v>5743.2540000000008</v>
      </c>
      <c r="H104" s="51"/>
      <c r="I104" s="6">
        <f t="shared" si="52"/>
        <v>0</v>
      </c>
      <c r="J104" s="51" t="s">
        <v>42</v>
      </c>
      <c r="K104" s="23">
        <f>I104*HLOOKUP(J104,'Auskunft SVS'!$C$2:$AZ$26,17,0)</f>
        <v>0</v>
      </c>
      <c r="L104" s="23">
        <f t="shared" si="53"/>
        <v>0</v>
      </c>
    </row>
    <row r="105" spans="1:18" ht="101.5">
      <c r="A105" s="2" t="s">
        <v>1002</v>
      </c>
      <c r="B105" s="2" t="s">
        <v>1001</v>
      </c>
      <c r="C105" s="9" t="s">
        <v>181</v>
      </c>
      <c r="D105" s="6">
        <v>355.57</v>
      </c>
      <c r="E105" s="6" t="s">
        <v>102</v>
      </c>
      <c r="F105" s="6">
        <f>+VLOOKUP(E105,'VI_Legende Reinigungsverz.'!$B$3:$F$22,5,0)</f>
        <v>251.5</v>
      </c>
      <c r="G105" s="6">
        <f t="shared" si="51"/>
        <v>89425.854999999996</v>
      </c>
      <c r="H105" s="51"/>
      <c r="I105" s="6">
        <f t="shared" si="52"/>
        <v>0</v>
      </c>
      <c r="J105" s="51" t="s">
        <v>42</v>
      </c>
      <c r="K105" s="23">
        <f>I105*HLOOKUP(J105,'Auskunft SVS'!$C$2:$AZ$26,17,0)</f>
        <v>0</v>
      </c>
      <c r="L105" s="23">
        <f t="shared" si="53"/>
        <v>0</v>
      </c>
    </row>
    <row r="106" spans="1:18" ht="101.5">
      <c r="A106" s="2" t="s">
        <v>1003</v>
      </c>
      <c r="B106" s="2" t="s">
        <v>1001</v>
      </c>
      <c r="C106" s="9" t="s">
        <v>1004</v>
      </c>
      <c r="D106" s="6">
        <v>1161.23</v>
      </c>
      <c r="E106" s="6" t="s">
        <v>1005</v>
      </c>
      <c r="F106" s="6">
        <f>+VLOOKUP(E106,'VI_Legende Reinigungsverz.'!$B$3:$F$22,5,0)</f>
        <v>301.8</v>
      </c>
      <c r="G106" s="6">
        <f t="shared" si="51"/>
        <v>350459.21400000004</v>
      </c>
      <c r="H106" s="51"/>
      <c r="I106" s="6">
        <f t="shared" si="52"/>
        <v>0</v>
      </c>
      <c r="J106" s="51" t="s">
        <v>42</v>
      </c>
      <c r="K106" s="23">
        <f>I106*HLOOKUP(J106,'Auskunft SVS'!$C$2:$AZ$26,17,0)</f>
        <v>0</v>
      </c>
      <c r="L106" s="23">
        <f t="shared" si="53"/>
        <v>0</v>
      </c>
    </row>
    <row r="107" spans="1:18" ht="101.5">
      <c r="A107" s="2" t="s">
        <v>1006</v>
      </c>
      <c r="B107" s="2" t="s">
        <v>1007</v>
      </c>
      <c r="C107" s="9" t="s">
        <v>1008</v>
      </c>
      <c r="D107" s="6">
        <v>454.39</v>
      </c>
      <c r="E107" s="6" t="s">
        <v>1005</v>
      </c>
      <c r="F107" s="6">
        <f>+VLOOKUP(E107,'VI_Legende Reinigungsverz.'!$B$3:$F$22,5,0)</f>
        <v>301.8</v>
      </c>
      <c r="G107" s="6">
        <f t="shared" si="51"/>
        <v>137134.902</v>
      </c>
      <c r="H107" s="51"/>
      <c r="I107" s="6">
        <f t="shared" si="52"/>
        <v>0</v>
      </c>
      <c r="J107" s="51" t="s">
        <v>42</v>
      </c>
      <c r="K107" s="23">
        <f>I107*HLOOKUP(J107,'Auskunft SVS'!$C$2:$AZ$26,17,0)</f>
        <v>0</v>
      </c>
      <c r="L107" s="23">
        <f t="shared" si="53"/>
        <v>0</v>
      </c>
    </row>
    <row r="108" spans="1:18" ht="101.5">
      <c r="A108" s="2" t="s">
        <v>1009</v>
      </c>
      <c r="B108" s="2" t="s">
        <v>516</v>
      </c>
      <c r="C108" s="9" t="s">
        <v>1008</v>
      </c>
      <c r="D108" s="6">
        <v>37.79</v>
      </c>
      <c r="E108" s="6" t="s">
        <v>1005</v>
      </c>
      <c r="F108" s="6">
        <f>+VLOOKUP(E108,'VI_Legende Reinigungsverz.'!$B$3:$F$22,5,0)</f>
        <v>301.8</v>
      </c>
      <c r="G108" s="6">
        <f t="shared" si="51"/>
        <v>11405.022000000001</v>
      </c>
      <c r="H108" s="51"/>
      <c r="I108" s="6">
        <f t="shared" si="52"/>
        <v>0</v>
      </c>
      <c r="J108" s="51" t="s">
        <v>42</v>
      </c>
      <c r="K108" s="23">
        <f>I108*HLOOKUP(J108,'Auskunft SVS'!$C$2:$AZ$26,17,0)</f>
        <v>0</v>
      </c>
      <c r="L108" s="23">
        <f t="shared" si="53"/>
        <v>0</v>
      </c>
    </row>
    <row r="109" spans="1:18" s="15" customFormat="1">
      <c r="A109" s="8" t="s">
        <v>248</v>
      </c>
      <c r="B109" s="3" t="s">
        <v>196</v>
      </c>
      <c r="C109" s="3" t="s">
        <v>98</v>
      </c>
      <c r="D109" s="10" t="s">
        <v>98</v>
      </c>
      <c r="E109" s="10"/>
      <c r="F109" s="10"/>
      <c r="G109" s="10"/>
      <c r="H109" s="10"/>
      <c r="I109" s="10"/>
      <c r="J109" s="10"/>
      <c r="K109" s="10"/>
      <c r="L109" s="13"/>
      <c r="M109"/>
      <c r="N109"/>
      <c r="O109"/>
      <c r="P109"/>
      <c r="Q109"/>
      <c r="R109"/>
    </row>
    <row r="110" spans="1:18" ht="101.5">
      <c r="A110" s="2" t="s">
        <v>250</v>
      </c>
      <c r="B110" s="2" t="s">
        <v>298</v>
      </c>
      <c r="C110" s="9" t="s">
        <v>304</v>
      </c>
      <c r="D110" s="6">
        <v>9.7799999999999994</v>
      </c>
      <c r="E110" s="6" t="s">
        <v>102</v>
      </c>
      <c r="F110" s="6">
        <f>+VLOOKUP(E110,'VI_Legende Reinigungsverz.'!$B$3:$F$22,5,0)</f>
        <v>251.5</v>
      </c>
      <c r="G110" s="6">
        <f>+F110*D110</f>
        <v>2459.6699999999996</v>
      </c>
      <c r="H110" s="51"/>
      <c r="I110" s="6">
        <f>IF(ISERROR(G110/H110),0,G110/H110)</f>
        <v>0</v>
      </c>
      <c r="J110" s="51" t="s">
        <v>42</v>
      </c>
      <c r="K110" s="23">
        <f>I110*HLOOKUP(J110,'Auskunft SVS'!$C$2:$AZ$26,17,0)</f>
        <v>0</v>
      </c>
      <c r="L110" s="23">
        <f>+K110/D110</f>
        <v>0</v>
      </c>
    </row>
    <row r="111" spans="1:18" s="15" customFormat="1">
      <c r="A111" s="8" t="s">
        <v>1010</v>
      </c>
      <c r="B111" s="3" t="s">
        <v>200</v>
      </c>
      <c r="C111" s="3" t="s">
        <v>98</v>
      </c>
      <c r="D111" s="10" t="s">
        <v>98</v>
      </c>
      <c r="E111" s="10"/>
      <c r="F111" s="10"/>
      <c r="G111" s="10"/>
      <c r="H111" s="10"/>
      <c r="I111" s="10"/>
      <c r="J111" s="10"/>
      <c r="K111" s="10"/>
      <c r="L111" s="13"/>
      <c r="M111"/>
      <c r="N111"/>
      <c r="O111"/>
      <c r="P111"/>
      <c r="Q111"/>
      <c r="R111"/>
    </row>
    <row r="112" spans="1:18" ht="101.5">
      <c r="A112" s="2" t="s">
        <v>1011</v>
      </c>
      <c r="B112" s="2" t="s">
        <v>307</v>
      </c>
      <c r="C112" s="9" t="s">
        <v>1012</v>
      </c>
      <c r="D112" s="6">
        <v>21.73</v>
      </c>
      <c r="E112" s="6" t="s">
        <v>102</v>
      </c>
      <c r="F112" s="6">
        <f>+VLOOKUP(E112,'VI_Legende Reinigungsverz.'!$B$3:$F$22,5,0)</f>
        <v>251.5</v>
      </c>
      <c r="G112" s="6">
        <f t="shared" ref="G112:G116" si="54">+F112*D112</f>
        <v>5465.0950000000003</v>
      </c>
      <c r="H112" s="51"/>
      <c r="I112" s="6">
        <f t="shared" ref="I112:I116" si="55">IF(ISERROR(G112/H112),0,G112/H112)</f>
        <v>0</v>
      </c>
      <c r="J112" s="51" t="s">
        <v>42</v>
      </c>
      <c r="K112" s="23">
        <f>I112*HLOOKUP(J112,'Auskunft SVS'!$C$2:$AZ$26,17,0)</f>
        <v>0</v>
      </c>
      <c r="L112" s="23">
        <f t="shared" ref="L112:L116" si="56">+K112/D112</f>
        <v>0</v>
      </c>
    </row>
    <row r="113" spans="1:18" ht="101.5">
      <c r="A113" s="2" t="s">
        <v>1013</v>
      </c>
      <c r="B113" s="2" t="s">
        <v>307</v>
      </c>
      <c r="C113" s="9" t="s">
        <v>1014</v>
      </c>
      <c r="D113" s="6">
        <v>736.41</v>
      </c>
      <c r="E113" s="6" t="s">
        <v>102</v>
      </c>
      <c r="F113" s="6">
        <f>+VLOOKUP(E113,'VI_Legende Reinigungsverz.'!$B$3:$F$22,5,0)</f>
        <v>251.5</v>
      </c>
      <c r="G113" s="6">
        <f t="shared" si="54"/>
        <v>185207.11499999999</v>
      </c>
      <c r="H113" s="51"/>
      <c r="I113" s="6">
        <f t="shared" si="55"/>
        <v>0</v>
      </c>
      <c r="J113" s="51" t="s">
        <v>42</v>
      </c>
      <c r="K113" s="23">
        <f>I113*HLOOKUP(J113,'Auskunft SVS'!$C$2:$AZ$26,17,0)</f>
        <v>0</v>
      </c>
      <c r="L113" s="23">
        <f t="shared" si="56"/>
        <v>0</v>
      </c>
    </row>
    <row r="114" spans="1:18" ht="101.5">
      <c r="A114" s="2" t="s">
        <v>1015</v>
      </c>
      <c r="B114" s="2" t="s">
        <v>202</v>
      </c>
      <c r="C114" s="9" t="s">
        <v>1016</v>
      </c>
      <c r="D114" s="6">
        <v>12.69</v>
      </c>
      <c r="E114" s="6" t="s">
        <v>163</v>
      </c>
      <c r="F114" s="6">
        <f>+VLOOKUP(E114,'VI_Legende Reinigungsverz.'!$B$3:$F$22,5,0)</f>
        <v>150.9</v>
      </c>
      <c r="G114" s="6">
        <f t="shared" si="54"/>
        <v>1914.921</v>
      </c>
      <c r="H114" s="51"/>
      <c r="I114" s="6">
        <f t="shared" si="55"/>
        <v>0</v>
      </c>
      <c r="J114" s="51" t="s">
        <v>42</v>
      </c>
      <c r="K114" s="23">
        <f>I114*HLOOKUP(J114,'Auskunft SVS'!$C$2:$AZ$26,17,0)</f>
        <v>0</v>
      </c>
      <c r="L114" s="23">
        <f t="shared" si="56"/>
        <v>0</v>
      </c>
    </row>
    <row r="115" spans="1:18" ht="101.5">
      <c r="A115" s="2" t="s">
        <v>1017</v>
      </c>
      <c r="B115" s="2" t="s">
        <v>202</v>
      </c>
      <c r="C115" s="9" t="s">
        <v>1018</v>
      </c>
      <c r="D115" s="6">
        <v>2542.4299999999998</v>
      </c>
      <c r="E115" s="6" t="s">
        <v>102</v>
      </c>
      <c r="F115" s="6">
        <f>+VLOOKUP(E115,'VI_Legende Reinigungsverz.'!$B$3:$F$22,5,0)</f>
        <v>251.5</v>
      </c>
      <c r="G115" s="6">
        <f t="shared" si="54"/>
        <v>639421.1449999999</v>
      </c>
      <c r="H115" s="51"/>
      <c r="I115" s="6">
        <f t="shared" si="55"/>
        <v>0</v>
      </c>
      <c r="J115" s="51" t="s">
        <v>42</v>
      </c>
      <c r="K115" s="23">
        <f>I115*HLOOKUP(J115,'Auskunft SVS'!$C$2:$AZ$26,17,0)</f>
        <v>0</v>
      </c>
      <c r="L115" s="23">
        <f t="shared" si="56"/>
        <v>0</v>
      </c>
    </row>
    <row r="116" spans="1:18" ht="101.5">
      <c r="A116" s="2" t="s">
        <v>1019</v>
      </c>
      <c r="B116" s="2" t="s">
        <v>202</v>
      </c>
      <c r="C116" s="9" t="s">
        <v>1020</v>
      </c>
      <c r="D116" s="6">
        <v>74.489999999999995</v>
      </c>
      <c r="E116" s="6" t="s">
        <v>1005</v>
      </c>
      <c r="F116" s="6">
        <f>+VLOOKUP(E116,'VI_Legende Reinigungsverz.'!$B$3:$F$22,5,0)</f>
        <v>301.8</v>
      </c>
      <c r="G116" s="6">
        <f t="shared" si="54"/>
        <v>22481.081999999999</v>
      </c>
      <c r="H116" s="51"/>
      <c r="I116" s="6">
        <f t="shared" si="55"/>
        <v>0</v>
      </c>
      <c r="J116" s="51" t="s">
        <v>42</v>
      </c>
      <c r="K116" s="23">
        <f>I116*HLOOKUP(J116,'Auskunft SVS'!$C$2:$AZ$26,17,0)</f>
        <v>0</v>
      </c>
      <c r="L116" s="23">
        <f t="shared" si="56"/>
        <v>0</v>
      </c>
    </row>
    <row r="117" spans="1:18" s="15" customFormat="1">
      <c r="A117" s="8" t="s">
        <v>1021</v>
      </c>
      <c r="B117" s="3" t="s">
        <v>206</v>
      </c>
      <c r="C117" s="3" t="s">
        <v>98</v>
      </c>
      <c r="D117" s="10" t="s">
        <v>98</v>
      </c>
      <c r="E117" s="10"/>
      <c r="F117" s="10"/>
      <c r="G117" s="10"/>
      <c r="H117" s="10"/>
      <c r="I117" s="10"/>
      <c r="J117" s="10"/>
      <c r="K117" s="10"/>
      <c r="L117" s="13"/>
      <c r="M117"/>
      <c r="N117"/>
      <c r="O117"/>
      <c r="P117"/>
      <c r="Q117"/>
      <c r="R117"/>
    </row>
    <row r="118" spans="1:18" ht="101.5">
      <c r="A118" s="2" t="s">
        <v>1022</v>
      </c>
      <c r="B118" s="2" t="s">
        <v>208</v>
      </c>
      <c r="C118" s="9" t="s">
        <v>736</v>
      </c>
      <c r="D118" s="6">
        <v>40.520000000000003</v>
      </c>
      <c r="E118" s="6" t="s">
        <v>136</v>
      </c>
      <c r="F118" s="6">
        <f>+VLOOKUP(E118,'VI_Legende Reinigungsverz.'!$B$3:$F$22,5,0)</f>
        <v>52</v>
      </c>
      <c r="G118" s="6">
        <f t="shared" ref="G118:G124" si="57">+F118*D118</f>
        <v>2107.04</v>
      </c>
      <c r="H118" s="51"/>
      <c r="I118" s="6">
        <f t="shared" ref="I118:I124" si="58">IF(ISERROR(G118/H118),0,G118/H118)</f>
        <v>0</v>
      </c>
      <c r="J118" s="51" t="s">
        <v>42</v>
      </c>
      <c r="K118" s="23">
        <f>I118*HLOOKUP(J118,'Auskunft SVS'!$C$2:$AZ$26,17,0)</f>
        <v>0</v>
      </c>
      <c r="L118" s="23">
        <f t="shared" ref="L118:L124" si="59">+K118/D118</f>
        <v>0</v>
      </c>
    </row>
    <row r="119" spans="1:18" ht="101.5">
      <c r="A119" s="2" t="s">
        <v>1023</v>
      </c>
      <c r="B119" s="2" t="s">
        <v>208</v>
      </c>
      <c r="C119" s="9" t="s">
        <v>1024</v>
      </c>
      <c r="D119" s="6">
        <v>5600.01</v>
      </c>
      <c r="E119" s="6" t="s">
        <v>163</v>
      </c>
      <c r="F119" s="6">
        <f>+VLOOKUP(E119,'VI_Legende Reinigungsverz.'!$B$3:$F$22,5,0)</f>
        <v>150.9</v>
      </c>
      <c r="G119" s="6">
        <f t="shared" si="57"/>
        <v>845041.50900000008</v>
      </c>
      <c r="H119" s="51"/>
      <c r="I119" s="6">
        <f t="shared" si="58"/>
        <v>0</v>
      </c>
      <c r="J119" s="51" t="s">
        <v>42</v>
      </c>
      <c r="K119" s="23">
        <f>I119*HLOOKUP(J119,'Auskunft SVS'!$C$2:$AZ$26,17,0)</f>
        <v>0</v>
      </c>
      <c r="L119" s="23">
        <f t="shared" si="59"/>
        <v>0</v>
      </c>
    </row>
    <row r="120" spans="1:18" ht="101.5">
      <c r="A120" s="2" t="s">
        <v>1025</v>
      </c>
      <c r="B120" s="2" t="s">
        <v>208</v>
      </c>
      <c r="C120" s="9" t="s">
        <v>1026</v>
      </c>
      <c r="D120" s="6">
        <v>193.3</v>
      </c>
      <c r="E120" s="6" t="s">
        <v>102</v>
      </c>
      <c r="F120" s="6">
        <f>+VLOOKUP(E120,'VI_Legende Reinigungsverz.'!$B$3:$F$22,5,0)</f>
        <v>251.5</v>
      </c>
      <c r="G120" s="6">
        <f t="shared" si="57"/>
        <v>48614.950000000004</v>
      </c>
      <c r="H120" s="51"/>
      <c r="I120" s="6">
        <f t="shared" si="58"/>
        <v>0</v>
      </c>
      <c r="J120" s="51" t="s">
        <v>42</v>
      </c>
      <c r="K120" s="23">
        <f>I120*HLOOKUP(J120,'Auskunft SVS'!$C$2:$AZ$26,17,0)</f>
        <v>0</v>
      </c>
      <c r="L120" s="23">
        <f t="shared" si="59"/>
        <v>0</v>
      </c>
    </row>
    <row r="121" spans="1:18" ht="101.5">
      <c r="A121" s="2" t="s">
        <v>1027</v>
      </c>
      <c r="B121" s="2" t="s">
        <v>208</v>
      </c>
      <c r="C121" s="9" t="s">
        <v>1028</v>
      </c>
      <c r="D121" s="6">
        <v>24.45</v>
      </c>
      <c r="E121" s="6" t="s">
        <v>1005</v>
      </c>
      <c r="F121" s="6">
        <f>+VLOOKUP(E121,'VI_Legende Reinigungsverz.'!$B$3:$F$22,5,0)</f>
        <v>301.8</v>
      </c>
      <c r="G121" s="6">
        <f t="shared" si="57"/>
        <v>7379.01</v>
      </c>
      <c r="H121" s="51"/>
      <c r="I121" s="6">
        <f t="shared" si="58"/>
        <v>0</v>
      </c>
      <c r="J121" s="51" t="s">
        <v>42</v>
      </c>
      <c r="K121" s="23">
        <f>I121*HLOOKUP(J121,'Auskunft SVS'!$C$2:$AZ$26,17,0)</f>
        <v>0</v>
      </c>
      <c r="L121" s="23">
        <f t="shared" si="59"/>
        <v>0</v>
      </c>
    </row>
    <row r="122" spans="1:18" ht="101.5">
      <c r="A122" s="2" t="s">
        <v>1029</v>
      </c>
      <c r="B122" s="2" t="s">
        <v>423</v>
      </c>
      <c r="C122" s="9" t="s">
        <v>313</v>
      </c>
      <c r="D122" s="6">
        <v>3.7</v>
      </c>
      <c r="E122" s="6" t="s">
        <v>210</v>
      </c>
      <c r="F122" s="6">
        <f>+VLOOKUP(E122,'VI_Legende Reinigungsverz.'!$B$3:$F$22,5,0)</f>
        <v>104</v>
      </c>
      <c r="G122" s="6">
        <f t="shared" si="57"/>
        <v>384.8</v>
      </c>
      <c r="H122" s="51"/>
      <c r="I122" s="6">
        <f t="shared" si="58"/>
        <v>0</v>
      </c>
      <c r="J122" s="51" t="s">
        <v>42</v>
      </c>
      <c r="K122" s="23">
        <f>I122*HLOOKUP(J122,'Auskunft SVS'!$C$2:$AZ$26,17,0)</f>
        <v>0</v>
      </c>
      <c r="L122" s="23">
        <f t="shared" si="59"/>
        <v>0</v>
      </c>
    </row>
    <row r="123" spans="1:18" ht="101.5">
      <c r="A123" s="2" t="s">
        <v>1030</v>
      </c>
      <c r="B123" s="2" t="s">
        <v>423</v>
      </c>
      <c r="C123" s="9" t="s">
        <v>421</v>
      </c>
      <c r="D123" s="6">
        <v>4.32</v>
      </c>
      <c r="E123" s="6" t="s">
        <v>102</v>
      </c>
      <c r="F123" s="6">
        <f>+VLOOKUP(E123,'VI_Legende Reinigungsverz.'!$B$3:$F$22,5,0)</f>
        <v>251.5</v>
      </c>
      <c r="G123" s="6">
        <f t="shared" si="57"/>
        <v>1086.48</v>
      </c>
      <c r="H123" s="51"/>
      <c r="I123" s="6">
        <f t="shared" si="58"/>
        <v>0</v>
      </c>
      <c r="J123" s="51" t="s">
        <v>42</v>
      </c>
      <c r="K123" s="23">
        <f>I123*HLOOKUP(J123,'Auskunft SVS'!$C$2:$AZ$26,17,0)</f>
        <v>0</v>
      </c>
      <c r="L123" s="23">
        <f t="shared" si="59"/>
        <v>0</v>
      </c>
    </row>
    <row r="124" spans="1:18" ht="101.5">
      <c r="A124" s="2" t="s">
        <v>1031</v>
      </c>
      <c r="B124" s="2" t="s">
        <v>423</v>
      </c>
      <c r="C124" s="9" t="s">
        <v>1032</v>
      </c>
      <c r="D124" s="6">
        <v>77.47</v>
      </c>
      <c r="E124" s="6" t="s">
        <v>1005</v>
      </c>
      <c r="F124" s="6">
        <f>+VLOOKUP(E124,'VI_Legende Reinigungsverz.'!$B$3:$F$22,5,0)</f>
        <v>301.8</v>
      </c>
      <c r="G124" s="6">
        <f t="shared" si="57"/>
        <v>23380.446</v>
      </c>
      <c r="H124" s="51"/>
      <c r="I124" s="6">
        <f t="shared" si="58"/>
        <v>0</v>
      </c>
      <c r="J124" s="51" t="s">
        <v>42</v>
      </c>
      <c r="K124" s="23">
        <f>I124*HLOOKUP(J124,'Auskunft SVS'!$C$2:$AZ$26,17,0)</f>
        <v>0</v>
      </c>
      <c r="L124" s="23">
        <f t="shared" si="59"/>
        <v>0</v>
      </c>
    </row>
    <row r="125" spans="1:18" s="15" customFormat="1">
      <c r="A125" s="8" t="s">
        <v>1033</v>
      </c>
      <c r="B125" s="3" t="s">
        <v>316</v>
      </c>
      <c r="C125" s="3" t="s">
        <v>98</v>
      </c>
      <c r="D125" s="10" t="s">
        <v>98</v>
      </c>
      <c r="E125" s="10"/>
      <c r="F125" s="10"/>
      <c r="G125" s="10"/>
      <c r="H125" s="10"/>
      <c r="I125" s="10"/>
      <c r="J125" s="10"/>
      <c r="K125" s="10"/>
      <c r="L125" s="13"/>
      <c r="M125"/>
      <c r="N125"/>
      <c r="O125"/>
      <c r="P125"/>
      <c r="Q125"/>
      <c r="R125"/>
    </row>
    <row r="126" spans="1:18" ht="101.5">
      <c r="A126" s="2" t="s">
        <v>1034</v>
      </c>
      <c r="B126" s="2" t="s">
        <v>318</v>
      </c>
      <c r="C126" s="9" t="s">
        <v>1035</v>
      </c>
      <c r="D126" s="6">
        <v>19.07</v>
      </c>
      <c r="E126" s="6" t="s">
        <v>136</v>
      </c>
      <c r="F126" s="6">
        <f>+VLOOKUP(E126,'VI_Legende Reinigungsverz.'!$B$3:$F$22,5,0)</f>
        <v>52</v>
      </c>
      <c r="G126" s="6">
        <f t="shared" ref="G126:G133" si="60">+F126*D126</f>
        <v>991.64</v>
      </c>
      <c r="H126" s="51"/>
      <c r="I126" s="6">
        <f t="shared" ref="I126:I133" si="61">IF(ISERROR(G126/H126),0,G126/H126)</f>
        <v>0</v>
      </c>
      <c r="J126" s="51" t="s">
        <v>42</v>
      </c>
      <c r="K126" s="23">
        <f>I126*HLOOKUP(J126,'Auskunft SVS'!$C$2:$AZ$26,17,0)</f>
        <v>0</v>
      </c>
      <c r="L126" s="23">
        <f t="shared" ref="L126:L133" si="62">+K126/D126</f>
        <v>0</v>
      </c>
    </row>
    <row r="127" spans="1:18" ht="101.5">
      <c r="A127" s="2" t="s">
        <v>1036</v>
      </c>
      <c r="B127" s="2" t="s">
        <v>318</v>
      </c>
      <c r="C127" s="9" t="s">
        <v>1037</v>
      </c>
      <c r="D127" s="6">
        <v>17.84</v>
      </c>
      <c r="E127" s="6" t="s">
        <v>163</v>
      </c>
      <c r="F127" s="6">
        <f>+VLOOKUP(E127,'VI_Legende Reinigungsverz.'!$B$3:$F$22,5,0)</f>
        <v>150.9</v>
      </c>
      <c r="G127" s="6">
        <f t="shared" si="60"/>
        <v>2692.056</v>
      </c>
      <c r="H127" s="51"/>
      <c r="I127" s="6">
        <f t="shared" si="61"/>
        <v>0</v>
      </c>
      <c r="J127" s="51" t="s">
        <v>42</v>
      </c>
      <c r="K127" s="23">
        <f>I127*HLOOKUP(J127,'Auskunft SVS'!$C$2:$AZ$26,17,0)</f>
        <v>0</v>
      </c>
      <c r="L127" s="23">
        <f t="shared" si="62"/>
        <v>0</v>
      </c>
    </row>
    <row r="128" spans="1:18" ht="101.5">
      <c r="A128" s="2" t="s">
        <v>1038</v>
      </c>
      <c r="B128" s="2" t="s">
        <v>318</v>
      </c>
      <c r="C128" s="9" t="s">
        <v>310</v>
      </c>
      <c r="D128" s="6">
        <v>28.76</v>
      </c>
      <c r="E128" s="6" t="s">
        <v>102</v>
      </c>
      <c r="F128" s="6">
        <f>+VLOOKUP(E128,'VI_Legende Reinigungsverz.'!$B$3:$F$22,5,0)</f>
        <v>251.5</v>
      </c>
      <c r="G128" s="6">
        <f t="shared" si="60"/>
        <v>7233.14</v>
      </c>
      <c r="H128" s="51"/>
      <c r="I128" s="6">
        <f t="shared" si="61"/>
        <v>0</v>
      </c>
      <c r="J128" s="51" t="s">
        <v>42</v>
      </c>
      <c r="K128" s="23">
        <f>I128*HLOOKUP(J128,'Auskunft SVS'!$C$2:$AZ$26,17,0)</f>
        <v>0</v>
      </c>
      <c r="L128" s="23">
        <f t="shared" si="62"/>
        <v>0</v>
      </c>
    </row>
    <row r="129" spans="1:18" ht="101.5">
      <c r="A129" s="2" t="s">
        <v>1039</v>
      </c>
      <c r="B129" s="2" t="s">
        <v>1040</v>
      </c>
      <c r="C129" s="9" t="s">
        <v>1035</v>
      </c>
      <c r="D129" s="6">
        <v>32.1</v>
      </c>
      <c r="E129" s="6" t="s">
        <v>136</v>
      </c>
      <c r="F129" s="6">
        <f>+VLOOKUP(E129,'VI_Legende Reinigungsverz.'!$B$3:$F$22,5,0)</f>
        <v>52</v>
      </c>
      <c r="G129" s="6">
        <f t="shared" si="60"/>
        <v>1669.2</v>
      </c>
      <c r="H129" s="51"/>
      <c r="I129" s="6">
        <f t="shared" si="61"/>
        <v>0</v>
      </c>
      <c r="J129" s="51" t="s">
        <v>42</v>
      </c>
      <c r="K129" s="23">
        <f>I129*HLOOKUP(J129,'Auskunft SVS'!$C$2:$AZ$26,17,0)</f>
        <v>0</v>
      </c>
      <c r="L129" s="23">
        <f t="shared" si="62"/>
        <v>0</v>
      </c>
    </row>
    <row r="130" spans="1:18" ht="101.5">
      <c r="A130" s="2" t="s">
        <v>1041</v>
      </c>
      <c r="B130" s="2" t="s">
        <v>1040</v>
      </c>
      <c r="C130" s="9" t="s">
        <v>421</v>
      </c>
      <c r="D130" s="6">
        <v>2.41</v>
      </c>
      <c r="E130" s="6" t="s">
        <v>102</v>
      </c>
      <c r="F130" s="6">
        <f>+VLOOKUP(E130,'VI_Legende Reinigungsverz.'!$B$3:$F$22,5,0)</f>
        <v>251.5</v>
      </c>
      <c r="G130" s="6">
        <f t="shared" si="60"/>
        <v>606.11500000000001</v>
      </c>
      <c r="H130" s="51"/>
      <c r="I130" s="6">
        <f t="shared" si="61"/>
        <v>0</v>
      </c>
      <c r="J130" s="51" t="s">
        <v>42</v>
      </c>
      <c r="K130" s="23">
        <f>I130*HLOOKUP(J130,'Auskunft SVS'!$C$2:$AZ$26,17,0)</f>
        <v>0</v>
      </c>
      <c r="L130" s="23">
        <f t="shared" si="62"/>
        <v>0</v>
      </c>
    </row>
    <row r="131" spans="1:18" ht="101.5">
      <c r="A131" s="2" t="s">
        <v>1042</v>
      </c>
      <c r="B131" s="2" t="s">
        <v>737</v>
      </c>
      <c r="C131" s="9" t="s">
        <v>878</v>
      </c>
      <c r="D131" s="6">
        <v>7.04</v>
      </c>
      <c r="E131" s="6" t="s">
        <v>136</v>
      </c>
      <c r="F131" s="6">
        <f>+VLOOKUP(E131,'VI_Legende Reinigungsverz.'!$B$3:$F$22,5,0)</f>
        <v>52</v>
      </c>
      <c r="G131" s="6">
        <f t="shared" si="60"/>
        <v>366.08</v>
      </c>
      <c r="H131" s="51"/>
      <c r="I131" s="6">
        <f t="shared" si="61"/>
        <v>0</v>
      </c>
      <c r="J131" s="51" t="s">
        <v>42</v>
      </c>
      <c r="K131" s="23">
        <f>I131*HLOOKUP(J131,'Auskunft SVS'!$C$2:$AZ$26,17,0)</f>
        <v>0</v>
      </c>
      <c r="L131" s="23">
        <f t="shared" si="62"/>
        <v>0</v>
      </c>
    </row>
    <row r="132" spans="1:18" ht="101.5">
      <c r="A132" s="2" t="s">
        <v>1043</v>
      </c>
      <c r="B132" s="2" t="s">
        <v>737</v>
      </c>
      <c r="C132" s="9" t="s">
        <v>875</v>
      </c>
      <c r="D132" s="6">
        <v>12.93</v>
      </c>
      <c r="E132" s="6" t="s">
        <v>102</v>
      </c>
      <c r="F132" s="6">
        <f>+VLOOKUP(E132,'VI_Legende Reinigungsverz.'!$B$3:$F$22,5,0)</f>
        <v>251.5</v>
      </c>
      <c r="G132" s="6">
        <f t="shared" si="60"/>
        <v>3251.895</v>
      </c>
      <c r="H132" s="51"/>
      <c r="I132" s="6">
        <f t="shared" si="61"/>
        <v>0</v>
      </c>
      <c r="J132" s="51" t="s">
        <v>42</v>
      </c>
      <c r="K132" s="23">
        <f>I132*HLOOKUP(J132,'Auskunft SVS'!$C$2:$AZ$26,17,0)</f>
        <v>0</v>
      </c>
      <c r="L132" s="23">
        <f t="shared" si="62"/>
        <v>0</v>
      </c>
    </row>
    <row r="133" spans="1:18" ht="101.5">
      <c r="A133" s="2" t="s">
        <v>1044</v>
      </c>
      <c r="B133" s="2" t="s">
        <v>738</v>
      </c>
      <c r="C133" s="9" t="s">
        <v>421</v>
      </c>
      <c r="D133" s="6">
        <v>0.41</v>
      </c>
      <c r="E133" s="6" t="s">
        <v>102</v>
      </c>
      <c r="F133" s="6">
        <f>+VLOOKUP(E133,'VI_Legende Reinigungsverz.'!$B$3:$F$22,5,0)</f>
        <v>251.5</v>
      </c>
      <c r="G133" s="6">
        <f t="shared" si="60"/>
        <v>103.11499999999999</v>
      </c>
      <c r="H133" s="51"/>
      <c r="I133" s="6">
        <f t="shared" si="61"/>
        <v>0</v>
      </c>
      <c r="J133" s="51" t="s">
        <v>42</v>
      </c>
      <c r="K133" s="23">
        <f>I133*HLOOKUP(J133,'Auskunft SVS'!$C$2:$AZ$26,17,0)</f>
        <v>0</v>
      </c>
      <c r="L133" s="23">
        <f t="shared" si="62"/>
        <v>0</v>
      </c>
    </row>
    <row r="134" spans="1:18" s="15" customFormat="1">
      <c r="A134" s="8" t="s">
        <v>1045</v>
      </c>
      <c r="B134" s="3" t="s">
        <v>219</v>
      </c>
      <c r="C134" s="3" t="s">
        <v>98</v>
      </c>
      <c r="D134" s="10" t="s">
        <v>98</v>
      </c>
      <c r="E134" s="10"/>
      <c r="F134" s="10"/>
      <c r="G134" s="10"/>
      <c r="H134" s="10"/>
      <c r="I134" s="10"/>
      <c r="J134" s="10"/>
      <c r="K134" s="10"/>
      <c r="L134" s="13"/>
      <c r="M134"/>
      <c r="N134"/>
      <c r="O134"/>
      <c r="P134"/>
      <c r="Q134"/>
      <c r="R134"/>
    </row>
    <row r="135" spans="1:18" ht="101.5">
      <c r="A135" s="2" t="s">
        <v>1046</v>
      </c>
      <c r="B135" s="2" t="s">
        <v>221</v>
      </c>
      <c r="C135" s="9" t="s">
        <v>627</v>
      </c>
      <c r="D135" s="6">
        <v>32</v>
      </c>
      <c r="E135" s="6" t="s">
        <v>171</v>
      </c>
      <c r="F135" s="6">
        <f>+VLOOKUP(E135,'VI_Legende Reinigungsverz.'!$B$3:$F$22,5,0)</f>
        <v>1</v>
      </c>
      <c r="G135" s="6">
        <f>+F135*D135</f>
        <v>32</v>
      </c>
      <c r="H135" s="51"/>
      <c r="I135" s="6">
        <f>IF(ISERROR(G135/H135),0,G135/H135)</f>
        <v>0</v>
      </c>
      <c r="J135" s="51" t="s">
        <v>42</v>
      </c>
      <c r="K135" s="23">
        <f>I135*HLOOKUP(J135,'Auskunft SVS'!$C$2:$AZ$26,17,0)</f>
        <v>0</v>
      </c>
      <c r="L135" s="23">
        <f>+K135/D135</f>
        <v>0</v>
      </c>
    </row>
    <row r="136" spans="1:18" s="15" customFormat="1">
      <c r="A136" s="8" t="s">
        <v>1047</v>
      </c>
      <c r="B136" s="3" t="s">
        <v>637</v>
      </c>
      <c r="C136" s="3" t="s">
        <v>98</v>
      </c>
      <c r="D136" s="10" t="s">
        <v>98</v>
      </c>
      <c r="E136" s="10"/>
      <c r="F136" s="10"/>
      <c r="G136" s="10"/>
      <c r="H136" s="10"/>
      <c r="I136" s="10"/>
      <c r="J136" s="10"/>
      <c r="K136" s="10"/>
      <c r="L136" s="13"/>
      <c r="M136"/>
      <c r="N136"/>
      <c r="O136"/>
      <c r="P136"/>
      <c r="Q136"/>
      <c r="R136"/>
    </row>
    <row r="137" spans="1:18" ht="101.5">
      <c r="A137" s="2" t="s">
        <v>1048</v>
      </c>
      <c r="B137" s="2" t="s">
        <v>639</v>
      </c>
      <c r="C137" s="9" t="s">
        <v>421</v>
      </c>
      <c r="D137" s="6">
        <v>40.07</v>
      </c>
      <c r="E137" s="6" t="s">
        <v>102</v>
      </c>
      <c r="F137" s="6">
        <f>+VLOOKUP(E137,'VI_Legende Reinigungsverz.'!$B$3:$F$22,5,0)</f>
        <v>251.5</v>
      </c>
      <c r="G137" s="6">
        <f t="shared" ref="G137:G138" si="63">+F137*D137</f>
        <v>10077.605</v>
      </c>
      <c r="H137" s="51"/>
      <c r="I137" s="6">
        <f t="shared" ref="I137:I138" si="64">IF(ISERROR(G137/H137),0,G137/H137)</f>
        <v>0</v>
      </c>
      <c r="J137" s="51" t="s">
        <v>42</v>
      </c>
      <c r="K137" s="23">
        <f>I137*HLOOKUP(J137,'Auskunft SVS'!$C$2:$AZ$26,17,0)</f>
        <v>0</v>
      </c>
      <c r="L137" s="23">
        <f t="shared" ref="L137:L138" si="65">+K137/D137</f>
        <v>0</v>
      </c>
    </row>
    <row r="138" spans="1:18" ht="101.5">
      <c r="A138" s="2" t="s">
        <v>1049</v>
      </c>
      <c r="B138" s="2" t="s">
        <v>1050</v>
      </c>
      <c r="C138" s="9" t="s">
        <v>875</v>
      </c>
      <c r="D138" s="6">
        <v>268.74</v>
      </c>
      <c r="E138" s="6" t="s">
        <v>102</v>
      </c>
      <c r="F138" s="6">
        <f>+VLOOKUP(E138,'VI_Legende Reinigungsverz.'!$B$3:$F$22,5,0)</f>
        <v>251.5</v>
      </c>
      <c r="G138" s="6">
        <f t="shared" si="63"/>
        <v>67588.11</v>
      </c>
      <c r="H138" s="51"/>
      <c r="I138" s="6">
        <f t="shared" si="64"/>
        <v>0</v>
      </c>
      <c r="J138" s="51" t="s">
        <v>42</v>
      </c>
      <c r="K138" s="23">
        <f>I138*HLOOKUP(J138,'Auskunft SVS'!$C$2:$AZ$26,17,0)</f>
        <v>0</v>
      </c>
      <c r="L138" s="23">
        <f t="shared" si="65"/>
        <v>0</v>
      </c>
    </row>
    <row r="139" spans="1:18" s="15" customFormat="1">
      <c r="A139" s="8" t="s">
        <v>1051</v>
      </c>
      <c r="B139" s="3" t="s">
        <v>538</v>
      </c>
      <c r="C139" s="3" t="s">
        <v>98</v>
      </c>
      <c r="D139" s="10" t="s">
        <v>98</v>
      </c>
      <c r="E139" s="10"/>
      <c r="F139" s="10"/>
      <c r="G139" s="10"/>
      <c r="H139" s="10"/>
      <c r="I139" s="10"/>
      <c r="J139" s="10"/>
      <c r="K139" s="10"/>
      <c r="L139" s="13"/>
      <c r="M139"/>
      <c r="N139"/>
      <c r="O139"/>
      <c r="P139"/>
      <c r="Q139"/>
      <c r="R139"/>
    </row>
    <row r="140" spans="1:18" ht="101.5">
      <c r="A140" s="2" t="s">
        <v>1052</v>
      </c>
      <c r="B140" s="2" t="s">
        <v>740</v>
      </c>
      <c r="C140" s="9" t="s">
        <v>1053</v>
      </c>
      <c r="D140" s="6">
        <v>456.68</v>
      </c>
      <c r="E140" s="6" t="s">
        <v>163</v>
      </c>
      <c r="F140" s="6">
        <f>+VLOOKUP(E140,'VI_Legende Reinigungsverz.'!$B$3:$F$22,5,0)</f>
        <v>150.9</v>
      </c>
      <c r="G140" s="6">
        <f t="shared" ref="G140:G143" si="66">+F140*D140</f>
        <v>68913.012000000002</v>
      </c>
      <c r="H140" s="51"/>
      <c r="I140" s="6">
        <f t="shared" ref="I140:I143" si="67">IF(ISERROR(G140/H140),0,G140/H140)</f>
        <v>0</v>
      </c>
      <c r="J140" s="51" t="s">
        <v>42</v>
      </c>
      <c r="K140" s="23">
        <f>I140*HLOOKUP(J140,'Auskunft SVS'!$C$2:$AZ$26,17,0)</f>
        <v>0</v>
      </c>
      <c r="L140" s="23">
        <f t="shared" ref="L140:L143" si="68">+K140/D140</f>
        <v>0</v>
      </c>
    </row>
    <row r="141" spans="1:18" ht="101.5">
      <c r="A141" s="2" t="s">
        <v>1054</v>
      </c>
      <c r="B141" s="2" t="s">
        <v>740</v>
      </c>
      <c r="C141" s="9" t="s">
        <v>875</v>
      </c>
      <c r="D141" s="6">
        <v>48.86</v>
      </c>
      <c r="E141" s="6" t="s">
        <v>102</v>
      </c>
      <c r="F141" s="6">
        <f>+VLOOKUP(E141,'VI_Legende Reinigungsverz.'!$B$3:$F$22,5,0)</f>
        <v>251.5</v>
      </c>
      <c r="G141" s="6">
        <f t="shared" si="66"/>
        <v>12288.289999999999</v>
      </c>
      <c r="H141" s="51"/>
      <c r="I141" s="6">
        <f t="shared" si="67"/>
        <v>0</v>
      </c>
      <c r="J141" s="51" t="s">
        <v>42</v>
      </c>
      <c r="K141" s="23">
        <f>I141*HLOOKUP(J141,'Auskunft SVS'!$C$2:$AZ$26,17,0)</f>
        <v>0</v>
      </c>
      <c r="L141" s="23">
        <f t="shared" si="68"/>
        <v>0</v>
      </c>
    </row>
    <row r="142" spans="1:18" ht="101.5">
      <c r="A142" s="2" t="s">
        <v>1055</v>
      </c>
      <c r="B142" s="2" t="s">
        <v>1056</v>
      </c>
      <c r="C142" s="9" t="s">
        <v>1057</v>
      </c>
      <c r="D142" s="6">
        <v>245.1</v>
      </c>
      <c r="E142" s="6" t="s">
        <v>163</v>
      </c>
      <c r="F142" s="6">
        <f>+VLOOKUP(E142,'VI_Legende Reinigungsverz.'!$B$3:$F$22,5,0)</f>
        <v>150.9</v>
      </c>
      <c r="G142" s="6">
        <f t="shared" si="66"/>
        <v>36985.590000000004</v>
      </c>
      <c r="H142" s="51"/>
      <c r="I142" s="6">
        <f t="shared" si="67"/>
        <v>0</v>
      </c>
      <c r="J142" s="51" t="s">
        <v>42</v>
      </c>
      <c r="K142" s="23">
        <f>I142*HLOOKUP(J142,'Auskunft SVS'!$C$2:$AZ$26,17,0)</f>
        <v>0</v>
      </c>
      <c r="L142" s="23">
        <f t="shared" si="68"/>
        <v>0</v>
      </c>
    </row>
    <row r="143" spans="1:18" ht="101.5">
      <c r="A143" s="2" t="s">
        <v>1058</v>
      </c>
      <c r="B143" s="2" t="s">
        <v>1059</v>
      </c>
      <c r="C143" s="9" t="s">
        <v>1016</v>
      </c>
      <c r="D143" s="6">
        <v>218.68</v>
      </c>
      <c r="E143" s="6" t="s">
        <v>163</v>
      </c>
      <c r="F143" s="6">
        <f>+VLOOKUP(E143,'VI_Legende Reinigungsverz.'!$B$3:$F$22,5,0)</f>
        <v>150.9</v>
      </c>
      <c r="G143" s="6">
        <f t="shared" si="66"/>
        <v>32998.812000000005</v>
      </c>
      <c r="H143" s="51"/>
      <c r="I143" s="6">
        <f t="shared" si="67"/>
        <v>0</v>
      </c>
      <c r="J143" s="51" t="s">
        <v>42</v>
      </c>
      <c r="K143" s="23">
        <f>I143*HLOOKUP(J143,'Auskunft SVS'!$C$2:$AZ$26,17,0)</f>
        <v>0</v>
      </c>
      <c r="L143" s="23">
        <f t="shared" si="68"/>
        <v>0</v>
      </c>
    </row>
    <row r="144" spans="1:18" s="15" customFormat="1">
      <c r="A144" s="8" t="s">
        <v>1060</v>
      </c>
      <c r="B144" s="3" t="s">
        <v>742</v>
      </c>
      <c r="C144" s="3" t="s">
        <v>98</v>
      </c>
      <c r="D144" s="10" t="s">
        <v>98</v>
      </c>
      <c r="E144" s="10"/>
      <c r="F144" s="10"/>
      <c r="G144" s="10"/>
      <c r="H144" s="10"/>
      <c r="I144" s="10"/>
      <c r="J144" s="10"/>
      <c r="K144" s="10"/>
      <c r="L144" s="13"/>
      <c r="M144"/>
      <c r="N144"/>
      <c r="O144"/>
      <c r="P144"/>
      <c r="Q144"/>
      <c r="R144"/>
    </row>
    <row r="145" spans="1:18" ht="101.5">
      <c r="A145" s="2" t="s">
        <v>1061</v>
      </c>
      <c r="B145" s="2" t="s">
        <v>1062</v>
      </c>
      <c r="C145" s="9" t="s">
        <v>1063</v>
      </c>
      <c r="D145" s="6">
        <v>59.84</v>
      </c>
      <c r="E145" s="6" t="s">
        <v>340</v>
      </c>
      <c r="F145" s="6">
        <f>+VLOOKUP(E145,'VI_Legende Reinigungsverz.'!$B$3:$F$22,5,0)</f>
        <v>12</v>
      </c>
      <c r="G145" s="6">
        <f t="shared" ref="G145:G147" si="69">+F145*D145</f>
        <v>718.08</v>
      </c>
      <c r="H145" s="51"/>
      <c r="I145" s="6">
        <f t="shared" ref="I145:I147" si="70">IF(ISERROR(G145/H145),0,G145/H145)</f>
        <v>0</v>
      </c>
      <c r="J145" s="51" t="s">
        <v>42</v>
      </c>
      <c r="K145" s="23">
        <f>I145*HLOOKUP(J145,'Auskunft SVS'!$C$2:$AZ$26,17,0)</f>
        <v>0</v>
      </c>
      <c r="L145" s="23">
        <f t="shared" ref="L145:L147" si="71">+K145/D145</f>
        <v>0</v>
      </c>
    </row>
    <row r="146" spans="1:18" ht="101.5">
      <c r="A146" s="2" t="s">
        <v>1064</v>
      </c>
      <c r="B146" s="2" t="s">
        <v>743</v>
      </c>
      <c r="C146" s="9" t="s">
        <v>1065</v>
      </c>
      <c r="D146" s="6">
        <v>4.54</v>
      </c>
      <c r="E146" s="6" t="s">
        <v>340</v>
      </c>
      <c r="F146" s="6">
        <f>+VLOOKUP(E146,'VI_Legende Reinigungsverz.'!$B$3:$F$22,5,0)</f>
        <v>12</v>
      </c>
      <c r="G146" s="6">
        <f t="shared" si="69"/>
        <v>54.480000000000004</v>
      </c>
      <c r="H146" s="51"/>
      <c r="I146" s="6">
        <f t="shared" si="70"/>
        <v>0</v>
      </c>
      <c r="J146" s="51" t="s">
        <v>42</v>
      </c>
      <c r="K146" s="23">
        <f>I146*HLOOKUP(J146,'Auskunft SVS'!$C$2:$AZ$26,17,0)</f>
        <v>0</v>
      </c>
      <c r="L146" s="23">
        <f t="shared" si="71"/>
        <v>0</v>
      </c>
    </row>
    <row r="147" spans="1:18" ht="101.5">
      <c r="A147" s="2" t="s">
        <v>1066</v>
      </c>
      <c r="B147" s="2" t="s">
        <v>744</v>
      </c>
      <c r="C147" s="9" t="s">
        <v>1063</v>
      </c>
      <c r="D147" s="6">
        <v>11.66</v>
      </c>
      <c r="E147" s="6" t="s">
        <v>340</v>
      </c>
      <c r="F147" s="6">
        <f>+VLOOKUP(E147,'VI_Legende Reinigungsverz.'!$B$3:$F$22,5,0)</f>
        <v>12</v>
      </c>
      <c r="G147" s="6">
        <f t="shared" si="69"/>
        <v>139.92000000000002</v>
      </c>
      <c r="H147" s="51"/>
      <c r="I147" s="6">
        <f t="shared" si="70"/>
        <v>0</v>
      </c>
      <c r="J147" s="51" t="s">
        <v>42</v>
      </c>
      <c r="K147" s="23">
        <f>I147*HLOOKUP(J147,'Auskunft SVS'!$C$2:$AZ$26,17,0)</f>
        <v>0</v>
      </c>
      <c r="L147" s="23">
        <f t="shared" si="71"/>
        <v>0</v>
      </c>
    </row>
    <row r="148" spans="1:18" s="15" customFormat="1">
      <c r="A148" s="8" t="s">
        <v>1067</v>
      </c>
      <c r="B148" s="3" t="s">
        <v>641</v>
      </c>
      <c r="C148" s="3" t="s">
        <v>98</v>
      </c>
      <c r="D148" s="10" t="s">
        <v>98</v>
      </c>
      <c r="E148" s="10"/>
      <c r="F148" s="10"/>
      <c r="G148" s="10"/>
      <c r="H148" s="10"/>
      <c r="I148" s="10"/>
      <c r="J148" s="10"/>
      <c r="K148" s="10"/>
      <c r="L148" s="13"/>
      <c r="M148"/>
      <c r="N148"/>
      <c r="O148"/>
      <c r="P148"/>
      <c r="Q148"/>
      <c r="R148"/>
    </row>
    <row r="149" spans="1:18" ht="101.5">
      <c r="A149" s="2" t="s">
        <v>1068</v>
      </c>
      <c r="B149" s="2" t="s">
        <v>746</v>
      </c>
      <c r="C149" s="9" t="s">
        <v>1065</v>
      </c>
      <c r="D149" s="6">
        <v>48.49</v>
      </c>
      <c r="E149" s="6" t="s">
        <v>340</v>
      </c>
      <c r="F149" s="6">
        <f>+VLOOKUP(E149,'VI_Legende Reinigungsverz.'!$B$3:$F$22,5,0)</f>
        <v>12</v>
      </c>
      <c r="G149" s="6">
        <f t="shared" ref="G149:G150" si="72">+F149*D149</f>
        <v>581.88</v>
      </c>
      <c r="H149" s="51"/>
      <c r="I149" s="6">
        <f t="shared" ref="I149:I150" si="73">IF(ISERROR(G149/H149),0,G149/H149)</f>
        <v>0</v>
      </c>
      <c r="J149" s="51" t="s">
        <v>42</v>
      </c>
      <c r="K149" s="23">
        <f>I149*HLOOKUP(J149,'Auskunft SVS'!$C$2:$AZ$26,17,0)</f>
        <v>0</v>
      </c>
      <c r="L149" s="23">
        <f t="shared" ref="L149:L150" si="74">+K149/D149</f>
        <v>0</v>
      </c>
    </row>
    <row r="150" spans="1:18" ht="101.5">
      <c r="A150" s="2" t="s">
        <v>1069</v>
      </c>
      <c r="B150" s="2" t="s">
        <v>643</v>
      </c>
      <c r="C150" s="9" t="s">
        <v>1065</v>
      </c>
      <c r="D150" s="6">
        <v>58.48</v>
      </c>
      <c r="E150" s="6" t="s">
        <v>340</v>
      </c>
      <c r="F150" s="6">
        <f>+VLOOKUP(E150,'VI_Legende Reinigungsverz.'!$B$3:$F$22,5,0)</f>
        <v>12</v>
      </c>
      <c r="G150" s="6">
        <f t="shared" si="72"/>
        <v>701.76</v>
      </c>
      <c r="H150" s="51"/>
      <c r="I150" s="6">
        <f t="shared" si="73"/>
        <v>0</v>
      </c>
      <c r="J150" s="51" t="s">
        <v>42</v>
      </c>
      <c r="K150" s="23">
        <f>I150*HLOOKUP(J150,'Auskunft SVS'!$C$2:$AZ$26,17,0)</f>
        <v>0</v>
      </c>
      <c r="L150" s="23">
        <f t="shared" si="74"/>
        <v>0</v>
      </c>
    </row>
    <row r="151" spans="1:18" s="15" customFormat="1">
      <c r="A151" s="8" t="s">
        <v>1070</v>
      </c>
      <c r="B151" s="3" t="s">
        <v>753</v>
      </c>
      <c r="C151" s="3" t="s">
        <v>98</v>
      </c>
      <c r="D151" s="10" t="s">
        <v>98</v>
      </c>
      <c r="E151" s="10"/>
      <c r="F151" s="10"/>
      <c r="G151" s="10"/>
      <c r="H151" s="10"/>
      <c r="I151" s="10"/>
      <c r="J151" s="10"/>
      <c r="K151" s="10"/>
      <c r="L151" s="13"/>
      <c r="M151"/>
      <c r="N151"/>
      <c r="O151"/>
      <c r="P151"/>
      <c r="Q151"/>
      <c r="R151"/>
    </row>
    <row r="152" spans="1:18" ht="101.5">
      <c r="A152" s="2" t="s">
        <v>1071</v>
      </c>
      <c r="B152" s="2" t="s">
        <v>754</v>
      </c>
      <c r="C152" s="9" t="s">
        <v>1065</v>
      </c>
      <c r="D152" s="6">
        <v>12.71</v>
      </c>
      <c r="E152" s="6" t="s">
        <v>340</v>
      </c>
      <c r="F152" s="6">
        <f>+VLOOKUP(E152,'VI_Legende Reinigungsverz.'!$B$3:$F$22,5,0)</f>
        <v>12</v>
      </c>
      <c r="G152" s="6">
        <f t="shared" ref="G152:G154" si="75">+F152*D152</f>
        <v>152.52000000000001</v>
      </c>
      <c r="H152" s="51"/>
      <c r="I152" s="6">
        <f t="shared" ref="I152:I154" si="76">IF(ISERROR(G152/H152),0,G152/H152)</f>
        <v>0</v>
      </c>
      <c r="J152" s="51" t="s">
        <v>42</v>
      </c>
      <c r="K152" s="23">
        <f>I152*HLOOKUP(J152,'Auskunft SVS'!$C$2:$AZ$26,17,0)</f>
        <v>0</v>
      </c>
      <c r="L152" s="23">
        <f t="shared" ref="L152:L154" si="77">+K152/D152</f>
        <v>0</v>
      </c>
    </row>
    <row r="153" spans="1:18" ht="101.5">
      <c r="A153" s="2" t="s">
        <v>1072</v>
      </c>
      <c r="B153" s="2" t="s">
        <v>754</v>
      </c>
      <c r="C153" s="9" t="s">
        <v>1073</v>
      </c>
      <c r="D153" s="6">
        <v>73.069999999999993</v>
      </c>
      <c r="E153" s="6" t="s">
        <v>163</v>
      </c>
      <c r="F153" s="6">
        <f>+VLOOKUP(E153,'VI_Legende Reinigungsverz.'!$B$3:$F$22,5,0)</f>
        <v>150.9</v>
      </c>
      <c r="G153" s="6">
        <f t="shared" si="75"/>
        <v>11026.262999999999</v>
      </c>
      <c r="H153" s="51"/>
      <c r="I153" s="6">
        <f t="shared" si="76"/>
        <v>0</v>
      </c>
      <c r="J153" s="51" t="s">
        <v>42</v>
      </c>
      <c r="K153" s="23">
        <f>I153*HLOOKUP(J153,'Auskunft SVS'!$C$2:$AZ$26,17,0)</f>
        <v>0</v>
      </c>
      <c r="L153" s="23">
        <f t="shared" si="77"/>
        <v>0</v>
      </c>
    </row>
    <row r="154" spans="1:18" ht="101.5">
      <c r="A154" s="2" t="s">
        <v>1074</v>
      </c>
      <c r="B154" s="2" t="s">
        <v>1075</v>
      </c>
      <c r="C154" s="9" t="s">
        <v>1076</v>
      </c>
      <c r="D154" s="6">
        <v>53.28</v>
      </c>
      <c r="E154" s="6" t="s">
        <v>163</v>
      </c>
      <c r="F154" s="6">
        <f>+VLOOKUP(E154,'VI_Legende Reinigungsverz.'!$B$3:$F$22,5,0)</f>
        <v>150.9</v>
      </c>
      <c r="G154" s="6">
        <f t="shared" si="75"/>
        <v>8039.9520000000002</v>
      </c>
      <c r="H154" s="51"/>
      <c r="I154" s="6">
        <f t="shared" si="76"/>
        <v>0</v>
      </c>
      <c r="J154" s="51" t="s">
        <v>42</v>
      </c>
      <c r="K154" s="23">
        <f>I154*HLOOKUP(J154,'Auskunft SVS'!$C$2:$AZ$26,17,0)</f>
        <v>0</v>
      </c>
      <c r="L154" s="23">
        <f t="shared" si="77"/>
        <v>0</v>
      </c>
    </row>
    <row r="155" spans="1:18" s="15" customFormat="1">
      <c r="A155" s="8" t="s">
        <v>1077</v>
      </c>
      <c r="B155" s="3" t="s">
        <v>431</v>
      </c>
      <c r="C155" s="3" t="s">
        <v>98</v>
      </c>
      <c r="D155" s="10" t="s">
        <v>98</v>
      </c>
      <c r="E155" s="10"/>
      <c r="F155" s="10"/>
      <c r="G155" s="10"/>
      <c r="H155" s="10"/>
      <c r="I155" s="10"/>
      <c r="J155" s="10"/>
      <c r="K155" s="10"/>
      <c r="L155" s="13"/>
      <c r="M155"/>
      <c r="N155"/>
      <c r="O155"/>
      <c r="P155"/>
      <c r="Q155"/>
      <c r="R155"/>
    </row>
    <row r="156" spans="1:18" ht="101.5">
      <c r="A156" s="2" t="s">
        <v>1078</v>
      </c>
      <c r="B156" s="2" t="s">
        <v>1079</v>
      </c>
      <c r="C156" s="9" t="s">
        <v>1080</v>
      </c>
      <c r="D156" s="6">
        <v>6.85</v>
      </c>
      <c r="E156" s="6" t="s">
        <v>102</v>
      </c>
      <c r="F156" s="6">
        <f>+VLOOKUP(E156,'VI_Legende Reinigungsverz.'!$B$3:$F$22,5,0)</f>
        <v>251.5</v>
      </c>
      <c r="G156" s="6">
        <f>+F156*D156</f>
        <v>1722.7749999999999</v>
      </c>
      <c r="H156" s="51"/>
      <c r="I156" s="6">
        <f>IF(ISERROR(G156/H156),0,G156/H156)</f>
        <v>0</v>
      </c>
      <c r="J156" s="51" t="s">
        <v>42</v>
      </c>
      <c r="K156" s="23">
        <f>I156*HLOOKUP(J156,'Auskunft SVS'!$C$2:$AZ$26,17,0)</f>
        <v>0</v>
      </c>
      <c r="L156" s="23">
        <f>+K156/D156</f>
        <v>0</v>
      </c>
    </row>
    <row r="157" spans="1:18" s="15" customFormat="1">
      <c r="A157" s="8" t="s">
        <v>1081</v>
      </c>
      <c r="B157" s="3" t="s">
        <v>224</v>
      </c>
      <c r="C157" s="3" t="s">
        <v>98</v>
      </c>
      <c r="D157" s="10" t="s">
        <v>98</v>
      </c>
      <c r="E157" s="10"/>
      <c r="F157" s="10"/>
      <c r="G157" s="10"/>
      <c r="H157" s="10"/>
      <c r="I157" s="10"/>
      <c r="J157" s="10"/>
      <c r="K157" s="10"/>
      <c r="L157" s="13"/>
      <c r="M157"/>
      <c r="N157"/>
      <c r="O157"/>
      <c r="P157"/>
      <c r="Q157"/>
      <c r="R157"/>
    </row>
    <row r="158" spans="1:18" ht="101.5">
      <c r="A158" s="2" t="s">
        <v>1082</v>
      </c>
      <c r="B158" s="2" t="s">
        <v>226</v>
      </c>
      <c r="C158" s="9" t="s">
        <v>339</v>
      </c>
      <c r="D158" s="6">
        <v>13.98</v>
      </c>
      <c r="E158" s="6" t="s">
        <v>340</v>
      </c>
      <c r="F158" s="6">
        <f>+VLOOKUP(E158,'VI_Legende Reinigungsverz.'!$B$3:$F$22,5,0)</f>
        <v>12</v>
      </c>
      <c r="G158" s="6">
        <f t="shared" ref="G158:G173" si="78">+F158*D158</f>
        <v>167.76</v>
      </c>
      <c r="H158" s="51"/>
      <c r="I158" s="6">
        <f t="shared" ref="I158:I173" si="79">IF(ISERROR(G158/H158),0,G158/H158)</f>
        <v>0</v>
      </c>
      <c r="J158" s="51" t="s">
        <v>42</v>
      </c>
      <c r="K158" s="23">
        <f>I158*HLOOKUP(J158,'Auskunft SVS'!$C$2:$AZ$26,17,0)</f>
        <v>0</v>
      </c>
      <c r="L158" s="23">
        <f t="shared" ref="L158:L173" si="80">+K158/D158</f>
        <v>0</v>
      </c>
    </row>
    <row r="159" spans="1:18" ht="101.5">
      <c r="A159" s="2" t="s">
        <v>1083</v>
      </c>
      <c r="B159" s="2" t="s">
        <v>226</v>
      </c>
      <c r="C159" s="9" t="s">
        <v>1084</v>
      </c>
      <c r="D159" s="6">
        <v>59.35</v>
      </c>
      <c r="E159" s="6" t="s">
        <v>136</v>
      </c>
      <c r="F159" s="6">
        <f>+VLOOKUP(E159,'VI_Legende Reinigungsverz.'!$B$3:$F$22,5,0)</f>
        <v>52</v>
      </c>
      <c r="G159" s="6">
        <f t="shared" si="78"/>
        <v>3086.2000000000003</v>
      </c>
      <c r="H159" s="51"/>
      <c r="I159" s="6">
        <f t="shared" si="79"/>
        <v>0</v>
      </c>
      <c r="J159" s="51" t="s">
        <v>42</v>
      </c>
      <c r="K159" s="23">
        <f>I159*HLOOKUP(J159,'Auskunft SVS'!$C$2:$AZ$26,17,0)</f>
        <v>0</v>
      </c>
      <c r="L159" s="23">
        <f t="shared" si="80"/>
        <v>0</v>
      </c>
    </row>
    <row r="160" spans="1:18" ht="101.5">
      <c r="A160" s="2" t="s">
        <v>1085</v>
      </c>
      <c r="B160" s="2" t="s">
        <v>226</v>
      </c>
      <c r="C160" s="9" t="s">
        <v>1086</v>
      </c>
      <c r="D160" s="6">
        <v>962.55</v>
      </c>
      <c r="E160" s="6" t="s">
        <v>210</v>
      </c>
      <c r="F160" s="6">
        <f>+VLOOKUP(E160,'VI_Legende Reinigungsverz.'!$B$3:$F$22,5,0)</f>
        <v>104</v>
      </c>
      <c r="G160" s="6">
        <f t="shared" si="78"/>
        <v>100105.2</v>
      </c>
      <c r="H160" s="51"/>
      <c r="I160" s="6">
        <f t="shared" si="79"/>
        <v>0</v>
      </c>
      <c r="J160" s="51" t="s">
        <v>42</v>
      </c>
      <c r="K160" s="23">
        <f>I160*HLOOKUP(J160,'Auskunft SVS'!$C$2:$AZ$26,17,0)</f>
        <v>0</v>
      </c>
      <c r="L160" s="23">
        <f t="shared" si="80"/>
        <v>0</v>
      </c>
    </row>
    <row r="161" spans="1:18" ht="101.5">
      <c r="A161" s="2" t="s">
        <v>1087</v>
      </c>
      <c r="B161" s="2" t="s">
        <v>226</v>
      </c>
      <c r="C161" s="9" t="s">
        <v>1088</v>
      </c>
      <c r="D161" s="6">
        <v>2718.12</v>
      </c>
      <c r="E161" s="6" t="s">
        <v>163</v>
      </c>
      <c r="F161" s="6">
        <f>+VLOOKUP(E161,'VI_Legende Reinigungsverz.'!$B$3:$F$22,5,0)</f>
        <v>150.9</v>
      </c>
      <c r="G161" s="6">
        <f t="shared" si="78"/>
        <v>410164.30800000002</v>
      </c>
      <c r="H161" s="51"/>
      <c r="I161" s="6">
        <f t="shared" si="79"/>
        <v>0</v>
      </c>
      <c r="J161" s="51" t="s">
        <v>42</v>
      </c>
      <c r="K161" s="23">
        <f>I161*HLOOKUP(J161,'Auskunft SVS'!$C$2:$AZ$26,17,0)</f>
        <v>0</v>
      </c>
      <c r="L161" s="23">
        <f t="shared" si="80"/>
        <v>0</v>
      </c>
    </row>
    <row r="162" spans="1:18" ht="101.5">
      <c r="A162" s="2" t="s">
        <v>1089</v>
      </c>
      <c r="B162" s="2" t="s">
        <v>226</v>
      </c>
      <c r="C162" s="9" t="s">
        <v>1090</v>
      </c>
      <c r="D162" s="6">
        <v>6724.3</v>
      </c>
      <c r="E162" s="6" t="s">
        <v>102</v>
      </c>
      <c r="F162" s="6">
        <f>+VLOOKUP(E162,'VI_Legende Reinigungsverz.'!$B$3:$F$22,5,0)</f>
        <v>251.5</v>
      </c>
      <c r="G162" s="6">
        <f t="shared" si="78"/>
        <v>1691161.45</v>
      </c>
      <c r="H162" s="51"/>
      <c r="I162" s="6">
        <f t="shared" si="79"/>
        <v>0</v>
      </c>
      <c r="J162" s="51" t="s">
        <v>42</v>
      </c>
      <c r="K162" s="23">
        <f>I162*HLOOKUP(J162,'Auskunft SVS'!$C$2:$AZ$26,17,0)</f>
        <v>0</v>
      </c>
      <c r="L162" s="23">
        <f t="shared" si="80"/>
        <v>0</v>
      </c>
    </row>
    <row r="163" spans="1:18" ht="101.5">
      <c r="A163" s="2" t="s">
        <v>1091</v>
      </c>
      <c r="B163" s="2" t="s">
        <v>226</v>
      </c>
      <c r="C163" s="9" t="s">
        <v>1092</v>
      </c>
      <c r="D163" s="6">
        <v>77.849999999999994</v>
      </c>
      <c r="E163" s="6" t="s">
        <v>1005</v>
      </c>
      <c r="F163" s="6">
        <f>+VLOOKUP(E163,'VI_Legende Reinigungsverz.'!$B$3:$F$22,5,0)</f>
        <v>301.8</v>
      </c>
      <c r="G163" s="6">
        <f t="shared" si="78"/>
        <v>23495.129999999997</v>
      </c>
      <c r="H163" s="51"/>
      <c r="I163" s="6">
        <f t="shared" si="79"/>
        <v>0</v>
      </c>
      <c r="J163" s="51" t="s">
        <v>42</v>
      </c>
      <c r="K163" s="23">
        <f>I163*HLOOKUP(J163,'Auskunft SVS'!$C$2:$AZ$26,17,0)</f>
        <v>0</v>
      </c>
      <c r="L163" s="23">
        <f t="shared" si="80"/>
        <v>0</v>
      </c>
    </row>
    <row r="164" spans="1:18" ht="101.5">
      <c r="A164" s="2" t="s">
        <v>1093</v>
      </c>
      <c r="B164" s="2" t="s">
        <v>1094</v>
      </c>
      <c r="C164" s="9" t="s">
        <v>671</v>
      </c>
      <c r="D164" s="6">
        <v>102.99</v>
      </c>
      <c r="E164" s="6" t="s">
        <v>163</v>
      </c>
      <c r="F164" s="6">
        <f>+VLOOKUP(E164,'VI_Legende Reinigungsverz.'!$B$3:$F$22,5,0)</f>
        <v>150.9</v>
      </c>
      <c r="G164" s="6">
        <f t="shared" si="78"/>
        <v>15541.191000000001</v>
      </c>
      <c r="H164" s="51"/>
      <c r="I164" s="6">
        <f t="shared" si="79"/>
        <v>0</v>
      </c>
      <c r="J164" s="51" t="s">
        <v>42</v>
      </c>
      <c r="K164" s="23">
        <f>I164*HLOOKUP(J164,'Auskunft SVS'!$C$2:$AZ$26,17,0)</f>
        <v>0</v>
      </c>
      <c r="L164" s="23">
        <f t="shared" si="80"/>
        <v>0</v>
      </c>
    </row>
    <row r="165" spans="1:18" ht="101.5">
      <c r="A165" s="2" t="s">
        <v>1095</v>
      </c>
      <c r="B165" s="2" t="s">
        <v>1094</v>
      </c>
      <c r="C165" s="9" t="s">
        <v>451</v>
      </c>
      <c r="D165" s="6">
        <v>7.56</v>
      </c>
      <c r="E165" s="6" t="s">
        <v>102</v>
      </c>
      <c r="F165" s="6">
        <f>+VLOOKUP(E165,'VI_Legende Reinigungsverz.'!$B$3:$F$22,5,0)</f>
        <v>251.5</v>
      </c>
      <c r="G165" s="6">
        <f t="shared" si="78"/>
        <v>1901.34</v>
      </c>
      <c r="H165" s="51"/>
      <c r="I165" s="6">
        <f t="shared" si="79"/>
        <v>0</v>
      </c>
      <c r="J165" s="51" t="s">
        <v>42</v>
      </c>
      <c r="K165" s="23">
        <f>I165*HLOOKUP(J165,'Auskunft SVS'!$C$2:$AZ$26,17,0)</f>
        <v>0</v>
      </c>
      <c r="L165" s="23">
        <f t="shared" si="80"/>
        <v>0</v>
      </c>
    </row>
    <row r="166" spans="1:18" ht="101.5">
      <c r="A166" s="2" t="s">
        <v>1096</v>
      </c>
      <c r="B166" s="2" t="s">
        <v>229</v>
      </c>
      <c r="C166" s="9" t="s">
        <v>331</v>
      </c>
      <c r="D166" s="6">
        <v>9.1300000000000008</v>
      </c>
      <c r="E166" s="6" t="s">
        <v>210</v>
      </c>
      <c r="F166" s="6">
        <f>+VLOOKUP(E166,'VI_Legende Reinigungsverz.'!$B$3:$F$22,5,0)</f>
        <v>104</v>
      </c>
      <c r="G166" s="6">
        <f t="shared" si="78"/>
        <v>949.5200000000001</v>
      </c>
      <c r="H166" s="51"/>
      <c r="I166" s="6">
        <f t="shared" si="79"/>
        <v>0</v>
      </c>
      <c r="J166" s="51" t="s">
        <v>42</v>
      </c>
      <c r="K166" s="23">
        <f>I166*HLOOKUP(J166,'Auskunft SVS'!$C$2:$AZ$26,17,0)</f>
        <v>0</v>
      </c>
      <c r="L166" s="23">
        <f t="shared" si="80"/>
        <v>0</v>
      </c>
    </row>
    <row r="167" spans="1:18" ht="101.5">
      <c r="A167" s="2" t="s">
        <v>1097</v>
      </c>
      <c r="B167" s="2" t="s">
        <v>229</v>
      </c>
      <c r="C167" s="9" t="s">
        <v>1098</v>
      </c>
      <c r="D167" s="6">
        <v>69.19</v>
      </c>
      <c r="E167" s="6" t="s">
        <v>163</v>
      </c>
      <c r="F167" s="6">
        <f>+VLOOKUP(E167,'VI_Legende Reinigungsverz.'!$B$3:$F$22,5,0)</f>
        <v>150.9</v>
      </c>
      <c r="G167" s="6">
        <f t="shared" si="78"/>
        <v>10440.771000000001</v>
      </c>
      <c r="H167" s="51"/>
      <c r="I167" s="6">
        <f t="shared" si="79"/>
        <v>0</v>
      </c>
      <c r="J167" s="51" t="s">
        <v>42</v>
      </c>
      <c r="K167" s="23">
        <f>I167*HLOOKUP(J167,'Auskunft SVS'!$C$2:$AZ$26,17,0)</f>
        <v>0</v>
      </c>
      <c r="L167" s="23">
        <f t="shared" si="80"/>
        <v>0</v>
      </c>
    </row>
    <row r="168" spans="1:18" ht="101.5">
      <c r="A168" s="2" t="s">
        <v>1099</v>
      </c>
      <c r="B168" s="2" t="s">
        <v>229</v>
      </c>
      <c r="C168" s="9" t="s">
        <v>1100</v>
      </c>
      <c r="D168" s="6">
        <v>474.05</v>
      </c>
      <c r="E168" s="6" t="s">
        <v>102</v>
      </c>
      <c r="F168" s="6">
        <f>+VLOOKUP(E168,'VI_Legende Reinigungsverz.'!$B$3:$F$22,5,0)</f>
        <v>251.5</v>
      </c>
      <c r="G168" s="6">
        <f t="shared" si="78"/>
        <v>119223.575</v>
      </c>
      <c r="H168" s="51"/>
      <c r="I168" s="6">
        <f t="shared" si="79"/>
        <v>0</v>
      </c>
      <c r="J168" s="51" t="s">
        <v>42</v>
      </c>
      <c r="K168" s="23">
        <f>I168*HLOOKUP(J168,'Auskunft SVS'!$C$2:$AZ$26,17,0)</f>
        <v>0</v>
      </c>
      <c r="L168" s="23">
        <f t="shared" si="80"/>
        <v>0</v>
      </c>
    </row>
    <row r="169" spans="1:18" ht="101.5">
      <c r="A169" s="2" t="s">
        <v>1101</v>
      </c>
      <c r="B169" s="2" t="s">
        <v>229</v>
      </c>
      <c r="C169" s="9" t="s">
        <v>1092</v>
      </c>
      <c r="D169" s="6">
        <v>91.15</v>
      </c>
      <c r="E169" s="6" t="s">
        <v>1005</v>
      </c>
      <c r="F169" s="6">
        <f>+VLOOKUP(E169,'VI_Legende Reinigungsverz.'!$B$3:$F$22,5,0)</f>
        <v>301.8</v>
      </c>
      <c r="G169" s="6">
        <f t="shared" si="78"/>
        <v>27509.070000000003</v>
      </c>
      <c r="H169" s="51"/>
      <c r="I169" s="6">
        <f t="shared" si="79"/>
        <v>0</v>
      </c>
      <c r="J169" s="51" t="s">
        <v>42</v>
      </c>
      <c r="K169" s="23">
        <f>I169*HLOOKUP(J169,'Auskunft SVS'!$C$2:$AZ$26,17,0)</f>
        <v>0</v>
      </c>
      <c r="L169" s="23">
        <f t="shared" si="80"/>
        <v>0</v>
      </c>
    </row>
    <row r="170" spans="1:18" ht="116">
      <c r="A170" s="2" t="s">
        <v>1102</v>
      </c>
      <c r="B170" s="2" t="s">
        <v>453</v>
      </c>
      <c r="C170" s="9" t="s">
        <v>1103</v>
      </c>
      <c r="D170" s="6">
        <v>62.93</v>
      </c>
      <c r="E170" s="6" t="s">
        <v>163</v>
      </c>
      <c r="F170" s="6">
        <f>+VLOOKUP(E170,'VI_Legende Reinigungsverz.'!$B$3:$F$22,5,0)</f>
        <v>150.9</v>
      </c>
      <c r="G170" s="6">
        <f t="shared" si="78"/>
        <v>9496.1370000000006</v>
      </c>
      <c r="H170" s="51"/>
      <c r="I170" s="6">
        <f t="shared" si="79"/>
        <v>0</v>
      </c>
      <c r="J170" s="51" t="s">
        <v>42</v>
      </c>
      <c r="K170" s="23">
        <f>I170*HLOOKUP(J170,'Auskunft SVS'!$C$2:$AZ$26,17,0)</f>
        <v>0</v>
      </c>
      <c r="L170" s="23">
        <f t="shared" si="80"/>
        <v>0</v>
      </c>
    </row>
    <row r="171" spans="1:18" ht="101.5">
      <c r="A171" s="2" t="s">
        <v>1104</v>
      </c>
      <c r="B171" s="2" t="s">
        <v>453</v>
      </c>
      <c r="C171" s="9" t="s">
        <v>1105</v>
      </c>
      <c r="D171" s="6">
        <v>12.4</v>
      </c>
      <c r="E171" s="6" t="s">
        <v>1005</v>
      </c>
      <c r="F171" s="6">
        <f>+VLOOKUP(E171,'VI_Legende Reinigungsverz.'!$B$3:$F$22,5,0)</f>
        <v>301.8</v>
      </c>
      <c r="G171" s="6">
        <f t="shared" si="78"/>
        <v>3742.32</v>
      </c>
      <c r="H171" s="51"/>
      <c r="I171" s="6">
        <f t="shared" si="79"/>
        <v>0</v>
      </c>
      <c r="J171" s="51" t="s">
        <v>42</v>
      </c>
      <c r="K171" s="23">
        <f>I171*HLOOKUP(J171,'Auskunft SVS'!$C$2:$AZ$26,17,0)</f>
        <v>0</v>
      </c>
      <c r="L171" s="23">
        <f t="shared" si="80"/>
        <v>0</v>
      </c>
    </row>
    <row r="172" spans="1:18" ht="101.5">
      <c r="A172" s="2" t="s">
        <v>1106</v>
      </c>
      <c r="B172" s="2" t="s">
        <v>667</v>
      </c>
      <c r="C172" s="9" t="s">
        <v>326</v>
      </c>
      <c r="D172" s="6">
        <v>12.95</v>
      </c>
      <c r="E172" s="6" t="s">
        <v>163</v>
      </c>
      <c r="F172" s="6">
        <f>+VLOOKUP(E172,'VI_Legende Reinigungsverz.'!$B$3:$F$22,5,0)</f>
        <v>150.9</v>
      </c>
      <c r="G172" s="6">
        <f t="shared" si="78"/>
        <v>1954.155</v>
      </c>
      <c r="H172" s="51"/>
      <c r="I172" s="6">
        <f t="shared" si="79"/>
        <v>0</v>
      </c>
      <c r="J172" s="51" t="s">
        <v>42</v>
      </c>
      <c r="K172" s="23">
        <f>I172*HLOOKUP(J172,'Auskunft SVS'!$C$2:$AZ$26,17,0)</f>
        <v>0</v>
      </c>
      <c r="L172" s="23">
        <f t="shared" si="80"/>
        <v>0</v>
      </c>
    </row>
    <row r="173" spans="1:18" ht="101.5">
      <c r="A173" s="2" t="s">
        <v>1107</v>
      </c>
      <c r="B173" s="2" t="s">
        <v>667</v>
      </c>
      <c r="C173" s="9" t="s">
        <v>1108</v>
      </c>
      <c r="D173" s="6">
        <v>101.94</v>
      </c>
      <c r="E173" s="6" t="s">
        <v>102</v>
      </c>
      <c r="F173" s="6">
        <f>+VLOOKUP(E173,'VI_Legende Reinigungsverz.'!$B$3:$F$22,5,0)</f>
        <v>251.5</v>
      </c>
      <c r="G173" s="6">
        <f t="shared" si="78"/>
        <v>25637.91</v>
      </c>
      <c r="H173" s="51"/>
      <c r="I173" s="6">
        <f t="shared" si="79"/>
        <v>0</v>
      </c>
      <c r="J173" s="51" t="s">
        <v>42</v>
      </c>
      <c r="K173" s="23">
        <f>I173*HLOOKUP(J173,'Auskunft SVS'!$C$2:$AZ$26,17,0)</f>
        <v>0</v>
      </c>
      <c r="L173" s="23">
        <f t="shared" si="80"/>
        <v>0</v>
      </c>
    </row>
    <row r="174" spans="1:18" s="15" customFormat="1">
      <c r="A174" s="8" t="s">
        <v>1109</v>
      </c>
      <c r="B174" s="3" t="s">
        <v>232</v>
      </c>
      <c r="C174" s="3" t="s">
        <v>98</v>
      </c>
      <c r="D174" s="10" t="s">
        <v>98</v>
      </c>
      <c r="E174" s="10"/>
      <c r="F174" s="10"/>
      <c r="G174" s="10"/>
      <c r="H174" s="10"/>
      <c r="I174" s="10"/>
      <c r="J174" s="10"/>
      <c r="K174" s="10"/>
      <c r="L174" s="13"/>
      <c r="M174"/>
      <c r="N174"/>
      <c r="O174"/>
      <c r="P174"/>
      <c r="Q174"/>
      <c r="R174"/>
    </row>
    <row r="175" spans="1:18" ht="101.5">
      <c r="A175" s="2" t="s">
        <v>1110</v>
      </c>
      <c r="B175" s="2" t="s">
        <v>234</v>
      </c>
      <c r="C175" s="9" t="s">
        <v>1111</v>
      </c>
      <c r="D175" s="6">
        <v>182.36</v>
      </c>
      <c r="E175" s="6" t="s">
        <v>136</v>
      </c>
      <c r="F175" s="6">
        <f>+VLOOKUP(E175,'VI_Legende Reinigungsverz.'!$B$3:$F$22,5,0)</f>
        <v>52</v>
      </c>
      <c r="G175" s="6">
        <f t="shared" ref="G175:G187" si="81">+F175*D175</f>
        <v>9482.7200000000012</v>
      </c>
      <c r="H175" s="51"/>
      <c r="I175" s="6">
        <f t="shared" ref="I175:I187" si="82">IF(ISERROR(G175/H175),0,G175/H175)</f>
        <v>0</v>
      </c>
      <c r="J175" s="51" t="s">
        <v>42</v>
      </c>
      <c r="K175" s="23">
        <f>I175*HLOOKUP(J175,'Auskunft SVS'!$C$2:$AZ$26,17,0)</f>
        <v>0</v>
      </c>
      <c r="L175" s="23">
        <f t="shared" ref="L175:L187" si="83">+K175/D175</f>
        <v>0</v>
      </c>
    </row>
    <row r="176" spans="1:18" ht="101.5">
      <c r="A176" s="2" t="s">
        <v>1112</v>
      </c>
      <c r="B176" s="2" t="s">
        <v>234</v>
      </c>
      <c r="C176" s="9" t="s">
        <v>1113</v>
      </c>
      <c r="D176" s="6">
        <v>236.86</v>
      </c>
      <c r="E176" s="6" t="s">
        <v>210</v>
      </c>
      <c r="F176" s="6">
        <f>+VLOOKUP(E176,'VI_Legende Reinigungsverz.'!$B$3:$F$22,5,0)</f>
        <v>104</v>
      </c>
      <c r="G176" s="6">
        <f t="shared" si="81"/>
        <v>24633.440000000002</v>
      </c>
      <c r="H176" s="51"/>
      <c r="I176" s="6">
        <f t="shared" si="82"/>
        <v>0</v>
      </c>
      <c r="J176" s="51" t="s">
        <v>42</v>
      </c>
      <c r="K176" s="23">
        <f>I176*HLOOKUP(J176,'Auskunft SVS'!$C$2:$AZ$26,17,0)</f>
        <v>0</v>
      </c>
      <c r="L176" s="23">
        <f t="shared" si="83"/>
        <v>0</v>
      </c>
    </row>
    <row r="177" spans="1:18" ht="101.5">
      <c r="A177" s="2" t="s">
        <v>1114</v>
      </c>
      <c r="B177" s="2" t="s">
        <v>234</v>
      </c>
      <c r="C177" s="9" t="s">
        <v>1115</v>
      </c>
      <c r="D177" s="6">
        <v>772.17</v>
      </c>
      <c r="E177" s="6" t="s">
        <v>163</v>
      </c>
      <c r="F177" s="6">
        <f>+VLOOKUP(E177,'VI_Legende Reinigungsverz.'!$B$3:$F$22,5,0)</f>
        <v>150.9</v>
      </c>
      <c r="G177" s="6">
        <f t="shared" si="81"/>
        <v>116520.45299999999</v>
      </c>
      <c r="H177" s="51"/>
      <c r="I177" s="6">
        <f t="shared" si="82"/>
        <v>0</v>
      </c>
      <c r="J177" s="51" t="s">
        <v>42</v>
      </c>
      <c r="K177" s="23">
        <f>I177*HLOOKUP(J177,'Auskunft SVS'!$C$2:$AZ$26,17,0)</f>
        <v>0</v>
      </c>
      <c r="L177" s="23">
        <f t="shared" si="83"/>
        <v>0</v>
      </c>
    </row>
    <row r="178" spans="1:18" ht="101.5">
      <c r="A178" s="2" t="s">
        <v>1116</v>
      </c>
      <c r="B178" s="2" t="s">
        <v>234</v>
      </c>
      <c r="C178" s="9" t="s">
        <v>1117</v>
      </c>
      <c r="D178" s="6">
        <v>1741.77</v>
      </c>
      <c r="E178" s="6" t="s">
        <v>102</v>
      </c>
      <c r="F178" s="6">
        <f>+VLOOKUP(E178,'VI_Legende Reinigungsverz.'!$B$3:$F$22,5,0)</f>
        <v>251.5</v>
      </c>
      <c r="G178" s="6">
        <f t="shared" si="81"/>
        <v>438055.15499999997</v>
      </c>
      <c r="H178" s="51"/>
      <c r="I178" s="6">
        <f t="shared" si="82"/>
        <v>0</v>
      </c>
      <c r="J178" s="51" t="s">
        <v>42</v>
      </c>
      <c r="K178" s="23">
        <f>I178*HLOOKUP(J178,'Auskunft SVS'!$C$2:$AZ$26,17,0)</f>
        <v>0</v>
      </c>
      <c r="L178" s="23">
        <f t="shared" si="83"/>
        <v>0</v>
      </c>
    </row>
    <row r="179" spans="1:18" ht="101.5">
      <c r="A179" s="2" t="s">
        <v>1118</v>
      </c>
      <c r="B179" s="2" t="s">
        <v>1119</v>
      </c>
      <c r="C179" s="9" t="s">
        <v>326</v>
      </c>
      <c r="D179" s="6">
        <v>15.93</v>
      </c>
      <c r="E179" s="6" t="s">
        <v>163</v>
      </c>
      <c r="F179" s="6">
        <f>+VLOOKUP(E179,'VI_Legende Reinigungsverz.'!$B$3:$F$22,5,0)</f>
        <v>150.9</v>
      </c>
      <c r="G179" s="6">
        <f t="shared" si="81"/>
        <v>2403.837</v>
      </c>
      <c r="H179" s="51"/>
      <c r="I179" s="6">
        <f t="shared" si="82"/>
        <v>0</v>
      </c>
      <c r="J179" s="51" t="s">
        <v>42</v>
      </c>
      <c r="K179" s="23">
        <f>I179*HLOOKUP(J179,'Auskunft SVS'!$C$2:$AZ$26,17,0)</f>
        <v>0</v>
      </c>
      <c r="L179" s="23">
        <f t="shared" si="83"/>
        <v>0</v>
      </c>
    </row>
    <row r="180" spans="1:18" ht="101.5">
      <c r="A180" s="2" t="s">
        <v>1120</v>
      </c>
      <c r="B180" s="2" t="s">
        <v>1119</v>
      </c>
      <c r="C180" s="9" t="s">
        <v>451</v>
      </c>
      <c r="D180" s="6">
        <v>2.34</v>
      </c>
      <c r="E180" s="6" t="s">
        <v>102</v>
      </c>
      <c r="F180" s="6">
        <f>+VLOOKUP(E180,'VI_Legende Reinigungsverz.'!$B$3:$F$22,5,0)</f>
        <v>251.5</v>
      </c>
      <c r="G180" s="6">
        <f t="shared" si="81"/>
        <v>588.51</v>
      </c>
      <c r="H180" s="51"/>
      <c r="I180" s="6">
        <f t="shared" si="82"/>
        <v>0</v>
      </c>
      <c r="J180" s="51" t="s">
        <v>42</v>
      </c>
      <c r="K180" s="23">
        <f>I180*HLOOKUP(J180,'Auskunft SVS'!$C$2:$AZ$26,17,0)</f>
        <v>0</v>
      </c>
      <c r="L180" s="23">
        <f t="shared" si="83"/>
        <v>0</v>
      </c>
    </row>
    <row r="181" spans="1:18" ht="101.5">
      <c r="A181" s="2" t="s">
        <v>1121</v>
      </c>
      <c r="B181" s="2" t="s">
        <v>466</v>
      </c>
      <c r="C181" s="9" t="s">
        <v>763</v>
      </c>
      <c r="D181" s="6">
        <v>29.8</v>
      </c>
      <c r="E181" s="6" t="s">
        <v>136</v>
      </c>
      <c r="F181" s="6">
        <f>+VLOOKUP(E181,'VI_Legende Reinigungsverz.'!$B$3:$F$22,5,0)</f>
        <v>52</v>
      </c>
      <c r="G181" s="6">
        <f t="shared" si="81"/>
        <v>1549.6000000000001</v>
      </c>
      <c r="H181" s="51"/>
      <c r="I181" s="6">
        <f t="shared" si="82"/>
        <v>0</v>
      </c>
      <c r="J181" s="51" t="s">
        <v>42</v>
      </c>
      <c r="K181" s="23">
        <f>I181*HLOOKUP(J181,'Auskunft SVS'!$C$2:$AZ$26,17,0)</f>
        <v>0</v>
      </c>
      <c r="L181" s="23">
        <f t="shared" si="83"/>
        <v>0</v>
      </c>
    </row>
    <row r="182" spans="1:18" ht="101.5">
      <c r="A182" s="2" t="s">
        <v>1122</v>
      </c>
      <c r="B182" s="2" t="s">
        <v>466</v>
      </c>
      <c r="C182" s="9" t="s">
        <v>898</v>
      </c>
      <c r="D182" s="6">
        <v>91.4</v>
      </c>
      <c r="E182" s="6" t="s">
        <v>210</v>
      </c>
      <c r="F182" s="6">
        <f>+VLOOKUP(E182,'VI_Legende Reinigungsverz.'!$B$3:$F$22,5,0)</f>
        <v>104</v>
      </c>
      <c r="G182" s="6">
        <f t="shared" si="81"/>
        <v>9505.6</v>
      </c>
      <c r="H182" s="51"/>
      <c r="I182" s="6">
        <f t="shared" si="82"/>
        <v>0</v>
      </c>
      <c r="J182" s="51" t="s">
        <v>42</v>
      </c>
      <c r="K182" s="23">
        <f>I182*HLOOKUP(J182,'Auskunft SVS'!$C$2:$AZ$26,17,0)</f>
        <v>0</v>
      </c>
      <c r="L182" s="23">
        <f t="shared" si="83"/>
        <v>0</v>
      </c>
    </row>
    <row r="183" spans="1:18" ht="101.5">
      <c r="A183" s="2" t="s">
        <v>1123</v>
      </c>
      <c r="B183" s="2" t="s">
        <v>466</v>
      </c>
      <c r="C183" s="9" t="s">
        <v>1098</v>
      </c>
      <c r="D183" s="6">
        <v>28.72</v>
      </c>
      <c r="E183" s="6" t="s">
        <v>163</v>
      </c>
      <c r="F183" s="6">
        <f>+VLOOKUP(E183,'VI_Legende Reinigungsverz.'!$B$3:$F$22,5,0)</f>
        <v>150.9</v>
      </c>
      <c r="G183" s="6">
        <f t="shared" si="81"/>
        <v>4333.848</v>
      </c>
      <c r="H183" s="51"/>
      <c r="I183" s="6">
        <f t="shared" si="82"/>
        <v>0</v>
      </c>
      <c r="J183" s="51" t="s">
        <v>42</v>
      </c>
      <c r="K183" s="23">
        <f>I183*HLOOKUP(J183,'Auskunft SVS'!$C$2:$AZ$26,17,0)</f>
        <v>0</v>
      </c>
      <c r="L183" s="23">
        <f t="shared" si="83"/>
        <v>0</v>
      </c>
    </row>
    <row r="184" spans="1:18" ht="101.5">
      <c r="A184" s="2" t="s">
        <v>1124</v>
      </c>
      <c r="B184" s="2" t="s">
        <v>466</v>
      </c>
      <c r="C184" s="9" t="s">
        <v>328</v>
      </c>
      <c r="D184" s="6">
        <v>29.94</v>
      </c>
      <c r="E184" s="6" t="s">
        <v>102</v>
      </c>
      <c r="F184" s="6">
        <f>+VLOOKUP(E184,'VI_Legende Reinigungsverz.'!$B$3:$F$22,5,0)</f>
        <v>251.5</v>
      </c>
      <c r="G184" s="6">
        <f t="shared" si="81"/>
        <v>7529.9100000000008</v>
      </c>
      <c r="H184" s="51"/>
      <c r="I184" s="6">
        <f t="shared" si="82"/>
        <v>0</v>
      </c>
      <c r="J184" s="51" t="s">
        <v>42</v>
      </c>
      <c r="K184" s="23">
        <f>I184*HLOOKUP(J184,'Auskunft SVS'!$C$2:$AZ$26,17,0)</f>
        <v>0</v>
      </c>
      <c r="L184" s="23">
        <f t="shared" si="83"/>
        <v>0</v>
      </c>
    </row>
    <row r="185" spans="1:18" ht="101.5">
      <c r="A185" s="2" t="s">
        <v>1125</v>
      </c>
      <c r="B185" s="2" t="s">
        <v>472</v>
      </c>
      <c r="C185" s="9" t="s">
        <v>441</v>
      </c>
      <c r="D185" s="6">
        <v>5.12</v>
      </c>
      <c r="E185" s="6" t="s">
        <v>136</v>
      </c>
      <c r="F185" s="6">
        <f>+VLOOKUP(E185,'VI_Legende Reinigungsverz.'!$B$3:$F$22,5,0)</f>
        <v>52</v>
      </c>
      <c r="G185" s="6">
        <f t="shared" si="81"/>
        <v>266.24</v>
      </c>
      <c r="H185" s="51"/>
      <c r="I185" s="6">
        <f t="shared" si="82"/>
        <v>0</v>
      </c>
      <c r="J185" s="51" t="s">
        <v>42</v>
      </c>
      <c r="K185" s="23">
        <f>I185*HLOOKUP(J185,'Auskunft SVS'!$C$2:$AZ$26,17,0)</f>
        <v>0</v>
      </c>
      <c r="L185" s="23">
        <f t="shared" si="83"/>
        <v>0</v>
      </c>
    </row>
    <row r="186" spans="1:18" ht="101.5">
      <c r="A186" s="2" t="s">
        <v>1126</v>
      </c>
      <c r="B186" s="2" t="s">
        <v>472</v>
      </c>
      <c r="C186" s="9" t="s">
        <v>326</v>
      </c>
      <c r="D186" s="6">
        <v>1.85</v>
      </c>
      <c r="E186" s="6" t="s">
        <v>163</v>
      </c>
      <c r="F186" s="6">
        <f>+VLOOKUP(E186,'VI_Legende Reinigungsverz.'!$B$3:$F$22,5,0)</f>
        <v>150.9</v>
      </c>
      <c r="G186" s="6">
        <f t="shared" si="81"/>
        <v>279.16500000000002</v>
      </c>
      <c r="H186" s="51"/>
      <c r="I186" s="6">
        <f t="shared" si="82"/>
        <v>0</v>
      </c>
      <c r="J186" s="51" t="s">
        <v>42</v>
      </c>
      <c r="K186" s="23">
        <f>I186*HLOOKUP(J186,'Auskunft SVS'!$C$2:$AZ$26,17,0)</f>
        <v>0</v>
      </c>
      <c r="L186" s="23">
        <f t="shared" si="83"/>
        <v>0</v>
      </c>
    </row>
    <row r="187" spans="1:18" ht="101.5">
      <c r="A187" s="2" t="s">
        <v>1127</v>
      </c>
      <c r="B187" s="2" t="s">
        <v>472</v>
      </c>
      <c r="C187" s="9" t="s">
        <v>328</v>
      </c>
      <c r="D187" s="6">
        <v>4.38</v>
      </c>
      <c r="E187" s="6" t="s">
        <v>102</v>
      </c>
      <c r="F187" s="6">
        <f>+VLOOKUP(E187,'VI_Legende Reinigungsverz.'!$B$3:$F$22,5,0)</f>
        <v>251.5</v>
      </c>
      <c r="G187" s="6">
        <f t="shared" si="81"/>
        <v>1101.57</v>
      </c>
      <c r="H187" s="51"/>
      <c r="I187" s="6">
        <f t="shared" si="82"/>
        <v>0</v>
      </c>
      <c r="J187" s="51" t="s">
        <v>42</v>
      </c>
      <c r="K187" s="23">
        <f>I187*HLOOKUP(J187,'Auskunft SVS'!$C$2:$AZ$26,17,0)</f>
        <v>0</v>
      </c>
      <c r="L187" s="23">
        <f t="shared" si="83"/>
        <v>0</v>
      </c>
    </row>
    <row r="188" spans="1:18" s="15" customFormat="1">
      <c r="A188" s="8" t="s">
        <v>1128</v>
      </c>
      <c r="B188" s="3" t="s">
        <v>242</v>
      </c>
      <c r="C188" s="3" t="s">
        <v>98</v>
      </c>
      <c r="D188" s="10" t="s">
        <v>98</v>
      </c>
      <c r="E188" s="10"/>
      <c r="F188" s="10"/>
      <c r="G188" s="10"/>
      <c r="H188" s="10"/>
      <c r="I188" s="10"/>
      <c r="J188" s="10"/>
      <c r="K188" s="10"/>
      <c r="L188" s="13"/>
      <c r="M188"/>
      <c r="N188"/>
      <c r="O188"/>
      <c r="P188"/>
      <c r="Q188"/>
      <c r="R188"/>
    </row>
    <row r="189" spans="1:18" ht="101.5">
      <c r="A189" s="2" t="s">
        <v>1129</v>
      </c>
      <c r="B189" s="2" t="s">
        <v>479</v>
      </c>
      <c r="C189" s="9" t="s">
        <v>334</v>
      </c>
      <c r="D189" s="6">
        <v>25.76</v>
      </c>
      <c r="E189" s="6" t="s">
        <v>210</v>
      </c>
      <c r="F189" s="6">
        <f>+VLOOKUP(E189,'VI_Legende Reinigungsverz.'!$B$3:$F$22,5,0)</f>
        <v>104</v>
      </c>
      <c r="G189" s="6">
        <f t="shared" ref="G189:G190" si="84">+F189*D189</f>
        <v>2679.04</v>
      </c>
      <c r="H189" s="51"/>
      <c r="I189" s="6">
        <f t="shared" ref="I189:I190" si="85">IF(ISERROR(G189/H189),0,G189/H189)</f>
        <v>0</v>
      </c>
      <c r="J189" s="51" t="s">
        <v>42</v>
      </c>
      <c r="K189" s="23">
        <f>I189*HLOOKUP(J189,'Auskunft SVS'!$C$2:$AZ$26,17,0)</f>
        <v>0</v>
      </c>
      <c r="L189" s="23">
        <f t="shared" ref="L189:L190" si="86">+K189/D189</f>
        <v>0</v>
      </c>
    </row>
    <row r="190" spans="1:18" ht="101.5">
      <c r="A190" s="2" t="s">
        <v>1130</v>
      </c>
      <c r="B190" s="2" t="s">
        <v>479</v>
      </c>
      <c r="C190" s="9" t="s">
        <v>671</v>
      </c>
      <c r="D190" s="6">
        <v>25.76</v>
      </c>
      <c r="E190" s="6" t="s">
        <v>163</v>
      </c>
      <c r="F190" s="6">
        <f>+VLOOKUP(E190,'VI_Legende Reinigungsverz.'!$B$3:$F$22,5,0)</f>
        <v>150.9</v>
      </c>
      <c r="G190" s="6">
        <f t="shared" si="84"/>
        <v>3887.1840000000002</v>
      </c>
      <c r="H190" s="51"/>
      <c r="I190" s="6">
        <f t="shared" si="85"/>
        <v>0</v>
      </c>
      <c r="J190" s="51" t="s">
        <v>42</v>
      </c>
      <c r="K190" s="23">
        <f>I190*HLOOKUP(J190,'Auskunft SVS'!$C$2:$AZ$26,17,0)</f>
        <v>0</v>
      </c>
      <c r="L190" s="23">
        <f t="shared" si="86"/>
        <v>0</v>
      </c>
    </row>
    <row r="191" spans="1:18" s="15" customFormat="1">
      <c r="A191" s="8" t="s">
        <v>1131</v>
      </c>
      <c r="B191" s="3" t="s">
        <v>336</v>
      </c>
      <c r="C191" s="3" t="s">
        <v>98</v>
      </c>
      <c r="D191" s="10" t="s">
        <v>98</v>
      </c>
      <c r="E191" s="10"/>
      <c r="F191" s="10"/>
      <c r="G191" s="10"/>
      <c r="H191" s="10"/>
      <c r="I191" s="10"/>
      <c r="J191" s="10"/>
      <c r="K191" s="10"/>
      <c r="L191" s="13"/>
      <c r="M191"/>
      <c r="N191"/>
      <c r="O191"/>
      <c r="P191"/>
      <c r="Q191"/>
      <c r="R191"/>
    </row>
    <row r="192" spans="1:18" ht="101.5">
      <c r="A192" s="2" t="s">
        <v>1132</v>
      </c>
      <c r="B192" s="2" t="s">
        <v>909</v>
      </c>
      <c r="C192" s="9" t="s">
        <v>240</v>
      </c>
      <c r="D192" s="6">
        <v>68.3</v>
      </c>
      <c r="E192" s="6" t="s">
        <v>210</v>
      </c>
      <c r="F192" s="6">
        <f>+VLOOKUP(E192,'VI_Legende Reinigungsverz.'!$B$3:$F$22,5,0)</f>
        <v>104</v>
      </c>
      <c r="G192" s="6">
        <f>+F192*D192</f>
        <v>7103.2</v>
      </c>
      <c r="H192" s="51"/>
      <c r="I192" s="6">
        <f>IF(ISERROR(G192/H192),0,G192/H192)</f>
        <v>0</v>
      </c>
      <c r="J192" s="51" t="s">
        <v>42</v>
      </c>
      <c r="K192" s="23">
        <f>I192*HLOOKUP(J192,'Auskunft SVS'!$C$2:$AZ$26,17,0)</f>
        <v>0</v>
      </c>
      <c r="L192" s="23">
        <f>+K192/D192</f>
        <v>0</v>
      </c>
    </row>
    <row r="193" spans="1:18" s="15" customFormat="1">
      <c r="A193" s="8" t="s">
        <v>1133</v>
      </c>
      <c r="B193" s="3" t="s">
        <v>249</v>
      </c>
      <c r="C193" s="3" t="s">
        <v>98</v>
      </c>
      <c r="D193" s="10" t="s">
        <v>98</v>
      </c>
      <c r="E193" s="10"/>
      <c r="F193" s="10"/>
      <c r="G193" s="10"/>
      <c r="H193" s="10"/>
      <c r="I193" s="10"/>
      <c r="J193" s="10"/>
      <c r="K193" s="10"/>
      <c r="L193" s="13"/>
      <c r="M193"/>
      <c r="N193"/>
      <c r="O193"/>
      <c r="P193"/>
      <c r="Q193"/>
      <c r="R193"/>
    </row>
    <row r="194" spans="1:18" ht="101.5">
      <c r="A194" s="2" t="s">
        <v>1134</v>
      </c>
      <c r="B194" s="2" t="s">
        <v>1135</v>
      </c>
      <c r="C194" s="9" t="s">
        <v>240</v>
      </c>
      <c r="D194" s="6">
        <v>2.84</v>
      </c>
      <c r="E194" s="6" t="s">
        <v>210</v>
      </c>
      <c r="F194" s="6">
        <f>+VLOOKUP(E194,'VI_Legende Reinigungsverz.'!$B$3:$F$22,5,0)</f>
        <v>104</v>
      </c>
      <c r="G194" s="6">
        <f t="shared" ref="G194:G199" si="87">+F194*D194</f>
        <v>295.36</v>
      </c>
      <c r="H194" s="51"/>
      <c r="I194" s="6">
        <f t="shared" ref="I194:I199" si="88">IF(ISERROR(G194/H194),0,G194/H194)</f>
        <v>0</v>
      </c>
      <c r="J194" s="51" t="s">
        <v>42</v>
      </c>
      <c r="K194" s="23">
        <f>I194*HLOOKUP(J194,'Auskunft SVS'!$C$2:$AZ$26,17,0)</f>
        <v>0</v>
      </c>
      <c r="L194" s="23">
        <f t="shared" ref="L194:L199" si="89">+K194/D194</f>
        <v>0</v>
      </c>
    </row>
    <row r="195" spans="1:18" ht="101.5">
      <c r="A195" s="2" t="s">
        <v>1136</v>
      </c>
      <c r="B195" s="2" t="s">
        <v>1135</v>
      </c>
      <c r="C195" s="9" t="s">
        <v>1137</v>
      </c>
      <c r="D195" s="6">
        <v>118.36</v>
      </c>
      <c r="E195" s="6" t="s">
        <v>102</v>
      </c>
      <c r="F195" s="6">
        <f>+VLOOKUP(E195,'VI_Legende Reinigungsverz.'!$B$3:$F$22,5,0)</f>
        <v>251.5</v>
      </c>
      <c r="G195" s="6">
        <f t="shared" si="87"/>
        <v>29767.54</v>
      </c>
      <c r="H195" s="51"/>
      <c r="I195" s="6">
        <f t="shared" si="88"/>
        <v>0</v>
      </c>
      <c r="J195" s="51" t="s">
        <v>42</v>
      </c>
      <c r="K195" s="23">
        <f>I195*HLOOKUP(J195,'Auskunft SVS'!$C$2:$AZ$26,17,0)</f>
        <v>0</v>
      </c>
      <c r="L195" s="23">
        <f t="shared" si="89"/>
        <v>0</v>
      </c>
    </row>
    <row r="196" spans="1:18" ht="101.5">
      <c r="A196" s="2" t="s">
        <v>1138</v>
      </c>
      <c r="B196" s="2" t="s">
        <v>1135</v>
      </c>
      <c r="C196" s="9" t="s">
        <v>1105</v>
      </c>
      <c r="D196" s="6">
        <v>50.69</v>
      </c>
      <c r="E196" s="6" t="s">
        <v>1005</v>
      </c>
      <c r="F196" s="6">
        <f>+VLOOKUP(E196,'VI_Legende Reinigungsverz.'!$B$3:$F$22,5,0)</f>
        <v>301.8</v>
      </c>
      <c r="G196" s="6">
        <f t="shared" si="87"/>
        <v>15298.242</v>
      </c>
      <c r="H196" s="51"/>
      <c r="I196" s="6">
        <f t="shared" si="88"/>
        <v>0</v>
      </c>
      <c r="J196" s="51" t="s">
        <v>42</v>
      </c>
      <c r="K196" s="23">
        <f>I196*HLOOKUP(J196,'Auskunft SVS'!$C$2:$AZ$26,17,0)</f>
        <v>0</v>
      </c>
      <c r="L196" s="23">
        <f t="shared" si="89"/>
        <v>0</v>
      </c>
    </row>
    <row r="197" spans="1:18" ht="101.5">
      <c r="A197" s="2" t="s">
        <v>1139</v>
      </c>
      <c r="B197" s="2" t="s">
        <v>1140</v>
      </c>
      <c r="C197" s="9" t="s">
        <v>441</v>
      </c>
      <c r="D197" s="6">
        <v>346.73</v>
      </c>
      <c r="E197" s="6" t="s">
        <v>136</v>
      </c>
      <c r="F197" s="6">
        <f>+VLOOKUP(E197,'VI_Legende Reinigungsverz.'!$B$3:$F$22,5,0)</f>
        <v>52</v>
      </c>
      <c r="G197" s="6">
        <f t="shared" si="87"/>
        <v>18029.96</v>
      </c>
      <c r="H197" s="51"/>
      <c r="I197" s="6">
        <f t="shared" si="88"/>
        <v>0</v>
      </c>
      <c r="J197" s="51" t="s">
        <v>42</v>
      </c>
      <c r="K197" s="23">
        <f>I197*HLOOKUP(J197,'Auskunft SVS'!$C$2:$AZ$26,17,0)</f>
        <v>0</v>
      </c>
      <c r="L197" s="23">
        <f t="shared" si="89"/>
        <v>0</v>
      </c>
    </row>
    <row r="198" spans="1:18" ht="101.5">
      <c r="A198" s="2" t="s">
        <v>1141</v>
      </c>
      <c r="B198" s="2" t="s">
        <v>251</v>
      </c>
      <c r="C198" s="9" t="s">
        <v>240</v>
      </c>
      <c r="D198" s="6">
        <v>1.29</v>
      </c>
      <c r="E198" s="6" t="s">
        <v>210</v>
      </c>
      <c r="F198" s="6">
        <f>+VLOOKUP(E198,'VI_Legende Reinigungsverz.'!$B$3:$F$22,5,0)</f>
        <v>104</v>
      </c>
      <c r="G198" s="6">
        <f t="shared" si="87"/>
        <v>134.16</v>
      </c>
      <c r="H198" s="51"/>
      <c r="I198" s="6">
        <f t="shared" si="88"/>
        <v>0</v>
      </c>
      <c r="J198" s="51" t="s">
        <v>42</v>
      </c>
      <c r="K198" s="23">
        <f>I198*HLOOKUP(J198,'Auskunft SVS'!$C$2:$AZ$26,17,0)</f>
        <v>0</v>
      </c>
      <c r="L198" s="23">
        <f t="shared" si="89"/>
        <v>0</v>
      </c>
    </row>
    <row r="199" spans="1:18" ht="101.5">
      <c r="A199" s="2" t="s">
        <v>1142</v>
      </c>
      <c r="B199" s="2" t="s">
        <v>251</v>
      </c>
      <c r="C199" s="9" t="s">
        <v>1137</v>
      </c>
      <c r="D199" s="6">
        <v>34.700000000000003</v>
      </c>
      <c r="E199" s="6" t="s">
        <v>102</v>
      </c>
      <c r="F199" s="6">
        <f>+VLOOKUP(E199,'VI_Legende Reinigungsverz.'!$B$3:$F$22,5,0)</f>
        <v>251.5</v>
      </c>
      <c r="G199" s="6">
        <f t="shared" si="87"/>
        <v>8727.0500000000011</v>
      </c>
      <c r="H199" s="51"/>
      <c r="I199" s="6">
        <f t="shared" si="88"/>
        <v>0</v>
      </c>
      <c r="J199" s="51" t="s">
        <v>42</v>
      </c>
      <c r="K199" s="23">
        <f>I199*HLOOKUP(J199,'Auskunft SVS'!$C$2:$AZ$26,17,0)</f>
        <v>0</v>
      </c>
      <c r="L199" s="23">
        <f t="shared" si="89"/>
        <v>0</v>
      </c>
    </row>
  </sheetData>
  <sheetProtection algorithmName="SHA-512" hashValue="gym/u9/VjA5JkGb77jo6OA9qNZIuDxfFkWGvHNpS43QEGpgUdBSEMC+gDH015aHsPI6THdjCdRg2T/tiYbPq7w==" saltValue="dKV3Z7qe98fzhp86+9hotA==" spinCount="100000" sheet="1" autoFilter="0"/>
  <autoFilter ref="A9:R9" xr:uid="{18CC2A9D-4673-480B-9B08-9696DF77C1AD}"/>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3DD0FDA-9201-4B91-BCE6-E0F77008EDC3}">
          <x14:formula1>
            <xm:f>'Auskunft SVS'!$C$2:$AZ$2</xm:f>
          </x14:formula1>
          <xm:sqref>J12 J14:J15 J17:J18 J20 J22:J23 J25:J30 J32:J36 J38:J40 J42:J44 J46:J48 J50 J52:J54 J56:J59 J61 J63:J71 J73:J75 J77:J78 J80:J81 J83:J87 J89 J91:J94 J96:J101 J103:J108 J110 J112:J116 J118:J124 J126:J133 J135 J137:J138 J140:J143 J145:J147 J149:J150 J152:J154 J156 J158:J173 J175:J187 J189:J190 J192 J194:J199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CAF3-8D08-4475-B367-814DED1720C7}">
  <sheetPr>
    <tabColor theme="4" tint="0.79998168889431442"/>
  </sheetPr>
  <dimension ref="A2:R357"/>
  <sheetViews>
    <sheetView showGridLines="0" zoomScale="80" zoomScaleNormal="80" workbookViewId="0">
      <selection activeCell="D12" sqref="D12"/>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24</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+SUM(D12:D357)</f>
        <v>34361.469999999994</v>
      </c>
      <c r="E8" s="5"/>
      <c r="F8" s="66"/>
      <c r="G8" s="12">
        <f>+SUM(G12:G357)</f>
        <v>5103639.2919999994</v>
      </c>
      <c r="H8" s="65"/>
      <c r="I8" s="29">
        <f>+SUM(I12:I357)</f>
        <v>0</v>
      </c>
      <c r="J8" s="5"/>
      <c r="K8" s="56"/>
      <c r="L8" s="56"/>
      <c r="M8"/>
      <c r="N8"/>
      <c r="O8"/>
      <c r="P8"/>
      <c r="Q8"/>
      <c r="R8"/>
    </row>
    <row r="9" spans="1:18" s="16" customFormat="1" ht="25.5" customHeight="1">
      <c r="A9" s="7" t="s">
        <v>92</v>
      </c>
      <c r="B9" s="17" t="s">
        <v>1143</v>
      </c>
      <c r="C9" s="11"/>
      <c r="D9" s="18"/>
      <c r="E9" s="18"/>
      <c r="F9" s="18"/>
      <c r="G9" s="18"/>
      <c r="H9" s="18"/>
      <c r="I9" s="18"/>
      <c r="J9" s="18"/>
      <c r="K9" s="19"/>
      <c r="L9" s="20"/>
      <c r="M9"/>
      <c r="N9"/>
      <c r="O9"/>
      <c r="P9"/>
      <c r="Q9"/>
      <c r="R9"/>
    </row>
    <row r="10" spans="1:18" s="15" customFormat="1">
      <c r="A10" s="8" t="s">
        <v>94</v>
      </c>
      <c r="B10" s="3" t="s">
        <v>95</v>
      </c>
      <c r="C10" s="3"/>
      <c r="D10" s="10"/>
      <c r="E10" s="10"/>
      <c r="F10" s="10"/>
      <c r="G10" s="10"/>
      <c r="H10" s="10"/>
      <c r="I10" s="10"/>
      <c r="J10" s="10"/>
      <c r="K10" s="10"/>
      <c r="L10" s="13"/>
      <c r="M10"/>
      <c r="N10"/>
      <c r="O10"/>
      <c r="P10"/>
      <c r="Q10"/>
      <c r="R10"/>
    </row>
    <row r="11" spans="1:18" s="15" customFormat="1">
      <c r="A11" s="8" t="s">
        <v>96</v>
      </c>
      <c r="B11" s="3" t="s">
        <v>112</v>
      </c>
      <c r="C11" s="3" t="s">
        <v>98</v>
      </c>
      <c r="D11" s="10"/>
      <c r="E11" s="10"/>
      <c r="F11" s="10"/>
      <c r="G11" s="10"/>
      <c r="H11" s="10"/>
      <c r="I11" s="10"/>
      <c r="J11" s="10"/>
      <c r="K11" s="10"/>
      <c r="L11" s="13"/>
      <c r="M11"/>
      <c r="N11"/>
      <c r="O11"/>
      <c r="P11"/>
      <c r="Q11"/>
      <c r="R11"/>
    </row>
    <row r="12" spans="1:18" ht="101.5">
      <c r="A12" s="2" t="s">
        <v>99</v>
      </c>
      <c r="B12" s="2" t="s">
        <v>1144</v>
      </c>
      <c r="C12" s="9" t="s">
        <v>120</v>
      </c>
      <c r="D12" s="6">
        <v>44.25</v>
      </c>
      <c r="E12" s="6" t="s">
        <v>102</v>
      </c>
      <c r="F12" s="6">
        <f>+VLOOKUP(E12,'VI_Legende Reinigungsverz.'!$B$3:$F$22,5,0)</f>
        <v>251.5</v>
      </c>
      <c r="G12" s="6">
        <f>+F12*D12</f>
        <v>11128.875</v>
      </c>
      <c r="H12" s="51"/>
      <c r="I12" s="6">
        <f>IF(ISERROR(G12/H12),0,G12/H12)</f>
        <v>0</v>
      </c>
      <c r="J12" s="51" t="s">
        <v>42</v>
      </c>
      <c r="K12" s="23">
        <f>I12*HLOOKUP(J12,'Auskunft SVS'!$C$2:$AZ$26,17,0)</f>
        <v>0</v>
      </c>
      <c r="L12" s="23">
        <f>+K12/D12</f>
        <v>0</v>
      </c>
    </row>
    <row r="13" spans="1:18" s="15" customFormat="1">
      <c r="A13" s="8" t="s">
        <v>106</v>
      </c>
      <c r="B13" s="3" t="s">
        <v>127</v>
      </c>
      <c r="C13" s="3" t="s">
        <v>98</v>
      </c>
      <c r="D13" s="10" t="s">
        <v>98</v>
      </c>
      <c r="E13" s="10"/>
      <c r="F13" s="10"/>
      <c r="G13" s="10"/>
      <c r="H13" s="10"/>
      <c r="I13" s="10"/>
      <c r="J13" s="10"/>
      <c r="K13" s="10"/>
      <c r="L13" s="13"/>
      <c r="M13"/>
      <c r="N13"/>
      <c r="O13"/>
      <c r="P13"/>
      <c r="Q13"/>
      <c r="R13"/>
    </row>
    <row r="14" spans="1:18" ht="101.5">
      <c r="A14" s="2" t="s">
        <v>108</v>
      </c>
      <c r="B14" s="2" t="s">
        <v>129</v>
      </c>
      <c r="C14" s="9" t="s">
        <v>1145</v>
      </c>
      <c r="D14" s="6">
        <v>4174.26</v>
      </c>
      <c r="E14" s="6" t="s">
        <v>210</v>
      </c>
      <c r="F14" s="6">
        <f>+VLOOKUP(E14,'VI_Legende Reinigungsverz.'!$B$3:$F$22,5,0)</f>
        <v>104</v>
      </c>
      <c r="G14" s="6">
        <f>+F14*D14</f>
        <v>434123.04000000004</v>
      </c>
      <c r="H14" s="51"/>
      <c r="I14" s="6">
        <f>IF(ISERROR(G14/H14),0,G14/H14)</f>
        <v>0</v>
      </c>
      <c r="J14" s="51" t="s">
        <v>42</v>
      </c>
      <c r="K14" s="23">
        <f>I14*HLOOKUP(J14,'Auskunft SVS'!$C$2:$AZ$26,17,0)</f>
        <v>0</v>
      </c>
      <c r="L14" s="23">
        <f>+K14/D14</f>
        <v>0</v>
      </c>
    </row>
    <row r="15" spans="1:18" s="15" customFormat="1">
      <c r="A15" s="8" t="s">
        <v>111</v>
      </c>
      <c r="B15" s="3" t="s">
        <v>138</v>
      </c>
      <c r="C15" s="3" t="s">
        <v>98</v>
      </c>
      <c r="D15" s="10" t="s">
        <v>98</v>
      </c>
      <c r="E15" s="10"/>
      <c r="F15" s="10"/>
      <c r="G15" s="10"/>
      <c r="H15" s="10"/>
      <c r="I15" s="10"/>
      <c r="J15" s="10"/>
      <c r="K15" s="10"/>
      <c r="L15" s="13"/>
      <c r="M15"/>
      <c r="N15"/>
      <c r="O15"/>
      <c r="P15"/>
      <c r="Q15"/>
      <c r="R15"/>
    </row>
    <row r="16" spans="1:18" ht="101.5">
      <c r="A16" s="2" t="s">
        <v>113</v>
      </c>
      <c r="B16" s="2" t="s">
        <v>146</v>
      </c>
      <c r="C16" s="9" t="s">
        <v>1146</v>
      </c>
      <c r="D16" s="6">
        <v>347.56</v>
      </c>
      <c r="E16" s="6" t="s">
        <v>136</v>
      </c>
      <c r="F16" s="6">
        <f>+VLOOKUP(E16,'VI_Legende Reinigungsverz.'!$B$3:$F$22,5,0)</f>
        <v>52</v>
      </c>
      <c r="G16" s="6">
        <f t="shared" ref="G16:G17" si="0">+F16*D16</f>
        <v>18073.12</v>
      </c>
      <c r="H16" s="51"/>
      <c r="I16" s="6">
        <f t="shared" ref="I16:I17" si="1">IF(ISERROR(G16/H16),0,G16/H16)</f>
        <v>0</v>
      </c>
      <c r="J16" s="51" t="s">
        <v>42</v>
      </c>
      <c r="K16" s="23">
        <f>I16*HLOOKUP(J16,'Auskunft SVS'!$C$2:$AZ$26,17,0)</f>
        <v>0</v>
      </c>
      <c r="L16" s="23">
        <f t="shared" ref="L16:L17" si="2">+K16/D16</f>
        <v>0</v>
      </c>
    </row>
    <row r="17" spans="1:18" ht="101.5">
      <c r="A17" s="2" t="s">
        <v>700</v>
      </c>
      <c r="B17" s="2" t="s">
        <v>146</v>
      </c>
      <c r="C17" s="9" t="s">
        <v>368</v>
      </c>
      <c r="D17" s="6">
        <v>32.42</v>
      </c>
      <c r="E17" s="6" t="s">
        <v>210</v>
      </c>
      <c r="F17" s="6">
        <f>+VLOOKUP(E17,'VI_Legende Reinigungsverz.'!$B$3:$F$22,5,0)</f>
        <v>104</v>
      </c>
      <c r="G17" s="6">
        <f t="shared" si="0"/>
        <v>3371.6800000000003</v>
      </c>
      <c r="H17" s="51"/>
      <c r="I17" s="6">
        <f t="shared" si="1"/>
        <v>0</v>
      </c>
      <c r="J17" s="51" t="s">
        <v>42</v>
      </c>
      <c r="K17" s="23">
        <f>I17*HLOOKUP(J17,'Auskunft SVS'!$C$2:$AZ$26,17,0)</f>
        <v>0</v>
      </c>
      <c r="L17" s="23">
        <f t="shared" si="2"/>
        <v>0</v>
      </c>
    </row>
    <row r="18" spans="1:18" s="15" customFormat="1">
      <c r="A18" s="8" t="s">
        <v>116</v>
      </c>
      <c r="B18" s="3" t="s">
        <v>154</v>
      </c>
      <c r="C18" s="3" t="s">
        <v>98</v>
      </c>
      <c r="D18" s="10" t="s">
        <v>98</v>
      </c>
      <c r="E18" s="10"/>
      <c r="F18" s="10"/>
      <c r="G18" s="10"/>
      <c r="H18" s="10"/>
      <c r="I18" s="10"/>
      <c r="J18" s="10"/>
      <c r="K18" s="10"/>
      <c r="L18" s="13"/>
      <c r="M18"/>
      <c r="N18"/>
      <c r="O18"/>
      <c r="P18"/>
      <c r="Q18"/>
      <c r="R18"/>
    </row>
    <row r="19" spans="1:18" ht="101.5">
      <c r="A19" s="2" t="s">
        <v>118</v>
      </c>
      <c r="B19" s="2" t="s">
        <v>578</v>
      </c>
      <c r="C19" s="9" t="s">
        <v>1147</v>
      </c>
      <c r="D19" s="6">
        <v>141.26</v>
      </c>
      <c r="E19" s="6" t="s">
        <v>210</v>
      </c>
      <c r="F19" s="6">
        <f>+VLOOKUP(E19,'VI_Legende Reinigungsverz.'!$B$3:$F$22,5,0)</f>
        <v>104</v>
      </c>
      <c r="G19" s="6">
        <f>+F19*D19</f>
        <v>14691.039999999999</v>
      </c>
      <c r="H19" s="51"/>
      <c r="I19" s="6">
        <f>IF(ISERROR(G19/H19),0,G19/H19)</f>
        <v>0</v>
      </c>
      <c r="J19" s="51" t="s">
        <v>42</v>
      </c>
      <c r="K19" s="23">
        <f>I19*HLOOKUP(J19,'Auskunft SVS'!$C$2:$AZ$26,17,0)</f>
        <v>0</v>
      </c>
      <c r="L19" s="23">
        <f>+K19/D19</f>
        <v>0</v>
      </c>
    </row>
    <row r="20" spans="1:18" s="15" customFormat="1">
      <c r="A20" s="8" t="s">
        <v>121</v>
      </c>
      <c r="B20" s="3" t="s">
        <v>159</v>
      </c>
      <c r="C20" s="3" t="s">
        <v>98</v>
      </c>
      <c r="D20" s="10" t="s">
        <v>98</v>
      </c>
      <c r="E20" s="10"/>
      <c r="F20" s="10"/>
      <c r="G20" s="10"/>
      <c r="H20" s="10"/>
      <c r="I20" s="10"/>
      <c r="J20" s="10"/>
      <c r="K20" s="10"/>
      <c r="L20" s="13"/>
      <c r="M20"/>
      <c r="N20"/>
      <c r="O20"/>
      <c r="P20"/>
      <c r="Q20"/>
      <c r="R20"/>
    </row>
    <row r="21" spans="1:18" ht="101.5">
      <c r="A21" s="2" t="s">
        <v>123</v>
      </c>
      <c r="B21" s="2" t="s">
        <v>284</v>
      </c>
      <c r="C21" s="9" t="s">
        <v>1148</v>
      </c>
      <c r="D21" s="6">
        <v>101.78</v>
      </c>
      <c r="E21" s="6" t="s">
        <v>102</v>
      </c>
      <c r="F21" s="6">
        <f>+VLOOKUP(E21,'VI_Legende Reinigungsverz.'!$B$3:$F$22,5,0)</f>
        <v>251.5</v>
      </c>
      <c r="G21" s="6">
        <f>+F21*D21</f>
        <v>25597.670000000002</v>
      </c>
      <c r="H21" s="51"/>
      <c r="I21" s="6">
        <f>IF(ISERROR(G21/H21),0,G21/H21)</f>
        <v>0</v>
      </c>
      <c r="J21" s="51" t="s">
        <v>42</v>
      </c>
      <c r="K21" s="23">
        <f>I21*HLOOKUP(J21,'Auskunft SVS'!$C$2:$AZ$26,17,0)</f>
        <v>0</v>
      </c>
      <c r="L21" s="23">
        <f>+K21/D21</f>
        <v>0</v>
      </c>
    </row>
    <row r="22" spans="1:18" s="15" customFormat="1">
      <c r="A22" s="8" t="s">
        <v>126</v>
      </c>
      <c r="B22" s="3" t="s">
        <v>167</v>
      </c>
      <c r="C22" s="3" t="s">
        <v>98</v>
      </c>
      <c r="D22" s="10" t="s">
        <v>98</v>
      </c>
      <c r="E22" s="10"/>
      <c r="F22" s="10"/>
      <c r="G22" s="10"/>
      <c r="H22" s="10"/>
      <c r="I22" s="10"/>
      <c r="J22" s="10"/>
      <c r="K22" s="10"/>
      <c r="L22" s="13"/>
      <c r="M22"/>
      <c r="N22"/>
      <c r="O22"/>
      <c r="P22"/>
      <c r="Q22"/>
      <c r="R22"/>
    </row>
    <row r="23" spans="1:18" ht="101.5">
      <c r="A23" s="2" t="s">
        <v>128</v>
      </c>
      <c r="B23" s="2" t="s">
        <v>601</v>
      </c>
      <c r="C23" s="9" t="s">
        <v>1149</v>
      </c>
      <c r="D23" s="6">
        <v>302.07</v>
      </c>
      <c r="E23" s="6" t="s">
        <v>210</v>
      </c>
      <c r="F23" s="6">
        <f>+VLOOKUP(E23,'VI_Legende Reinigungsverz.'!$B$3:$F$22,5,0)</f>
        <v>104</v>
      </c>
      <c r="G23" s="6">
        <f>+F23*D23</f>
        <v>31415.279999999999</v>
      </c>
      <c r="H23" s="51"/>
      <c r="I23" s="6">
        <f>IF(ISERROR(G23/H23),0,G23/H23)</f>
        <v>0</v>
      </c>
      <c r="J23" s="51" t="s">
        <v>42</v>
      </c>
      <c r="K23" s="23">
        <f>I23*HLOOKUP(J23,'Auskunft SVS'!$C$2:$AZ$26,17,0)</f>
        <v>0</v>
      </c>
      <c r="L23" s="23">
        <f>+K23/D23</f>
        <v>0</v>
      </c>
    </row>
    <row r="24" spans="1:18" s="15" customFormat="1">
      <c r="A24" s="8" t="s">
        <v>137</v>
      </c>
      <c r="B24" s="3" t="s">
        <v>399</v>
      </c>
      <c r="C24" s="3" t="s">
        <v>98</v>
      </c>
      <c r="D24" s="10" t="s">
        <v>98</v>
      </c>
      <c r="E24" s="10"/>
      <c r="F24" s="10"/>
      <c r="G24" s="10"/>
      <c r="H24" s="10"/>
      <c r="I24" s="10"/>
      <c r="J24" s="10"/>
      <c r="K24" s="10"/>
      <c r="L24" s="13"/>
      <c r="M24"/>
      <c r="N24"/>
      <c r="O24"/>
      <c r="P24"/>
      <c r="Q24"/>
      <c r="R24"/>
    </row>
    <row r="25" spans="1:18" ht="101.5">
      <c r="A25" s="2" t="s">
        <v>139</v>
      </c>
      <c r="B25" s="2" t="s">
        <v>607</v>
      </c>
      <c r="C25" s="9" t="s">
        <v>1150</v>
      </c>
      <c r="D25" s="6">
        <v>285.83999999999997</v>
      </c>
      <c r="E25" s="6" t="s">
        <v>210</v>
      </c>
      <c r="F25" s="6">
        <f>+VLOOKUP(E25,'VI_Legende Reinigungsverz.'!$B$3:$F$22,5,0)</f>
        <v>104</v>
      </c>
      <c r="G25" s="6">
        <f>+F25*D25</f>
        <v>29727.359999999997</v>
      </c>
      <c r="H25" s="51"/>
      <c r="I25" s="6">
        <f>IF(ISERROR(G25/H25),0,G25/H25)</f>
        <v>0</v>
      </c>
      <c r="J25" s="51" t="s">
        <v>42</v>
      </c>
      <c r="K25" s="23">
        <f>I25*HLOOKUP(J25,'Auskunft SVS'!$C$2:$AZ$26,17,0)</f>
        <v>0</v>
      </c>
      <c r="L25" s="23">
        <f>+K25/D25</f>
        <v>0</v>
      </c>
    </row>
    <row r="26" spans="1:18" s="15" customFormat="1">
      <c r="A26" s="8" t="s">
        <v>148</v>
      </c>
      <c r="B26" s="3" t="s">
        <v>614</v>
      </c>
      <c r="C26" s="3" t="s">
        <v>98</v>
      </c>
      <c r="D26" s="10" t="s">
        <v>98</v>
      </c>
      <c r="E26" s="10"/>
      <c r="F26" s="10"/>
      <c r="G26" s="10"/>
      <c r="H26" s="10"/>
      <c r="I26" s="10"/>
      <c r="J26" s="10"/>
      <c r="K26" s="10"/>
      <c r="L26" s="13"/>
      <c r="M26"/>
      <c r="N26"/>
      <c r="O26"/>
      <c r="P26"/>
      <c r="Q26"/>
      <c r="R26"/>
    </row>
    <row r="27" spans="1:18" ht="101.5">
      <c r="A27" s="2" t="s">
        <v>150</v>
      </c>
      <c r="B27" s="2" t="s">
        <v>616</v>
      </c>
      <c r="C27" s="9" t="s">
        <v>181</v>
      </c>
      <c r="D27" s="6">
        <v>53.74</v>
      </c>
      <c r="E27" s="6" t="s">
        <v>102</v>
      </c>
      <c r="F27" s="6">
        <f>+VLOOKUP(E27,'VI_Legende Reinigungsverz.'!$B$3:$F$22,5,0)</f>
        <v>251.5</v>
      </c>
      <c r="G27" s="6">
        <f>+F27*D27</f>
        <v>13515.61</v>
      </c>
      <c r="H27" s="51"/>
      <c r="I27" s="6">
        <f>IF(ISERROR(G27/H27),0,G27/H27)</f>
        <v>0</v>
      </c>
      <c r="J27" s="51" t="s">
        <v>42</v>
      </c>
      <c r="K27" s="23">
        <f>I27*HLOOKUP(J27,'Auskunft SVS'!$C$2:$AZ$26,17,0)</f>
        <v>0</v>
      </c>
      <c r="L27" s="23">
        <f>+K27/D27</f>
        <v>0</v>
      </c>
    </row>
    <row r="28" spans="1:18" s="15" customFormat="1">
      <c r="A28" s="8" t="s">
        <v>153</v>
      </c>
      <c r="B28" s="3" t="s">
        <v>414</v>
      </c>
      <c r="C28" s="3" t="s">
        <v>98</v>
      </c>
      <c r="D28" s="10" t="s">
        <v>98</v>
      </c>
      <c r="E28" s="10"/>
      <c r="F28" s="10"/>
      <c r="G28" s="10"/>
      <c r="H28" s="10"/>
      <c r="I28" s="10"/>
      <c r="J28" s="10"/>
      <c r="K28" s="10"/>
      <c r="L28" s="13"/>
      <c r="M28"/>
      <c r="N28"/>
      <c r="O28"/>
      <c r="P28"/>
      <c r="Q28"/>
      <c r="R28"/>
    </row>
    <row r="29" spans="1:18" ht="101.5">
      <c r="A29" s="2" t="s">
        <v>155</v>
      </c>
      <c r="B29" s="2" t="s">
        <v>189</v>
      </c>
      <c r="C29" s="9" t="s">
        <v>1151</v>
      </c>
      <c r="D29" s="6">
        <v>149.27000000000001</v>
      </c>
      <c r="E29" s="6" t="s">
        <v>210</v>
      </c>
      <c r="F29" s="6">
        <f>+VLOOKUP(E29,'VI_Legende Reinigungsverz.'!$B$3:$F$22,5,0)</f>
        <v>104</v>
      </c>
      <c r="G29" s="6">
        <f>+F29*D29</f>
        <v>15524.080000000002</v>
      </c>
      <c r="H29" s="51"/>
      <c r="I29" s="6">
        <f>IF(ISERROR(G29/H29),0,G29/H29)</f>
        <v>0</v>
      </c>
      <c r="J29" s="51" t="s">
        <v>42</v>
      </c>
      <c r="K29" s="23">
        <f>I29*HLOOKUP(J29,'Auskunft SVS'!$C$2:$AZ$26,17,0)</f>
        <v>0</v>
      </c>
      <c r="L29" s="23">
        <f>+K29/D29</f>
        <v>0</v>
      </c>
    </row>
    <row r="30" spans="1:18" s="15" customFormat="1">
      <c r="A30" s="8" t="s">
        <v>158</v>
      </c>
      <c r="B30" s="3" t="s">
        <v>196</v>
      </c>
      <c r="C30" s="3" t="s">
        <v>98</v>
      </c>
      <c r="D30" s="10" t="s">
        <v>98</v>
      </c>
      <c r="E30" s="10"/>
      <c r="F30" s="10"/>
      <c r="G30" s="10"/>
      <c r="H30" s="10"/>
      <c r="I30" s="10"/>
      <c r="J30" s="10"/>
      <c r="K30" s="10"/>
      <c r="L30" s="13"/>
      <c r="M30"/>
      <c r="N30"/>
      <c r="O30"/>
      <c r="P30"/>
      <c r="Q30"/>
      <c r="R30"/>
    </row>
    <row r="31" spans="1:18" ht="101.5">
      <c r="A31" s="2" t="s">
        <v>160</v>
      </c>
      <c r="B31" s="2" t="s">
        <v>1152</v>
      </c>
      <c r="C31" s="9" t="s">
        <v>733</v>
      </c>
      <c r="D31" s="6">
        <v>15.73</v>
      </c>
      <c r="E31" s="6" t="s">
        <v>210</v>
      </c>
      <c r="F31" s="6">
        <f>+VLOOKUP(E31,'VI_Legende Reinigungsverz.'!$B$3:$F$22,5,0)</f>
        <v>104</v>
      </c>
      <c r="G31" s="6">
        <f>+F31*D31</f>
        <v>1635.92</v>
      </c>
      <c r="H31" s="51"/>
      <c r="I31" s="6">
        <f>IF(ISERROR(G31/H31),0,G31/H31)</f>
        <v>0</v>
      </c>
      <c r="J31" s="51" t="s">
        <v>42</v>
      </c>
      <c r="K31" s="23">
        <f>I31*HLOOKUP(J31,'Auskunft SVS'!$C$2:$AZ$26,17,0)</f>
        <v>0</v>
      </c>
      <c r="L31" s="23">
        <f>+K31/D31</f>
        <v>0</v>
      </c>
    </row>
    <row r="32" spans="1:18" s="15" customFormat="1">
      <c r="A32" s="8" t="s">
        <v>166</v>
      </c>
      <c r="B32" s="3" t="s">
        <v>200</v>
      </c>
      <c r="C32" s="3" t="s">
        <v>98</v>
      </c>
      <c r="D32" s="10" t="s">
        <v>98</v>
      </c>
      <c r="E32" s="10"/>
      <c r="F32" s="10"/>
      <c r="G32" s="10"/>
      <c r="H32" s="10"/>
      <c r="I32" s="10"/>
      <c r="J32" s="10"/>
      <c r="K32" s="10"/>
      <c r="L32" s="13"/>
      <c r="M32"/>
      <c r="N32"/>
      <c r="O32"/>
      <c r="P32"/>
      <c r="Q32"/>
      <c r="R32"/>
    </row>
    <row r="33" spans="1:18" ht="101.5">
      <c r="A33" s="2" t="s">
        <v>168</v>
      </c>
      <c r="B33" s="2" t="s">
        <v>202</v>
      </c>
      <c r="C33" s="9" t="s">
        <v>1153</v>
      </c>
      <c r="D33" s="6">
        <v>382.07</v>
      </c>
      <c r="E33" s="6" t="s">
        <v>102</v>
      </c>
      <c r="F33" s="6">
        <f>+VLOOKUP(E33,'VI_Legende Reinigungsverz.'!$B$3:$F$22,5,0)</f>
        <v>251.5</v>
      </c>
      <c r="G33" s="6">
        <f>+F33*D33</f>
        <v>96090.604999999996</v>
      </c>
      <c r="H33" s="51"/>
      <c r="I33" s="6">
        <f>IF(ISERROR(G33/H33),0,G33/H33)</f>
        <v>0</v>
      </c>
      <c r="J33" s="51" t="s">
        <v>42</v>
      </c>
      <c r="K33" s="23">
        <f>I33*HLOOKUP(J33,'Auskunft SVS'!$C$2:$AZ$26,17,0)</f>
        <v>0</v>
      </c>
      <c r="L33" s="23">
        <f>+K33/D33</f>
        <v>0</v>
      </c>
    </row>
    <row r="34" spans="1:18" s="15" customFormat="1">
      <c r="A34" s="8" t="s">
        <v>177</v>
      </c>
      <c r="B34" s="3" t="s">
        <v>206</v>
      </c>
      <c r="C34" s="3" t="s">
        <v>98</v>
      </c>
      <c r="D34" s="10" t="s">
        <v>98</v>
      </c>
      <c r="E34" s="10"/>
      <c r="F34" s="10"/>
      <c r="G34" s="10"/>
      <c r="H34" s="10"/>
      <c r="I34" s="10"/>
      <c r="J34" s="10"/>
      <c r="K34" s="10"/>
      <c r="L34" s="13"/>
      <c r="M34"/>
      <c r="N34"/>
      <c r="O34"/>
      <c r="P34"/>
      <c r="Q34"/>
      <c r="R34"/>
    </row>
    <row r="35" spans="1:18" ht="101.5">
      <c r="A35" s="2" t="s">
        <v>179</v>
      </c>
      <c r="B35" s="2" t="s">
        <v>208</v>
      </c>
      <c r="C35" s="9" t="s">
        <v>875</v>
      </c>
      <c r="D35" s="6">
        <v>20.38</v>
      </c>
      <c r="E35" s="6" t="s">
        <v>102</v>
      </c>
      <c r="F35" s="6">
        <f>+VLOOKUP(E35,'VI_Legende Reinigungsverz.'!$B$3:$F$22,5,0)</f>
        <v>251.5</v>
      </c>
      <c r="G35" s="6">
        <f>+F35*D35</f>
        <v>5125.57</v>
      </c>
      <c r="H35" s="51"/>
      <c r="I35" s="6">
        <f>IF(ISERROR(G35/H35),0,G35/H35)</f>
        <v>0</v>
      </c>
      <c r="J35" s="51" t="s">
        <v>42</v>
      </c>
      <c r="K35" s="23">
        <f>I35*HLOOKUP(J35,'Auskunft SVS'!$C$2:$AZ$26,17,0)</f>
        <v>0</v>
      </c>
      <c r="L35" s="23">
        <f>+K35/D35</f>
        <v>0</v>
      </c>
    </row>
    <row r="36" spans="1:18" s="15" customFormat="1">
      <c r="A36" s="8" t="s">
        <v>182</v>
      </c>
      <c r="B36" s="3" t="s">
        <v>538</v>
      </c>
      <c r="C36" s="3" t="s">
        <v>98</v>
      </c>
      <c r="D36" s="10" t="s">
        <v>98</v>
      </c>
      <c r="E36" s="10"/>
      <c r="F36" s="10"/>
      <c r="G36" s="10"/>
      <c r="H36" s="10"/>
      <c r="I36" s="10"/>
      <c r="J36" s="10"/>
      <c r="K36" s="10"/>
      <c r="L36" s="13"/>
      <c r="M36"/>
      <c r="N36"/>
      <c r="O36"/>
      <c r="P36"/>
      <c r="Q36"/>
      <c r="R36"/>
    </row>
    <row r="37" spans="1:18" ht="101.5">
      <c r="A37" s="2" t="s">
        <v>184</v>
      </c>
      <c r="B37" s="2" t="s">
        <v>540</v>
      </c>
      <c r="C37" s="9" t="s">
        <v>313</v>
      </c>
      <c r="D37" s="6">
        <v>14.64</v>
      </c>
      <c r="E37" s="6" t="s">
        <v>210</v>
      </c>
      <c r="F37" s="6">
        <f>+VLOOKUP(E37,'VI_Legende Reinigungsverz.'!$B$3:$F$22,5,0)</f>
        <v>104</v>
      </c>
      <c r="G37" s="6">
        <f>+F37*D37</f>
        <v>1522.56</v>
      </c>
      <c r="H37" s="51"/>
      <c r="I37" s="6">
        <f>IF(ISERROR(G37/H37),0,G37/H37)</f>
        <v>0</v>
      </c>
      <c r="J37" s="51" t="s">
        <v>42</v>
      </c>
      <c r="K37" s="23">
        <f>I37*HLOOKUP(J37,'Auskunft SVS'!$C$2:$AZ$26,17,0)</f>
        <v>0</v>
      </c>
      <c r="L37" s="23">
        <f>+K37/D37</f>
        <v>0</v>
      </c>
    </row>
    <row r="38" spans="1:18" s="15" customFormat="1">
      <c r="A38" s="8" t="s">
        <v>186</v>
      </c>
      <c r="B38" s="3" t="s">
        <v>753</v>
      </c>
      <c r="C38" s="3" t="s">
        <v>98</v>
      </c>
      <c r="D38" s="10" t="s">
        <v>98</v>
      </c>
      <c r="E38" s="10"/>
      <c r="F38" s="10"/>
      <c r="G38" s="10"/>
      <c r="H38" s="10"/>
      <c r="I38" s="10"/>
      <c r="J38" s="10"/>
      <c r="K38" s="10"/>
      <c r="L38" s="13"/>
      <c r="M38"/>
      <c r="N38"/>
      <c r="O38"/>
      <c r="P38"/>
      <c r="Q38"/>
      <c r="R38"/>
    </row>
    <row r="39" spans="1:18" ht="101.5">
      <c r="A39" s="2" t="s">
        <v>188</v>
      </c>
      <c r="B39" s="2" t="s">
        <v>754</v>
      </c>
      <c r="C39" s="9" t="s">
        <v>1154</v>
      </c>
      <c r="D39" s="6">
        <v>93.35</v>
      </c>
      <c r="E39" s="6" t="s">
        <v>253</v>
      </c>
      <c r="F39" s="6">
        <f>+VLOOKUP(E39,'VI_Legende Reinigungsverz.'!$B$3:$F$22,5,0)</f>
        <v>4</v>
      </c>
      <c r="G39" s="6">
        <f>+F39*D39</f>
        <v>373.4</v>
      </c>
      <c r="H39" s="51"/>
      <c r="I39" s="6">
        <f>IF(ISERROR(G39/H39),0,G39/H39)</f>
        <v>0</v>
      </c>
      <c r="J39" s="51" t="s">
        <v>42</v>
      </c>
      <c r="K39" s="23">
        <f>I39*HLOOKUP(J39,'Auskunft SVS'!$C$2:$AZ$26,17,0)</f>
        <v>0</v>
      </c>
      <c r="L39" s="23">
        <f>+K39/D39</f>
        <v>0</v>
      </c>
    </row>
    <row r="40" spans="1:18" s="15" customFormat="1">
      <c r="A40" s="8" t="s">
        <v>190</v>
      </c>
      <c r="B40" s="3" t="s">
        <v>224</v>
      </c>
      <c r="C40" s="3" t="s">
        <v>98</v>
      </c>
      <c r="D40" s="10" t="s">
        <v>98</v>
      </c>
      <c r="E40" s="10"/>
      <c r="F40" s="10"/>
      <c r="G40" s="10"/>
      <c r="H40" s="10"/>
      <c r="I40" s="10"/>
      <c r="J40" s="10"/>
      <c r="K40" s="10"/>
      <c r="L40" s="13"/>
      <c r="M40"/>
      <c r="N40"/>
      <c r="O40"/>
      <c r="P40"/>
      <c r="Q40"/>
      <c r="R40"/>
    </row>
    <row r="41" spans="1:18" ht="101.5">
      <c r="A41" s="2" t="s">
        <v>192</v>
      </c>
      <c r="B41" s="2" t="s">
        <v>226</v>
      </c>
      <c r="C41" s="9" t="s">
        <v>331</v>
      </c>
      <c r="D41" s="6">
        <v>1840</v>
      </c>
      <c r="E41" s="6" t="s">
        <v>210</v>
      </c>
      <c r="F41" s="6">
        <f>+VLOOKUP(E41,'VI_Legende Reinigungsverz.'!$B$3:$F$22,5,0)</f>
        <v>104</v>
      </c>
      <c r="G41" s="6">
        <f>+F41*D41</f>
        <v>191360</v>
      </c>
      <c r="H41" s="51"/>
      <c r="I41" s="6">
        <f>IF(ISERROR(G41/H41),0,G41/H41)</f>
        <v>0</v>
      </c>
      <c r="J41" s="51" t="s">
        <v>42</v>
      </c>
      <c r="K41" s="23">
        <f>I41*HLOOKUP(J41,'Auskunft SVS'!$C$2:$AZ$26,17,0)</f>
        <v>0</v>
      </c>
      <c r="L41" s="23">
        <f>+K41/D41</f>
        <v>0</v>
      </c>
    </row>
    <row r="42" spans="1:18" s="16" customFormat="1" ht="25.5" customHeight="1">
      <c r="A42" s="7" t="s">
        <v>254</v>
      </c>
      <c r="B42" s="17" t="s">
        <v>1155</v>
      </c>
      <c r="C42" s="11" t="s">
        <v>98</v>
      </c>
      <c r="D42" s="18" t="s">
        <v>98</v>
      </c>
      <c r="E42" s="18"/>
      <c r="F42" s="18"/>
      <c r="G42" s="18"/>
      <c r="H42" s="18"/>
      <c r="I42" s="18"/>
      <c r="J42" s="18"/>
      <c r="K42" s="19"/>
      <c r="L42" s="20"/>
      <c r="M42"/>
      <c r="N42"/>
      <c r="O42"/>
      <c r="P42"/>
      <c r="Q42"/>
      <c r="R42"/>
    </row>
    <row r="43" spans="1:18" s="15" customFormat="1">
      <c r="A43" s="8" t="s">
        <v>256</v>
      </c>
      <c r="B43" s="3" t="s">
        <v>95</v>
      </c>
      <c r="C43" s="3" t="s">
        <v>98</v>
      </c>
      <c r="D43" s="10" t="s">
        <v>98</v>
      </c>
      <c r="E43" s="10"/>
      <c r="F43" s="10"/>
      <c r="G43" s="10"/>
      <c r="H43" s="10"/>
      <c r="I43" s="10"/>
      <c r="J43" s="10"/>
      <c r="K43" s="10"/>
      <c r="L43" s="13"/>
      <c r="M43"/>
      <c r="N43"/>
      <c r="O43"/>
      <c r="P43"/>
      <c r="Q43"/>
      <c r="R43"/>
    </row>
    <row r="44" spans="1:18" s="15" customFormat="1">
      <c r="A44" s="8" t="s">
        <v>257</v>
      </c>
      <c r="B44" s="3" t="s">
        <v>97</v>
      </c>
      <c r="C44" s="3" t="s">
        <v>98</v>
      </c>
      <c r="D44" s="10" t="s">
        <v>98</v>
      </c>
      <c r="E44" s="10"/>
      <c r="F44" s="10"/>
      <c r="G44" s="10"/>
      <c r="H44" s="10"/>
      <c r="I44" s="10"/>
      <c r="J44" s="10"/>
      <c r="K44" s="10"/>
      <c r="L44" s="13"/>
      <c r="M44"/>
      <c r="N44"/>
      <c r="O44"/>
      <c r="P44"/>
      <c r="Q44"/>
      <c r="R44"/>
    </row>
    <row r="45" spans="1:18" ht="101.5">
      <c r="A45" s="2" t="s">
        <v>258</v>
      </c>
      <c r="B45" s="2" t="s">
        <v>104</v>
      </c>
      <c r="C45" s="9" t="s">
        <v>262</v>
      </c>
      <c r="D45" s="6">
        <v>155.43</v>
      </c>
      <c r="E45" s="6" t="s">
        <v>102</v>
      </c>
      <c r="F45" s="6">
        <f>+VLOOKUP(E45,'VI_Legende Reinigungsverz.'!$B$3:$F$22,5,0)</f>
        <v>251.5</v>
      </c>
      <c r="G45" s="6">
        <f t="shared" ref="G45:G46" si="3">+F45*D45</f>
        <v>39090.645000000004</v>
      </c>
      <c r="H45" s="51"/>
      <c r="I45" s="6">
        <f t="shared" ref="I45:I46" si="4">IF(ISERROR(G45/H45),0,G45/H45)</f>
        <v>0</v>
      </c>
      <c r="J45" s="51" t="s">
        <v>42</v>
      </c>
      <c r="K45" s="23">
        <f>I45*HLOOKUP(J45,'Auskunft SVS'!$C$2:$AZ$26,17,0)</f>
        <v>0</v>
      </c>
      <c r="L45" s="23">
        <f t="shared" ref="L45:L46" si="5">+K45/D45</f>
        <v>0</v>
      </c>
    </row>
    <row r="46" spans="1:18" ht="101.5">
      <c r="A46" s="2" t="s">
        <v>347</v>
      </c>
      <c r="B46" s="2" t="s">
        <v>1156</v>
      </c>
      <c r="C46" s="9" t="s">
        <v>554</v>
      </c>
      <c r="D46" s="6">
        <v>50.43</v>
      </c>
      <c r="E46" s="6" t="s">
        <v>136</v>
      </c>
      <c r="F46" s="6">
        <f>+VLOOKUP(E46,'VI_Legende Reinigungsverz.'!$B$3:$F$22,5,0)</f>
        <v>52</v>
      </c>
      <c r="G46" s="6">
        <f t="shared" si="3"/>
        <v>2622.36</v>
      </c>
      <c r="H46" s="51"/>
      <c r="I46" s="6">
        <f t="shared" si="4"/>
        <v>0</v>
      </c>
      <c r="J46" s="51" t="s">
        <v>42</v>
      </c>
      <c r="K46" s="23">
        <f>I46*HLOOKUP(J46,'Auskunft SVS'!$C$2:$AZ$26,17,0)</f>
        <v>0</v>
      </c>
      <c r="L46" s="23">
        <f t="shared" si="5"/>
        <v>0</v>
      </c>
    </row>
    <row r="47" spans="1:18" s="15" customFormat="1">
      <c r="A47" s="8" t="s">
        <v>260</v>
      </c>
      <c r="B47" s="3" t="s">
        <v>107</v>
      </c>
      <c r="C47" s="3" t="s">
        <v>98</v>
      </c>
      <c r="D47" s="10" t="s">
        <v>98</v>
      </c>
      <c r="E47" s="10"/>
      <c r="F47" s="10"/>
      <c r="G47" s="10"/>
      <c r="H47" s="10"/>
      <c r="I47" s="10"/>
      <c r="J47" s="10"/>
      <c r="K47" s="10"/>
      <c r="L47" s="13"/>
      <c r="M47"/>
      <c r="N47"/>
      <c r="O47"/>
      <c r="P47"/>
      <c r="Q47"/>
      <c r="R47"/>
    </row>
    <row r="48" spans="1:18" ht="101.5">
      <c r="A48" s="2" t="s">
        <v>261</v>
      </c>
      <c r="B48" s="2" t="s">
        <v>109</v>
      </c>
      <c r="C48" s="9" t="s">
        <v>1157</v>
      </c>
      <c r="D48" s="6">
        <v>87.57</v>
      </c>
      <c r="E48" s="6" t="s">
        <v>163</v>
      </c>
      <c r="F48" s="6">
        <f>+VLOOKUP(E48,'VI_Legende Reinigungsverz.'!$B$3:$F$22,5,0)</f>
        <v>150.9</v>
      </c>
      <c r="G48" s="6">
        <f t="shared" ref="G48:G49" si="6">+F48*D48</f>
        <v>13214.313</v>
      </c>
      <c r="H48" s="51"/>
      <c r="I48" s="6">
        <f t="shared" ref="I48:I49" si="7">IF(ISERROR(G48/H48),0,G48/H48)</f>
        <v>0</v>
      </c>
      <c r="J48" s="51" t="s">
        <v>42</v>
      </c>
      <c r="K48" s="23">
        <f>I48*HLOOKUP(J48,'Auskunft SVS'!$C$2:$AZ$26,17,0)</f>
        <v>0</v>
      </c>
      <c r="L48" s="23">
        <f t="shared" ref="L48:L49" si="8">+K48/D48</f>
        <v>0</v>
      </c>
    </row>
    <row r="49" spans="1:18" ht="101.5">
      <c r="A49" s="2" t="s">
        <v>357</v>
      </c>
      <c r="B49" s="2" t="s">
        <v>109</v>
      </c>
      <c r="C49" s="9" t="s">
        <v>120</v>
      </c>
      <c r="D49" s="6">
        <v>26.16</v>
      </c>
      <c r="E49" s="6" t="s">
        <v>102</v>
      </c>
      <c r="F49" s="6">
        <f>+VLOOKUP(E49,'VI_Legende Reinigungsverz.'!$B$3:$F$22,5,0)</f>
        <v>251.5</v>
      </c>
      <c r="G49" s="6">
        <f t="shared" si="6"/>
        <v>6579.24</v>
      </c>
      <c r="H49" s="51"/>
      <c r="I49" s="6">
        <f t="shared" si="7"/>
        <v>0</v>
      </c>
      <c r="J49" s="51" t="s">
        <v>42</v>
      </c>
      <c r="K49" s="23">
        <f>I49*HLOOKUP(J49,'Auskunft SVS'!$C$2:$AZ$26,17,0)</f>
        <v>0</v>
      </c>
      <c r="L49" s="23">
        <f t="shared" si="8"/>
        <v>0</v>
      </c>
    </row>
    <row r="50" spans="1:18" s="15" customFormat="1">
      <c r="A50" s="8" t="s">
        <v>263</v>
      </c>
      <c r="B50" s="3" t="s">
        <v>122</v>
      </c>
      <c r="C50" s="3" t="s">
        <v>98</v>
      </c>
      <c r="D50" s="10" t="s">
        <v>98</v>
      </c>
      <c r="E50" s="10"/>
      <c r="F50" s="10"/>
      <c r="G50" s="10"/>
      <c r="H50" s="10"/>
      <c r="I50" s="10"/>
      <c r="J50" s="10"/>
      <c r="K50" s="10"/>
      <c r="L50" s="13"/>
      <c r="M50"/>
      <c r="N50"/>
      <c r="O50"/>
      <c r="P50"/>
      <c r="Q50"/>
      <c r="R50"/>
    </row>
    <row r="51" spans="1:18" ht="101.5">
      <c r="A51" s="2" t="s">
        <v>264</v>
      </c>
      <c r="B51" s="2" t="s">
        <v>922</v>
      </c>
      <c r="C51" s="9" t="s">
        <v>1158</v>
      </c>
      <c r="D51" s="6">
        <v>49.5</v>
      </c>
      <c r="E51" s="6" t="s">
        <v>136</v>
      </c>
      <c r="F51" s="6">
        <f>+VLOOKUP(E51,'VI_Legende Reinigungsverz.'!$B$3:$F$22,5,0)</f>
        <v>52</v>
      </c>
      <c r="G51" s="6">
        <f>+F51*D51</f>
        <v>2574</v>
      </c>
      <c r="H51" s="51"/>
      <c r="I51" s="6">
        <f>IF(ISERROR(G51/H51),0,G51/H51)</f>
        <v>0</v>
      </c>
      <c r="J51" s="51" t="s">
        <v>42</v>
      </c>
      <c r="K51" s="23">
        <f>I51*HLOOKUP(J51,'Auskunft SVS'!$C$2:$AZ$26,17,0)</f>
        <v>0</v>
      </c>
      <c r="L51" s="23">
        <f>+K51/D51</f>
        <v>0</v>
      </c>
    </row>
    <row r="52" spans="1:18" s="15" customFormat="1">
      <c r="A52" s="8" t="s">
        <v>277</v>
      </c>
      <c r="B52" s="3" t="s">
        <v>127</v>
      </c>
      <c r="C52" s="3" t="s">
        <v>98</v>
      </c>
      <c r="D52" s="10" t="s">
        <v>98</v>
      </c>
      <c r="E52" s="10"/>
      <c r="F52" s="10"/>
      <c r="G52" s="10"/>
      <c r="H52" s="10"/>
      <c r="I52" s="10"/>
      <c r="J52" s="10"/>
      <c r="K52" s="10"/>
      <c r="L52" s="13"/>
      <c r="M52"/>
      <c r="N52"/>
      <c r="O52"/>
      <c r="P52"/>
      <c r="Q52"/>
      <c r="R52"/>
    </row>
    <row r="53" spans="1:18" ht="101.5">
      <c r="A53" s="2" t="s">
        <v>279</v>
      </c>
      <c r="B53" s="2" t="s">
        <v>132</v>
      </c>
      <c r="C53" s="9" t="s">
        <v>270</v>
      </c>
      <c r="D53" s="6">
        <v>75.75</v>
      </c>
      <c r="E53" s="6" t="s">
        <v>210</v>
      </c>
      <c r="F53" s="6">
        <f>+VLOOKUP(E53,'VI_Legende Reinigungsverz.'!$B$3:$F$22,5,0)</f>
        <v>104</v>
      </c>
      <c r="G53" s="6">
        <f t="shared" ref="G53:G55" si="9">+F53*D53</f>
        <v>7878</v>
      </c>
      <c r="H53" s="51"/>
      <c r="I53" s="6">
        <f t="shared" ref="I53:I55" si="10">IF(ISERROR(G53/H53),0,G53/H53)</f>
        <v>0</v>
      </c>
      <c r="J53" s="51" t="s">
        <v>42</v>
      </c>
      <c r="K53" s="23">
        <f>I53*HLOOKUP(J53,'Auskunft SVS'!$C$2:$AZ$26,17,0)</f>
        <v>0</v>
      </c>
      <c r="L53" s="23">
        <f t="shared" ref="L53:L55" si="11">+K53/D53</f>
        <v>0</v>
      </c>
    </row>
    <row r="54" spans="1:18" ht="101.5">
      <c r="A54" s="2" t="s">
        <v>360</v>
      </c>
      <c r="B54" s="2" t="s">
        <v>132</v>
      </c>
      <c r="C54" s="9" t="s">
        <v>1159</v>
      </c>
      <c r="D54" s="6">
        <v>1127.96</v>
      </c>
      <c r="E54" s="6" t="s">
        <v>163</v>
      </c>
      <c r="F54" s="6">
        <f>+VLOOKUP(E54,'VI_Legende Reinigungsverz.'!$B$3:$F$22,5,0)</f>
        <v>150.9</v>
      </c>
      <c r="G54" s="6">
        <f t="shared" si="9"/>
        <v>170209.16400000002</v>
      </c>
      <c r="H54" s="51"/>
      <c r="I54" s="6">
        <f t="shared" si="10"/>
        <v>0</v>
      </c>
      <c r="J54" s="51" t="s">
        <v>42</v>
      </c>
      <c r="K54" s="23">
        <f>I54*HLOOKUP(J54,'Auskunft SVS'!$C$2:$AZ$26,17,0)</f>
        <v>0</v>
      </c>
      <c r="L54" s="23">
        <f t="shared" si="11"/>
        <v>0</v>
      </c>
    </row>
    <row r="55" spans="1:18" ht="101.5">
      <c r="A55" s="2" t="s">
        <v>1160</v>
      </c>
      <c r="B55" s="2" t="s">
        <v>132</v>
      </c>
      <c r="C55" s="9" t="s">
        <v>1161</v>
      </c>
      <c r="D55" s="6">
        <v>167.42</v>
      </c>
      <c r="E55" s="6" t="s">
        <v>102</v>
      </c>
      <c r="F55" s="6">
        <f>+VLOOKUP(E55,'VI_Legende Reinigungsverz.'!$B$3:$F$22,5,0)</f>
        <v>251.5</v>
      </c>
      <c r="G55" s="6">
        <f t="shared" si="9"/>
        <v>42106.13</v>
      </c>
      <c r="H55" s="51"/>
      <c r="I55" s="6">
        <f t="shared" si="10"/>
        <v>0</v>
      </c>
      <c r="J55" s="51" t="s">
        <v>42</v>
      </c>
      <c r="K55" s="23">
        <f>I55*HLOOKUP(J55,'Auskunft SVS'!$C$2:$AZ$26,17,0)</f>
        <v>0</v>
      </c>
      <c r="L55" s="23">
        <f t="shared" si="11"/>
        <v>0</v>
      </c>
    </row>
    <row r="56" spans="1:18" s="15" customFormat="1">
      <c r="A56" s="8" t="s">
        <v>280</v>
      </c>
      <c r="B56" s="3" t="s">
        <v>138</v>
      </c>
      <c r="C56" s="3" t="s">
        <v>98</v>
      </c>
      <c r="D56" s="10" t="s">
        <v>98</v>
      </c>
      <c r="E56" s="10"/>
      <c r="F56" s="10"/>
      <c r="G56" s="10"/>
      <c r="H56" s="10"/>
      <c r="I56" s="10"/>
      <c r="J56" s="10"/>
      <c r="K56" s="10"/>
      <c r="L56" s="13"/>
      <c r="M56"/>
      <c r="N56"/>
      <c r="O56"/>
      <c r="P56"/>
      <c r="Q56"/>
      <c r="R56"/>
    </row>
    <row r="57" spans="1:18" ht="101.5">
      <c r="A57" s="2" t="s">
        <v>281</v>
      </c>
      <c r="B57" s="2" t="s">
        <v>140</v>
      </c>
      <c r="C57" s="9" t="s">
        <v>272</v>
      </c>
      <c r="D57" s="6">
        <v>60.17</v>
      </c>
      <c r="E57" s="6" t="s">
        <v>163</v>
      </c>
      <c r="F57" s="6">
        <f>+VLOOKUP(E57,'VI_Legende Reinigungsverz.'!$B$3:$F$22,5,0)</f>
        <v>150.9</v>
      </c>
      <c r="G57" s="6">
        <f t="shared" ref="G57:G58" si="12">+F57*D57</f>
        <v>9079.6530000000002</v>
      </c>
      <c r="H57" s="51"/>
      <c r="I57" s="6">
        <f t="shared" ref="I57:I58" si="13">IF(ISERROR(G57/H57),0,G57/H57)</f>
        <v>0</v>
      </c>
      <c r="J57" s="51" t="s">
        <v>42</v>
      </c>
      <c r="K57" s="23">
        <f>I57*HLOOKUP(J57,'Auskunft SVS'!$C$2:$AZ$26,17,0)</f>
        <v>0</v>
      </c>
      <c r="L57" s="23">
        <f t="shared" ref="L57:L58" si="14">+K57/D57</f>
        <v>0</v>
      </c>
    </row>
    <row r="58" spans="1:18" ht="101.5">
      <c r="A58" s="2" t="s">
        <v>363</v>
      </c>
      <c r="B58" s="2" t="s">
        <v>140</v>
      </c>
      <c r="C58" s="9" t="s">
        <v>274</v>
      </c>
      <c r="D58" s="6">
        <v>13.17</v>
      </c>
      <c r="E58" s="6" t="s">
        <v>102</v>
      </c>
      <c r="F58" s="6">
        <f>+VLOOKUP(E58,'VI_Legende Reinigungsverz.'!$B$3:$F$22,5,0)</f>
        <v>251.5</v>
      </c>
      <c r="G58" s="6">
        <f t="shared" si="12"/>
        <v>3312.2550000000001</v>
      </c>
      <c r="H58" s="51"/>
      <c r="I58" s="6">
        <f t="shared" si="13"/>
        <v>0</v>
      </c>
      <c r="J58" s="51" t="s">
        <v>42</v>
      </c>
      <c r="K58" s="23">
        <f>I58*HLOOKUP(J58,'Auskunft SVS'!$C$2:$AZ$26,17,0)</f>
        <v>0</v>
      </c>
      <c r="L58" s="23">
        <f t="shared" si="14"/>
        <v>0</v>
      </c>
    </row>
    <row r="59" spans="1:18" s="15" customFormat="1">
      <c r="A59" s="8" t="s">
        <v>282</v>
      </c>
      <c r="B59" s="3" t="s">
        <v>370</v>
      </c>
      <c r="C59" s="3" t="s">
        <v>98</v>
      </c>
      <c r="D59" s="10" t="s">
        <v>98</v>
      </c>
      <c r="E59" s="10"/>
      <c r="F59" s="10"/>
      <c r="G59" s="10"/>
      <c r="H59" s="10"/>
      <c r="I59" s="10"/>
      <c r="J59" s="10"/>
      <c r="K59" s="10"/>
      <c r="L59" s="13"/>
      <c r="M59"/>
      <c r="N59"/>
      <c r="O59"/>
      <c r="P59"/>
      <c r="Q59"/>
      <c r="R59"/>
    </row>
    <row r="60" spans="1:18" ht="101.5">
      <c r="A60" s="2" t="s">
        <v>283</v>
      </c>
      <c r="B60" s="2" t="s">
        <v>708</v>
      </c>
      <c r="C60" s="9" t="s">
        <v>274</v>
      </c>
      <c r="D60" s="6">
        <v>26.55</v>
      </c>
      <c r="E60" s="6" t="s">
        <v>102</v>
      </c>
      <c r="F60" s="6">
        <f>+VLOOKUP(E60,'VI_Legende Reinigungsverz.'!$B$3:$F$22,5,0)</f>
        <v>251.5</v>
      </c>
      <c r="G60" s="6">
        <f>+F60*D60</f>
        <v>6677.3249999999998</v>
      </c>
      <c r="H60" s="51"/>
      <c r="I60" s="6">
        <f>IF(ISERROR(G60/H60),0,G60/H60)</f>
        <v>0</v>
      </c>
      <c r="J60" s="51" t="s">
        <v>42</v>
      </c>
      <c r="K60" s="23">
        <f>I60*HLOOKUP(J60,'Auskunft SVS'!$C$2:$AZ$26,17,0)</f>
        <v>0</v>
      </c>
      <c r="L60" s="23">
        <f>+K60/D60</f>
        <v>0</v>
      </c>
    </row>
    <row r="61" spans="1:18" s="15" customFormat="1">
      <c r="A61" s="8" t="s">
        <v>286</v>
      </c>
      <c r="B61" s="3" t="s">
        <v>807</v>
      </c>
      <c r="C61" s="3" t="s">
        <v>98</v>
      </c>
      <c r="D61" s="10" t="s">
        <v>98</v>
      </c>
      <c r="E61" s="10"/>
      <c r="F61" s="10"/>
      <c r="G61" s="10"/>
      <c r="H61" s="10"/>
      <c r="I61" s="10"/>
      <c r="J61" s="10"/>
      <c r="K61" s="10"/>
      <c r="L61" s="13"/>
      <c r="M61"/>
      <c r="N61"/>
      <c r="O61"/>
      <c r="P61"/>
      <c r="Q61"/>
      <c r="R61"/>
    </row>
    <row r="62" spans="1:18" ht="101.5">
      <c r="A62" s="2" t="s">
        <v>287</v>
      </c>
      <c r="B62" s="2" t="s">
        <v>942</v>
      </c>
      <c r="C62" s="9" t="s">
        <v>584</v>
      </c>
      <c r="D62" s="6">
        <v>16.11</v>
      </c>
      <c r="E62" s="6" t="s">
        <v>102</v>
      </c>
      <c r="F62" s="6">
        <f>+VLOOKUP(E62,'VI_Legende Reinigungsverz.'!$B$3:$F$22,5,0)</f>
        <v>251.5</v>
      </c>
      <c r="G62" s="6">
        <f>+F62*D62</f>
        <v>4051.665</v>
      </c>
      <c r="H62" s="51"/>
      <c r="I62" s="6">
        <f>IF(ISERROR(G62/H62),0,G62/H62)</f>
        <v>0</v>
      </c>
      <c r="J62" s="51" t="s">
        <v>42</v>
      </c>
      <c r="K62" s="23">
        <f>I62*HLOOKUP(J62,'Auskunft SVS'!$C$2:$AZ$26,17,0)</f>
        <v>0</v>
      </c>
      <c r="L62" s="23">
        <f>+K62/D62</f>
        <v>0</v>
      </c>
    </row>
    <row r="63" spans="1:18" s="15" customFormat="1">
      <c r="A63" s="8" t="s">
        <v>292</v>
      </c>
      <c r="B63" s="3" t="s">
        <v>159</v>
      </c>
      <c r="C63" s="3" t="s">
        <v>98</v>
      </c>
      <c r="D63" s="10" t="s">
        <v>98</v>
      </c>
      <c r="E63" s="10"/>
      <c r="F63" s="10"/>
      <c r="G63" s="10"/>
      <c r="H63" s="10"/>
      <c r="I63" s="10"/>
      <c r="J63" s="10"/>
      <c r="K63" s="10"/>
      <c r="L63" s="13"/>
      <c r="M63"/>
      <c r="N63"/>
      <c r="O63"/>
      <c r="P63"/>
      <c r="Q63"/>
      <c r="R63"/>
    </row>
    <row r="64" spans="1:18" ht="101.5">
      <c r="A64" s="2" t="s">
        <v>293</v>
      </c>
      <c r="B64" s="2" t="s">
        <v>284</v>
      </c>
      <c r="C64" s="9" t="s">
        <v>584</v>
      </c>
      <c r="D64" s="6">
        <v>12.7</v>
      </c>
      <c r="E64" s="6" t="s">
        <v>102</v>
      </c>
      <c r="F64" s="6">
        <f>+VLOOKUP(E64,'VI_Legende Reinigungsverz.'!$B$3:$F$22,5,0)</f>
        <v>251.5</v>
      </c>
      <c r="G64" s="6">
        <f t="shared" ref="G64:G65" si="15">+F64*D64</f>
        <v>3194.0499999999997</v>
      </c>
      <c r="H64" s="51"/>
      <c r="I64" s="6">
        <f t="shared" ref="I64:I65" si="16">IF(ISERROR(G64/H64),0,G64/H64)</f>
        <v>0</v>
      </c>
      <c r="J64" s="51" t="s">
        <v>42</v>
      </c>
      <c r="K64" s="23">
        <f>I64*HLOOKUP(J64,'Auskunft SVS'!$C$2:$AZ$26,17,0)</f>
        <v>0</v>
      </c>
      <c r="L64" s="23">
        <f t="shared" ref="L64:L65" si="17">+K64/D64</f>
        <v>0</v>
      </c>
    </row>
    <row r="65" spans="1:18" ht="101.5">
      <c r="A65" s="2" t="s">
        <v>295</v>
      </c>
      <c r="B65" s="2" t="s">
        <v>161</v>
      </c>
      <c r="C65" s="9" t="s">
        <v>165</v>
      </c>
      <c r="D65" s="6">
        <v>24.27</v>
      </c>
      <c r="E65" s="6" t="s">
        <v>102</v>
      </c>
      <c r="F65" s="6">
        <f>+VLOOKUP(E65,'VI_Legende Reinigungsverz.'!$B$3:$F$22,5,0)</f>
        <v>251.5</v>
      </c>
      <c r="G65" s="6">
        <f t="shared" si="15"/>
        <v>6103.9049999999997</v>
      </c>
      <c r="H65" s="51"/>
      <c r="I65" s="6">
        <f t="shared" si="16"/>
        <v>0</v>
      </c>
      <c r="J65" s="51" t="s">
        <v>42</v>
      </c>
      <c r="K65" s="23">
        <f>I65*HLOOKUP(J65,'Auskunft SVS'!$C$2:$AZ$26,17,0)</f>
        <v>0</v>
      </c>
      <c r="L65" s="23">
        <f t="shared" si="17"/>
        <v>0</v>
      </c>
    </row>
    <row r="66" spans="1:18" s="15" customFormat="1">
      <c r="A66" s="8" t="s">
        <v>296</v>
      </c>
      <c r="B66" s="3" t="s">
        <v>586</v>
      </c>
      <c r="C66" s="3" t="s">
        <v>98</v>
      </c>
      <c r="D66" s="10" t="s">
        <v>98</v>
      </c>
      <c r="E66" s="10"/>
      <c r="F66" s="10"/>
      <c r="G66" s="10"/>
      <c r="H66" s="10"/>
      <c r="I66" s="10"/>
      <c r="J66" s="10"/>
      <c r="K66" s="10"/>
      <c r="L66" s="13"/>
      <c r="M66"/>
      <c r="N66"/>
      <c r="O66"/>
      <c r="P66"/>
      <c r="Q66"/>
      <c r="R66"/>
    </row>
    <row r="67" spans="1:18" ht="101.5">
      <c r="A67" s="2" t="s">
        <v>297</v>
      </c>
      <c r="B67" s="2" t="s">
        <v>588</v>
      </c>
      <c r="C67" s="9" t="s">
        <v>584</v>
      </c>
      <c r="D67" s="6">
        <v>7.75</v>
      </c>
      <c r="E67" s="6" t="s">
        <v>102</v>
      </c>
      <c r="F67" s="6">
        <f>+VLOOKUP(E67,'VI_Legende Reinigungsverz.'!$B$3:$F$22,5,0)</f>
        <v>251.5</v>
      </c>
      <c r="G67" s="6">
        <f>+F67*D67</f>
        <v>1949.125</v>
      </c>
      <c r="H67" s="51"/>
      <c r="I67" s="6">
        <f>IF(ISERROR(G67/H67),0,G67/H67)</f>
        <v>0</v>
      </c>
      <c r="J67" s="51" t="s">
        <v>42</v>
      </c>
      <c r="K67" s="23">
        <f>I67*HLOOKUP(J67,'Auskunft SVS'!$C$2:$AZ$26,17,0)</f>
        <v>0</v>
      </c>
      <c r="L67" s="23">
        <f>+K67/D67</f>
        <v>0</v>
      </c>
    </row>
    <row r="68" spans="1:18" s="15" customFormat="1">
      <c r="A68" s="8" t="s">
        <v>300</v>
      </c>
      <c r="B68" s="3" t="s">
        <v>167</v>
      </c>
      <c r="C68" s="3" t="s">
        <v>98</v>
      </c>
      <c r="D68" s="10" t="s">
        <v>98</v>
      </c>
      <c r="E68" s="10"/>
      <c r="F68" s="10"/>
      <c r="G68" s="10"/>
      <c r="H68" s="10"/>
      <c r="I68" s="10"/>
      <c r="J68" s="10"/>
      <c r="K68" s="10"/>
      <c r="L68" s="13"/>
      <c r="M68"/>
      <c r="N68"/>
      <c r="O68"/>
      <c r="P68"/>
      <c r="Q68"/>
      <c r="R68"/>
    </row>
    <row r="69" spans="1:18" ht="101.5">
      <c r="A69" s="2" t="s">
        <v>302</v>
      </c>
      <c r="B69" s="2" t="s">
        <v>288</v>
      </c>
      <c r="C69" s="9" t="s">
        <v>952</v>
      </c>
      <c r="D69" s="6">
        <v>12.79</v>
      </c>
      <c r="E69" s="6" t="s">
        <v>340</v>
      </c>
      <c r="F69" s="6">
        <f>+VLOOKUP(E69,'VI_Legende Reinigungsverz.'!$B$3:$F$22,5,0)</f>
        <v>12</v>
      </c>
      <c r="G69" s="6">
        <f t="shared" ref="G69:G74" si="18">+F69*D69</f>
        <v>153.47999999999999</v>
      </c>
      <c r="H69" s="51"/>
      <c r="I69" s="6">
        <f t="shared" ref="I69:I74" si="19">IF(ISERROR(G69/H69),0,G69/H69)</f>
        <v>0</v>
      </c>
      <c r="J69" s="51" t="s">
        <v>42</v>
      </c>
      <c r="K69" s="23">
        <f>I69*HLOOKUP(J69,'Auskunft SVS'!$C$2:$AZ$26,17,0)</f>
        <v>0</v>
      </c>
      <c r="L69" s="23">
        <f t="shared" ref="L69:L74" si="20">+K69/D69</f>
        <v>0</v>
      </c>
    </row>
    <row r="70" spans="1:18" ht="101.5">
      <c r="A70" s="2" t="s">
        <v>382</v>
      </c>
      <c r="B70" s="2" t="s">
        <v>288</v>
      </c>
      <c r="C70" s="9" t="s">
        <v>1162</v>
      </c>
      <c r="D70" s="6">
        <v>8.82</v>
      </c>
      <c r="E70" s="6" t="s">
        <v>136</v>
      </c>
      <c r="F70" s="6">
        <f>+VLOOKUP(E70,'VI_Legende Reinigungsverz.'!$B$3:$F$22,5,0)</f>
        <v>52</v>
      </c>
      <c r="G70" s="6">
        <f t="shared" si="18"/>
        <v>458.64</v>
      </c>
      <c r="H70" s="51"/>
      <c r="I70" s="6">
        <f t="shared" si="19"/>
        <v>0</v>
      </c>
      <c r="J70" s="51" t="s">
        <v>42</v>
      </c>
      <c r="K70" s="23">
        <f>I70*HLOOKUP(J70,'Auskunft SVS'!$C$2:$AZ$26,17,0)</f>
        <v>0</v>
      </c>
      <c r="L70" s="23">
        <f t="shared" si="20"/>
        <v>0</v>
      </c>
    </row>
    <row r="71" spans="1:18" ht="101.5">
      <c r="A71" s="2" t="s">
        <v>383</v>
      </c>
      <c r="B71" s="2" t="s">
        <v>288</v>
      </c>
      <c r="C71" s="9" t="s">
        <v>389</v>
      </c>
      <c r="D71" s="6">
        <v>17.59</v>
      </c>
      <c r="E71" s="6" t="s">
        <v>210</v>
      </c>
      <c r="F71" s="6">
        <f>+VLOOKUP(E71,'VI_Legende Reinigungsverz.'!$B$3:$F$22,5,0)</f>
        <v>104</v>
      </c>
      <c r="G71" s="6">
        <f t="shared" si="18"/>
        <v>1829.36</v>
      </c>
      <c r="H71" s="51"/>
      <c r="I71" s="6">
        <f t="shared" si="19"/>
        <v>0</v>
      </c>
      <c r="J71" s="51" t="s">
        <v>42</v>
      </c>
      <c r="K71" s="23">
        <f>I71*HLOOKUP(J71,'Auskunft SVS'!$C$2:$AZ$26,17,0)</f>
        <v>0</v>
      </c>
      <c r="L71" s="23">
        <f t="shared" si="20"/>
        <v>0</v>
      </c>
    </row>
    <row r="72" spans="1:18" ht="101.5">
      <c r="A72" s="2" t="s">
        <v>1163</v>
      </c>
      <c r="B72" s="2" t="s">
        <v>595</v>
      </c>
      <c r="C72" s="9" t="s">
        <v>715</v>
      </c>
      <c r="D72" s="6">
        <v>1.73</v>
      </c>
      <c r="E72" s="6" t="s">
        <v>136</v>
      </c>
      <c r="F72" s="6">
        <f>+VLOOKUP(E72,'VI_Legende Reinigungsverz.'!$B$3:$F$22,5,0)</f>
        <v>52</v>
      </c>
      <c r="G72" s="6">
        <f t="shared" si="18"/>
        <v>89.96</v>
      </c>
      <c r="H72" s="51"/>
      <c r="I72" s="6">
        <f t="shared" si="19"/>
        <v>0</v>
      </c>
      <c r="J72" s="51" t="s">
        <v>42</v>
      </c>
      <c r="K72" s="23">
        <f>I72*HLOOKUP(J72,'Auskunft SVS'!$C$2:$AZ$26,17,0)</f>
        <v>0</v>
      </c>
      <c r="L72" s="23">
        <f t="shared" si="20"/>
        <v>0</v>
      </c>
    </row>
    <row r="73" spans="1:18" ht="101.5">
      <c r="A73" s="2" t="s">
        <v>1164</v>
      </c>
      <c r="B73" s="2" t="s">
        <v>598</v>
      </c>
      <c r="C73" s="9" t="s">
        <v>409</v>
      </c>
      <c r="D73" s="6">
        <v>101.26</v>
      </c>
      <c r="E73" s="6" t="s">
        <v>340</v>
      </c>
      <c r="F73" s="6">
        <f>+VLOOKUP(E73,'VI_Legende Reinigungsverz.'!$B$3:$F$22,5,0)</f>
        <v>12</v>
      </c>
      <c r="G73" s="6">
        <f t="shared" si="18"/>
        <v>1215.1200000000001</v>
      </c>
      <c r="H73" s="51"/>
      <c r="I73" s="6">
        <f t="shared" si="19"/>
        <v>0</v>
      </c>
      <c r="J73" s="51" t="s">
        <v>42</v>
      </c>
      <c r="K73" s="23">
        <f>I73*HLOOKUP(J73,'Auskunft SVS'!$C$2:$AZ$26,17,0)</f>
        <v>0</v>
      </c>
      <c r="L73" s="23">
        <f t="shared" si="20"/>
        <v>0</v>
      </c>
    </row>
    <row r="74" spans="1:18" ht="101.5">
      <c r="A74" s="2" t="s">
        <v>1165</v>
      </c>
      <c r="B74" s="2" t="s">
        <v>598</v>
      </c>
      <c r="C74" s="9" t="s">
        <v>715</v>
      </c>
      <c r="D74" s="6">
        <v>26.19</v>
      </c>
      <c r="E74" s="6" t="s">
        <v>136</v>
      </c>
      <c r="F74" s="6">
        <f>+VLOOKUP(E74,'VI_Legende Reinigungsverz.'!$B$3:$F$22,5,0)</f>
        <v>52</v>
      </c>
      <c r="G74" s="6">
        <f t="shared" si="18"/>
        <v>1361.88</v>
      </c>
      <c r="H74" s="51"/>
      <c r="I74" s="6">
        <f t="shared" si="19"/>
        <v>0</v>
      </c>
      <c r="J74" s="51" t="s">
        <v>42</v>
      </c>
      <c r="K74" s="23">
        <f>I74*HLOOKUP(J74,'Auskunft SVS'!$C$2:$AZ$26,17,0)</f>
        <v>0</v>
      </c>
      <c r="L74" s="23">
        <f t="shared" si="20"/>
        <v>0</v>
      </c>
    </row>
    <row r="75" spans="1:18" s="15" customFormat="1">
      <c r="A75" s="8" t="s">
        <v>305</v>
      </c>
      <c r="B75" s="3" t="s">
        <v>848</v>
      </c>
      <c r="C75" s="3" t="s">
        <v>98</v>
      </c>
      <c r="D75" s="10" t="s">
        <v>98</v>
      </c>
      <c r="E75" s="10"/>
      <c r="F75" s="10"/>
      <c r="G75" s="10"/>
      <c r="H75" s="10"/>
      <c r="I75" s="10"/>
      <c r="J75" s="10"/>
      <c r="K75" s="10"/>
      <c r="L75" s="13"/>
      <c r="M75"/>
      <c r="N75"/>
      <c r="O75"/>
      <c r="P75"/>
      <c r="Q75"/>
      <c r="R75"/>
    </row>
    <row r="76" spans="1:18" ht="101.5">
      <c r="A76" s="2" t="s">
        <v>306</v>
      </c>
      <c r="B76" s="2" t="s">
        <v>1001</v>
      </c>
      <c r="C76" s="9" t="s">
        <v>181</v>
      </c>
      <c r="D76" s="6">
        <v>29.2</v>
      </c>
      <c r="E76" s="6" t="s">
        <v>102</v>
      </c>
      <c r="F76" s="6">
        <f>+VLOOKUP(E76,'VI_Legende Reinigungsverz.'!$B$3:$F$22,5,0)</f>
        <v>251.5</v>
      </c>
      <c r="G76" s="6">
        <f>+F76*D76</f>
        <v>7343.8</v>
      </c>
      <c r="H76" s="51"/>
      <c r="I76" s="6">
        <f>IF(ISERROR(G76/H76),0,G76/H76)</f>
        <v>0</v>
      </c>
      <c r="J76" s="51" t="s">
        <v>42</v>
      </c>
      <c r="K76" s="23">
        <f>I76*HLOOKUP(J76,'Auskunft SVS'!$C$2:$AZ$26,17,0)</f>
        <v>0</v>
      </c>
      <c r="L76" s="23">
        <f>+K76/D76</f>
        <v>0</v>
      </c>
    </row>
    <row r="77" spans="1:18" s="15" customFormat="1">
      <c r="A77" s="8" t="s">
        <v>311</v>
      </c>
      <c r="B77" s="3" t="s">
        <v>191</v>
      </c>
      <c r="C77" s="3" t="s">
        <v>98</v>
      </c>
      <c r="D77" s="10" t="s">
        <v>98</v>
      </c>
      <c r="E77" s="10"/>
      <c r="F77" s="10"/>
      <c r="G77" s="10"/>
      <c r="H77" s="10"/>
      <c r="I77" s="10"/>
      <c r="J77" s="10"/>
      <c r="K77" s="10"/>
      <c r="L77" s="13"/>
      <c r="M77"/>
      <c r="N77"/>
      <c r="O77"/>
      <c r="P77"/>
      <c r="Q77"/>
      <c r="R77"/>
    </row>
    <row r="78" spans="1:18" ht="101.5">
      <c r="A78" s="2" t="s">
        <v>312</v>
      </c>
      <c r="B78" s="2" t="s">
        <v>193</v>
      </c>
      <c r="C78" s="9" t="s">
        <v>846</v>
      </c>
      <c r="D78" s="6">
        <v>16.37</v>
      </c>
      <c r="E78" s="6" t="s">
        <v>163</v>
      </c>
      <c r="F78" s="6">
        <f>+VLOOKUP(E78,'VI_Legende Reinigungsverz.'!$B$3:$F$22,5,0)</f>
        <v>150.9</v>
      </c>
      <c r="G78" s="6">
        <f>+F78*D78</f>
        <v>2470.2330000000002</v>
      </c>
      <c r="H78" s="51"/>
      <c r="I78" s="6">
        <f>IF(ISERROR(G78/H78),0,G78/H78)</f>
        <v>0</v>
      </c>
      <c r="J78" s="51" t="s">
        <v>42</v>
      </c>
      <c r="K78" s="23">
        <f>I78*HLOOKUP(J78,'Auskunft SVS'!$C$2:$AZ$26,17,0)</f>
        <v>0</v>
      </c>
      <c r="L78" s="23">
        <f>+K78/D78</f>
        <v>0</v>
      </c>
    </row>
    <row r="79" spans="1:18" s="15" customFormat="1">
      <c r="A79" s="8" t="s">
        <v>315</v>
      </c>
      <c r="B79" s="3" t="s">
        <v>196</v>
      </c>
      <c r="C79" s="3" t="s">
        <v>98</v>
      </c>
      <c r="D79" s="10" t="s">
        <v>98</v>
      </c>
      <c r="E79" s="10"/>
      <c r="F79" s="10"/>
      <c r="G79" s="10"/>
      <c r="H79" s="10"/>
      <c r="I79" s="10"/>
      <c r="J79" s="10"/>
      <c r="K79" s="10"/>
      <c r="L79" s="13"/>
      <c r="M79"/>
      <c r="N79"/>
      <c r="O79"/>
      <c r="P79"/>
      <c r="Q79"/>
      <c r="R79"/>
    </row>
    <row r="80" spans="1:18" ht="101.5">
      <c r="A80" s="2" t="s">
        <v>317</v>
      </c>
      <c r="B80" s="2" t="s">
        <v>298</v>
      </c>
      <c r="C80" s="9" t="s">
        <v>304</v>
      </c>
      <c r="D80" s="6">
        <v>15.64</v>
      </c>
      <c r="E80" s="6" t="s">
        <v>102</v>
      </c>
      <c r="F80" s="6">
        <f>+VLOOKUP(E80,'VI_Legende Reinigungsverz.'!$B$3:$F$22,5,0)</f>
        <v>251.5</v>
      </c>
      <c r="G80" s="6">
        <f>+F80*D80</f>
        <v>3933.46</v>
      </c>
      <c r="H80" s="51"/>
      <c r="I80" s="6">
        <f>IF(ISERROR(G80/H80),0,G80/H80)</f>
        <v>0</v>
      </c>
      <c r="J80" s="51" t="s">
        <v>42</v>
      </c>
      <c r="K80" s="23">
        <f>I80*HLOOKUP(J80,'Auskunft SVS'!$C$2:$AZ$26,17,0)</f>
        <v>0</v>
      </c>
      <c r="L80" s="23">
        <f>+K80/D80</f>
        <v>0</v>
      </c>
    </row>
    <row r="81" spans="1:18" s="15" customFormat="1">
      <c r="A81" s="8" t="s">
        <v>320</v>
      </c>
      <c r="B81" s="3" t="s">
        <v>200</v>
      </c>
      <c r="C81" s="3" t="s">
        <v>98</v>
      </c>
      <c r="D81" s="10" t="s">
        <v>98</v>
      </c>
      <c r="E81" s="10"/>
      <c r="F81" s="10"/>
      <c r="G81" s="10"/>
      <c r="H81" s="10"/>
      <c r="I81" s="10"/>
      <c r="J81" s="10"/>
      <c r="K81" s="10"/>
      <c r="L81" s="13"/>
      <c r="M81"/>
      <c r="N81"/>
      <c r="O81"/>
      <c r="P81"/>
      <c r="Q81"/>
      <c r="R81"/>
    </row>
    <row r="82" spans="1:18" ht="101.5">
      <c r="A82" s="2" t="s">
        <v>321</v>
      </c>
      <c r="B82" s="2" t="s">
        <v>202</v>
      </c>
      <c r="C82" s="9" t="s">
        <v>1166</v>
      </c>
      <c r="D82" s="6">
        <v>154.87</v>
      </c>
      <c r="E82" s="6" t="s">
        <v>102</v>
      </c>
      <c r="F82" s="6">
        <f>+VLOOKUP(E82,'VI_Legende Reinigungsverz.'!$B$3:$F$22,5,0)</f>
        <v>251.5</v>
      </c>
      <c r="G82" s="6">
        <f>+F82*D82</f>
        <v>38949.805</v>
      </c>
      <c r="H82" s="51"/>
      <c r="I82" s="6">
        <f>IF(ISERROR(G82/H82),0,G82/H82)</f>
        <v>0</v>
      </c>
      <c r="J82" s="51" t="s">
        <v>42</v>
      </c>
      <c r="K82" s="23">
        <f>I82*HLOOKUP(J82,'Auskunft SVS'!$C$2:$AZ$26,17,0)</f>
        <v>0</v>
      </c>
      <c r="L82" s="23">
        <f>+K82/D82</f>
        <v>0</v>
      </c>
    </row>
    <row r="83" spans="1:18" s="15" customFormat="1">
      <c r="A83" s="8" t="s">
        <v>322</v>
      </c>
      <c r="B83" s="3" t="s">
        <v>206</v>
      </c>
      <c r="C83" s="3" t="s">
        <v>98</v>
      </c>
      <c r="D83" s="10" t="s">
        <v>98</v>
      </c>
      <c r="E83" s="10"/>
      <c r="F83" s="10"/>
      <c r="G83" s="10"/>
      <c r="H83" s="10"/>
      <c r="I83" s="10"/>
      <c r="J83" s="10"/>
      <c r="K83" s="10"/>
      <c r="L83" s="13"/>
      <c r="M83"/>
      <c r="N83"/>
      <c r="O83"/>
      <c r="P83"/>
      <c r="Q83"/>
      <c r="R83"/>
    </row>
    <row r="84" spans="1:18" ht="101.5">
      <c r="A84" s="2" t="s">
        <v>323</v>
      </c>
      <c r="B84" s="2" t="s">
        <v>208</v>
      </c>
      <c r="C84" s="9" t="s">
        <v>1167</v>
      </c>
      <c r="D84" s="6">
        <v>375.88</v>
      </c>
      <c r="E84" s="6" t="s">
        <v>163</v>
      </c>
      <c r="F84" s="6">
        <f>+VLOOKUP(E84,'VI_Legende Reinigungsverz.'!$B$3:$F$22,5,0)</f>
        <v>150.9</v>
      </c>
      <c r="G84" s="6">
        <f t="shared" ref="G84:G86" si="21">+F84*D84</f>
        <v>56720.292000000001</v>
      </c>
      <c r="H84" s="51"/>
      <c r="I84" s="6">
        <f t="shared" ref="I84:I86" si="22">IF(ISERROR(G84/H84),0,G84/H84)</f>
        <v>0</v>
      </c>
      <c r="J84" s="51" t="s">
        <v>42</v>
      </c>
      <c r="K84" s="23">
        <f>I84*HLOOKUP(J84,'Auskunft SVS'!$C$2:$AZ$26,17,0)</f>
        <v>0</v>
      </c>
      <c r="L84" s="23">
        <f t="shared" ref="L84:L86" si="23">+K84/D84</f>
        <v>0</v>
      </c>
    </row>
    <row r="85" spans="1:18" ht="101.5">
      <c r="A85" s="2" t="s">
        <v>325</v>
      </c>
      <c r="B85" s="2" t="s">
        <v>208</v>
      </c>
      <c r="C85" s="9" t="s">
        <v>421</v>
      </c>
      <c r="D85" s="6">
        <v>45.1</v>
      </c>
      <c r="E85" s="6" t="s">
        <v>102</v>
      </c>
      <c r="F85" s="6">
        <f>+VLOOKUP(E85,'VI_Legende Reinigungsverz.'!$B$3:$F$22,5,0)</f>
        <v>251.5</v>
      </c>
      <c r="G85" s="6">
        <f t="shared" si="21"/>
        <v>11342.65</v>
      </c>
      <c r="H85" s="51"/>
      <c r="I85" s="6">
        <f t="shared" si="22"/>
        <v>0</v>
      </c>
      <c r="J85" s="51" t="s">
        <v>42</v>
      </c>
      <c r="K85" s="23">
        <f>I85*HLOOKUP(J85,'Auskunft SVS'!$C$2:$AZ$26,17,0)</f>
        <v>0</v>
      </c>
      <c r="L85" s="23">
        <f t="shared" si="23"/>
        <v>0</v>
      </c>
    </row>
    <row r="86" spans="1:18" ht="101.5">
      <c r="A86" s="2" t="s">
        <v>327</v>
      </c>
      <c r="B86" s="2" t="s">
        <v>423</v>
      </c>
      <c r="C86" s="9" t="s">
        <v>421</v>
      </c>
      <c r="D86" s="6">
        <v>8.9</v>
      </c>
      <c r="E86" s="6" t="s">
        <v>102</v>
      </c>
      <c r="F86" s="6">
        <f>+VLOOKUP(E86,'VI_Legende Reinigungsverz.'!$B$3:$F$22,5,0)</f>
        <v>251.5</v>
      </c>
      <c r="G86" s="6">
        <f t="shared" si="21"/>
        <v>2238.35</v>
      </c>
      <c r="H86" s="51"/>
      <c r="I86" s="6">
        <f t="shared" si="22"/>
        <v>0</v>
      </c>
      <c r="J86" s="51" t="s">
        <v>42</v>
      </c>
      <c r="K86" s="23">
        <f>I86*HLOOKUP(J86,'Auskunft SVS'!$C$2:$AZ$26,17,0)</f>
        <v>0</v>
      </c>
      <c r="L86" s="23">
        <f t="shared" si="23"/>
        <v>0</v>
      </c>
    </row>
    <row r="87" spans="1:18" s="15" customFormat="1">
      <c r="A87" s="8" t="s">
        <v>329</v>
      </c>
      <c r="B87" s="3" t="s">
        <v>219</v>
      </c>
      <c r="C87" s="3" t="s">
        <v>98</v>
      </c>
      <c r="D87" s="10" t="s">
        <v>98</v>
      </c>
      <c r="E87" s="10"/>
      <c r="F87" s="10"/>
      <c r="G87" s="10"/>
      <c r="H87" s="10"/>
      <c r="I87" s="10"/>
      <c r="J87" s="10"/>
      <c r="K87" s="10"/>
      <c r="L87" s="13"/>
      <c r="M87"/>
      <c r="N87"/>
      <c r="O87"/>
      <c r="P87"/>
      <c r="Q87"/>
      <c r="R87"/>
    </row>
    <row r="88" spans="1:18" ht="101.5">
      <c r="A88" s="2" t="s">
        <v>330</v>
      </c>
      <c r="B88" s="2" t="s">
        <v>221</v>
      </c>
      <c r="C88" s="9" t="s">
        <v>421</v>
      </c>
      <c r="D88" s="6">
        <v>66.41</v>
      </c>
      <c r="E88" s="6" t="s">
        <v>102</v>
      </c>
      <c r="F88" s="6">
        <f>+VLOOKUP(E88,'VI_Legende Reinigungsverz.'!$B$3:$F$22,5,0)</f>
        <v>251.5</v>
      </c>
      <c r="G88" s="6">
        <f>+F88*D88</f>
        <v>16702.114999999998</v>
      </c>
      <c r="H88" s="51"/>
      <c r="I88" s="6">
        <f>IF(ISERROR(G88/H88),0,G88/H88)</f>
        <v>0</v>
      </c>
      <c r="J88" s="51" t="s">
        <v>42</v>
      </c>
      <c r="K88" s="23">
        <f>I88*HLOOKUP(J88,'Auskunft SVS'!$C$2:$AZ$26,17,0)</f>
        <v>0</v>
      </c>
      <c r="L88" s="23">
        <f>+K88/D88</f>
        <v>0</v>
      </c>
    </row>
    <row r="89" spans="1:18" s="15" customFormat="1">
      <c r="A89" s="8" t="s">
        <v>332</v>
      </c>
      <c r="B89" s="3" t="s">
        <v>426</v>
      </c>
      <c r="C89" s="3" t="s">
        <v>98</v>
      </c>
      <c r="D89" s="10" t="s">
        <v>98</v>
      </c>
      <c r="E89" s="10"/>
      <c r="F89" s="10"/>
      <c r="G89" s="10"/>
      <c r="H89" s="10"/>
      <c r="I89" s="10"/>
      <c r="J89" s="10"/>
      <c r="K89" s="10"/>
      <c r="L89" s="13"/>
      <c r="M89"/>
      <c r="N89"/>
      <c r="O89"/>
      <c r="P89"/>
      <c r="Q89"/>
      <c r="R89"/>
    </row>
    <row r="90" spans="1:18" ht="101.5">
      <c r="A90" s="2" t="s">
        <v>333</v>
      </c>
      <c r="B90" s="2" t="s">
        <v>428</v>
      </c>
      <c r="C90" s="9" t="s">
        <v>1065</v>
      </c>
      <c r="D90" s="6">
        <v>42.23</v>
      </c>
      <c r="E90" s="6" t="s">
        <v>340</v>
      </c>
      <c r="F90" s="6">
        <f>+VLOOKUP(E90,'VI_Legende Reinigungsverz.'!$B$3:$F$22,5,0)</f>
        <v>12</v>
      </c>
      <c r="G90" s="6">
        <f>+F90*D90</f>
        <v>506.76</v>
      </c>
      <c r="H90" s="51"/>
      <c r="I90" s="6">
        <f>IF(ISERROR(G90/H90),0,G90/H90)</f>
        <v>0</v>
      </c>
      <c r="J90" s="51" t="s">
        <v>42</v>
      </c>
      <c r="K90" s="23">
        <f>I90*HLOOKUP(J90,'Auskunft SVS'!$C$2:$AZ$26,17,0)</f>
        <v>0</v>
      </c>
      <c r="L90" s="23">
        <f>+K90/D90</f>
        <v>0</v>
      </c>
    </row>
    <row r="91" spans="1:18" s="15" customFormat="1">
      <c r="A91" s="8" t="s">
        <v>335</v>
      </c>
      <c r="B91" s="3" t="s">
        <v>641</v>
      </c>
      <c r="C91" s="3" t="s">
        <v>98</v>
      </c>
      <c r="D91" s="10" t="s">
        <v>98</v>
      </c>
      <c r="E91" s="10"/>
      <c r="F91" s="10"/>
      <c r="G91" s="10"/>
      <c r="H91" s="10"/>
      <c r="I91" s="10"/>
      <c r="J91" s="10"/>
      <c r="K91" s="10"/>
      <c r="L91" s="13"/>
      <c r="M91"/>
      <c r="N91"/>
      <c r="O91"/>
      <c r="P91"/>
      <c r="Q91"/>
      <c r="R91"/>
    </row>
    <row r="92" spans="1:18" ht="101.5">
      <c r="A92" s="2" t="s">
        <v>337</v>
      </c>
      <c r="B92" s="2" t="s">
        <v>746</v>
      </c>
      <c r="C92" s="9" t="s">
        <v>1065</v>
      </c>
      <c r="D92" s="6">
        <v>17.149999999999999</v>
      </c>
      <c r="E92" s="6" t="s">
        <v>340</v>
      </c>
      <c r="F92" s="6">
        <f>+VLOOKUP(E92,'VI_Legende Reinigungsverz.'!$B$3:$F$22,5,0)</f>
        <v>12</v>
      </c>
      <c r="G92" s="6">
        <f t="shared" ref="G92:G94" si="24">+F92*D92</f>
        <v>205.79999999999998</v>
      </c>
      <c r="H92" s="51"/>
      <c r="I92" s="6">
        <f t="shared" ref="I92:I94" si="25">IF(ISERROR(G92/H92),0,G92/H92)</f>
        <v>0</v>
      </c>
      <c r="J92" s="51" t="s">
        <v>42</v>
      </c>
      <c r="K92" s="23">
        <f>I92*HLOOKUP(J92,'Auskunft SVS'!$C$2:$AZ$26,17,0)</f>
        <v>0</v>
      </c>
      <c r="L92" s="23">
        <f t="shared" ref="L92:L94" si="26">+K92/D92</f>
        <v>0</v>
      </c>
    </row>
    <row r="93" spans="1:18" ht="101.5">
      <c r="A93" s="2" t="s">
        <v>747</v>
      </c>
      <c r="B93" s="2" t="s">
        <v>1168</v>
      </c>
      <c r="C93" s="9" t="s">
        <v>1065</v>
      </c>
      <c r="D93" s="6">
        <v>137.22999999999999</v>
      </c>
      <c r="E93" s="6" t="s">
        <v>340</v>
      </c>
      <c r="F93" s="6">
        <f>+VLOOKUP(E93,'VI_Legende Reinigungsverz.'!$B$3:$F$22,5,0)</f>
        <v>12</v>
      </c>
      <c r="G93" s="6">
        <f t="shared" si="24"/>
        <v>1646.7599999999998</v>
      </c>
      <c r="H93" s="51"/>
      <c r="I93" s="6">
        <f t="shared" si="25"/>
        <v>0</v>
      </c>
      <c r="J93" s="51" t="s">
        <v>42</v>
      </c>
      <c r="K93" s="23">
        <f>I93*HLOOKUP(J93,'Auskunft SVS'!$C$2:$AZ$26,17,0)</f>
        <v>0</v>
      </c>
      <c r="L93" s="23">
        <f t="shared" si="26"/>
        <v>0</v>
      </c>
    </row>
    <row r="94" spans="1:18" ht="101.5">
      <c r="A94" s="2" t="s">
        <v>1169</v>
      </c>
      <c r="B94" s="2" t="s">
        <v>643</v>
      </c>
      <c r="C94" s="9" t="s">
        <v>1065</v>
      </c>
      <c r="D94" s="6">
        <v>5.58</v>
      </c>
      <c r="E94" s="6" t="s">
        <v>340</v>
      </c>
      <c r="F94" s="6">
        <f>+VLOOKUP(E94,'VI_Legende Reinigungsverz.'!$B$3:$F$22,5,0)</f>
        <v>12</v>
      </c>
      <c r="G94" s="6">
        <f t="shared" si="24"/>
        <v>66.960000000000008</v>
      </c>
      <c r="H94" s="51"/>
      <c r="I94" s="6">
        <f t="shared" si="25"/>
        <v>0</v>
      </c>
      <c r="J94" s="51" t="s">
        <v>42</v>
      </c>
      <c r="K94" s="23">
        <f>I94*HLOOKUP(J94,'Auskunft SVS'!$C$2:$AZ$26,17,0)</f>
        <v>0</v>
      </c>
      <c r="L94" s="23">
        <f t="shared" si="26"/>
        <v>0</v>
      </c>
    </row>
    <row r="95" spans="1:18" s="15" customFormat="1">
      <c r="A95" s="8" t="s">
        <v>425</v>
      </c>
      <c r="B95" s="3" t="s">
        <v>645</v>
      </c>
      <c r="C95" s="3" t="s">
        <v>98</v>
      </c>
      <c r="D95" s="10" t="s">
        <v>98</v>
      </c>
      <c r="E95" s="10"/>
      <c r="F95" s="10"/>
      <c r="G95" s="10"/>
      <c r="H95" s="10"/>
      <c r="I95" s="10"/>
      <c r="J95" s="10"/>
      <c r="K95" s="10"/>
      <c r="L95" s="13"/>
      <c r="M95"/>
      <c r="N95"/>
      <c r="O95"/>
      <c r="P95"/>
      <c r="Q95"/>
      <c r="R95"/>
    </row>
    <row r="96" spans="1:18" ht="101.5">
      <c r="A96" s="2" t="s">
        <v>427</v>
      </c>
      <c r="B96" s="2" t="s">
        <v>647</v>
      </c>
      <c r="C96" s="9" t="s">
        <v>1065</v>
      </c>
      <c r="D96" s="6">
        <v>28.66</v>
      </c>
      <c r="E96" s="6" t="s">
        <v>340</v>
      </c>
      <c r="F96" s="6">
        <f>+VLOOKUP(E96,'VI_Legende Reinigungsverz.'!$B$3:$F$22,5,0)</f>
        <v>12</v>
      </c>
      <c r="G96" s="6">
        <f>+F96*D96</f>
        <v>343.92</v>
      </c>
      <c r="H96" s="51"/>
      <c r="I96" s="6">
        <f>IF(ISERROR(G96/H96),0,G96/H96)</f>
        <v>0</v>
      </c>
      <c r="J96" s="51" t="s">
        <v>42</v>
      </c>
      <c r="K96" s="23">
        <f>I96*HLOOKUP(J96,'Auskunft SVS'!$C$2:$AZ$26,17,0)</f>
        <v>0</v>
      </c>
      <c r="L96" s="23">
        <f>+K96/D96</f>
        <v>0</v>
      </c>
    </row>
    <row r="97" spans="1:18" s="15" customFormat="1">
      <c r="A97" s="8" t="s">
        <v>430</v>
      </c>
      <c r="B97" s="3" t="s">
        <v>652</v>
      </c>
      <c r="C97" s="3" t="s">
        <v>98</v>
      </c>
      <c r="D97" s="10" t="s">
        <v>98</v>
      </c>
      <c r="E97" s="10"/>
      <c r="F97" s="10"/>
      <c r="G97" s="10"/>
      <c r="H97" s="10"/>
      <c r="I97" s="10"/>
      <c r="J97" s="10"/>
      <c r="K97" s="10"/>
      <c r="L97" s="13"/>
      <c r="M97"/>
      <c r="N97"/>
      <c r="O97"/>
      <c r="P97"/>
      <c r="Q97"/>
      <c r="R97"/>
    </row>
    <row r="98" spans="1:18" ht="101.5">
      <c r="A98" s="2" t="s">
        <v>432</v>
      </c>
      <c r="B98" s="2" t="s">
        <v>1170</v>
      </c>
      <c r="C98" s="9" t="s">
        <v>1171</v>
      </c>
      <c r="D98" s="6">
        <v>3.91</v>
      </c>
      <c r="E98" s="6" t="s">
        <v>102</v>
      </c>
      <c r="F98" s="6">
        <f>+VLOOKUP(E98,'VI_Legende Reinigungsverz.'!$B$3:$F$22,5,0)</f>
        <v>251.5</v>
      </c>
      <c r="G98" s="6">
        <f>+F98*D98</f>
        <v>983.36500000000001</v>
      </c>
      <c r="H98" s="51"/>
      <c r="I98" s="6">
        <f>IF(ISERROR(G98/H98),0,G98/H98)</f>
        <v>0</v>
      </c>
      <c r="J98" s="51" t="s">
        <v>42</v>
      </c>
      <c r="K98" s="23">
        <f>I98*HLOOKUP(J98,'Auskunft SVS'!$C$2:$AZ$26,17,0)</f>
        <v>0</v>
      </c>
      <c r="L98" s="23">
        <f>+K98/D98</f>
        <v>0</v>
      </c>
    </row>
    <row r="99" spans="1:18" s="15" customFormat="1">
      <c r="A99" s="8" t="s">
        <v>435</v>
      </c>
      <c r="B99" s="3" t="s">
        <v>224</v>
      </c>
      <c r="C99" s="3" t="s">
        <v>98</v>
      </c>
      <c r="D99" s="10" t="s">
        <v>98</v>
      </c>
      <c r="E99" s="10"/>
      <c r="F99" s="10"/>
      <c r="G99" s="10"/>
      <c r="H99" s="10"/>
      <c r="I99" s="10"/>
      <c r="J99" s="10"/>
      <c r="K99" s="10"/>
      <c r="L99" s="13"/>
      <c r="M99"/>
      <c r="N99"/>
      <c r="O99"/>
      <c r="P99"/>
      <c r="Q99"/>
      <c r="R99"/>
    </row>
    <row r="100" spans="1:18" ht="101.5">
      <c r="A100" s="2" t="s">
        <v>436</v>
      </c>
      <c r="B100" s="2" t="s">
        <v>226</v>
      </c>
      <c r="C100" s="9" t="s">
        <v>1172</v>
      </c>
      <c r="D100" s="6">
        <v>498.05</v>
      </c>
      <c r="E100" s="6" t="s">
        <v>163</v>
      </c>
      <c r="F100" s="6">
        <f>+VLOOKUP(E100,'VI_Legende Reinigungsverz.'!$B$3:$F$22,5,0)</f>
        <v>150.9</v>
      </c>
      <c r="G100" s="6">
        <f t="shared" ref="G100:G104" si="27">+F100*D100</f>
        <v>75155.74500000001</v>
      </c>
      <c r="H100" s="51"/>
      <c r="I100" s="6">
        <f t="shared" ref="I100:I104" si="28">IF(ISERROR(G100/H100),0,G100/H100)</f>
        <v>0</v>
      </c>
      <c r="J100" s="51" t="s">
        <v>42</v>
      </c>
      <c r="K100" s="23">
        <f>I100*HLOOKUP(J100,'Auskunft SVS'!$C$2:$AZ$26,17,0)</f>
        <v>0</v>
      </c>
      <c r="L100" s="23">
        <f t="shared" ref="L100:L104" si="29">+K100/D100</f>
        <v>0</v>
      </c>
    </row>
    <row r="101" spans="1:18" ht="101.5">
      <c r="A101" s="2" t="s">
        <v>438</v>
      </c>
      <c r="B101" s="2" t="s">
        <v>226</v>
      </c>
      <c r="C101" s="9" t="s">
        <v>446</v>
      </c>
      <c r="D101" s="6">
        <v>316.69</v>
      </c>
      <c r="E101" s="6" t="s">
        <v>102</v>
      </c>
      <c r="F101" s="6">
        <f>+VLOOKUP(E101,'VI_Legende Reinigungsverz.'!$B$3:$F$22,5,0)</f>
        <v>251.5</v>
      </c>
      <c r="G101" s="6">
        <f t="shared" si="27"/>
        <v>79647.535000000003</v>
      </c>
      <c r="H101" s="51"/>
      <c r="I101" s="6">
        <f t="shared" si="28"/>
        <v>0</v>
      </c>
      <c r="J101" s="51" t="s">
        <v>42</v>
      </c>
      <c r="K101" s="23">
        <f>I101*HLOOKUP(J101,'Auskunft SVS'!$C$2:$AZ$26,17,0)</f>
        <v>0</v>
      </c>
      <c r="L101" s="23">
        <f t="shared" si="29"/>
        <v>0</v>
      </c>
    </row>
    <row r="102" spans="1:18" ht="101.5">
      <c r="A102" s="2" t="s">
        <v>440</v>
      </c>
      <c r="B102" s="2" t="s">
        <v>229</v>
      </c>
      <c r="C102" s="9" t="s">
        <v>721</v>
      </c>
      <c r="D102" s="6">
        <v>33.340000000000003</v>
      </c>
      <c r="E102" s="6" t="s">
        <v>102</v>
      </c>
      <c r="F102" s="6">
        <f>+VLOOKUP(E102,'VI_Legende Reinigungsverz.'!$B$3:$F$22,5,0)</f>
        <v>251.5</v>
      </c>
      <c r="G102" s="6">
        <f t="shared" si="27"/>
        <v>8385.01</v>
      </c>
      <c r="H102" s="51"/>
      <c r="I102" s="6">
        <f t="shared" si="28"/>
        <v>0</v>
      </c>
      <c r="J102" s="51" t="s">
        <v>42</v>
      </c>
      <c r="K102" s="23">
        <f>I102*HLOOKUP(J102,'Auskunft SVS'!$C$2:$AZ$26,17,0)</f>
        <v>0</v>
      </c>
      <c r="L102" s="23">
        <f t="shared" si="29"/>
        <v>0</v>
      </c>
    </row>
    <row r="103" spans="1:18" ht="101.5">
      <c r="A103" s="2" t="s">
        <v>442</v>
      </c>
      <c r="B103" s="2" t="s">
        <v>453</v>
      </c>
      <c r="C103" s="9" t="s">
        <v>1173</v>
      </c>
      <c r="D103" s="6">
        <v>108.23</v>
      </c>
      <c r="E103" s="6" t="s">
        <v>210</v>
      </c>
      <c r="F103" s="6">
        <f>+VLOOKUP(E103,'VI_Legende Reinigungsverz.'!$B$3:$F$22,5,0)</f>
        <v>104</v>
      </c>
      <c r="G103" s="6">
        <f t="shared" si="27"/>
        <v>11255.92</v>
      </c>
      <c r="H103" s="51"/>
      <c r="I103" s="6">
        <f t="shared" si="28"/>
        <v>0</v>
      </c>
      <c r="J103" s="51" t="s">
        <v>42</v>
      </c>
      <c r="K103" s="23">
        <f>I103*HLOOKUP(J103,'Auskunft SVS'!$C$2:$AZ$26,17,0)</f>
        <v>0</v>
      </c>
      <c r="L103" s="23">
        <f t="shared" si="29"/>
        <v>0</v>
      </c>
    </row>
    <row r="104" spans="1:18" ht="101.5">
      <c r="A104" s="2" t="s">
        <v>443</v>
      </c>
      <c r="B104" s="2" t="s">
        <v>453</v>
      </c>
      <c r="C104" s="9" t="s">
        <v>328</v>
      </c>
      <c r="D104" s="6">
        <v>71.97</v>
      </c>
      <c r="E104" s="6" t="s">
        <v>102</v>
      </c>
      <c r="F104" s="6">
        <f>+VLOOKUP(E104,'VI_Legende Reinigungsverz.'!$B$3:$F$22,5,0)</f>
        <v>251.5</v>
      </c>
      <c r="G104" s="6">
        <f t="shared" si="27"/>
        <v>18100.454999999998</v>
      </c>
      <c r="H104" s="51"/>
      <c r="I104" s="6">
        <f t="shared" si="28"/>
        <v>0</v>
      </c>
      <c r="J104" s="51" t="s">
        <v>42</v>
      </c>
      <c r="K104" s="23">
        <f>I104*HLOOKUP(J104,'Auskunft SVS'!$C$2:$AZ$26,17,0)</f>
        <v>0</v>
      </c>
      <c r="L104" s="23">
        <f t="shared" si="29"/>
        <v>0</v>
      </c>
    </row>
    <row r="105" spans="1:18" s="15" customFormat="1">
      <c r="A105" s="8" t="s">
        <v>461</v>
      </c>
      <c r="B105" s="3" t="s">
        <v>232</v>
      </c>
      <c r="C105" s="3" t="s">
        <v>98</v>
      </c>
      <c r="D105" s="10" t="s">
        <v>98</v>
      </c>
      <c r="E105" s="10"/>
      <c r="F105" s="10"/>
      <c r="G105" s="10"/>
      <c r="H105" s="10"/>
      <c r="I105" s="10"/>
      <c r="J105" s="10"/>
      <c r="K105" s="10"/>
      <c r="L105" s="13"/>
      <c r="M105"/>
      <c r="N105"/>
      <c r="O105"/>
      <c r="P105"/>
      <c r="Q105"/>
      <c r="R105"/>
    </row>
    <row r="106" spans="1:18" ht="101.5">
      <c r="A106" s="2" t="s">
        <v>462</v>
      </c>
      <c r="B106" s="2" t="s">
        <v>234</v>
      </c>
      <c r="C106" s="9" t="s">
        <v>1174</v>
      </c>
      <c r="D106" s="6">
        <v>51.71</v>
      </c>
      <c r="E106" s="6" t="s">
        <v>163</v>
      </c>
      <c r="F106" s="6">
        <f>+VLOOKUP(E106,'VI_Legende Reinigungsverz.'!$B$3:$F$22,5,0)</f>
        <v>150.9</v>
      </c>
      <c r="G106" s="6">
        <f t="shared" ref="G106:G111" si="30">+F106*D106</f>
        <v>7803.0390000000007</v>
      </c>
      <c r="H106" s="51"/>
      <c r="I106" s="6">
        <f t="shared" ref="I106:I111" si="31">IF(ISERROR(G106/H106),0,G106/H106)</f>
        <v>0</v>
      </c>
      <c r="J106" s="51" t="s">
        <v>42</v>
      </c>
      <c r="K106" s="23">
        <f>I106*HLOOKUP(J106,'Auskunft SVS'!$C$2:$AZ$26,17,0)</f>
        <v>0</v>
      </c>
      <c r="L106" s="23">
        <f t="shared" ref="L106:L111" si="32">+K106/D106</f>
        <v>0</v>
      </c>
    </row>
    <row r="107" spans="1:18" ht="101.5">
      <c r="A107" s="2" t="s">
        <v>464</v>
      </c>
      <c r="B107" s="2" t="s">
        <v>234</v>
      </c>
      <c r="C107" s="9" t="s">
        <v>1175</v>
      </c>
      <c r="D107" s="6">
        <v>59.29</v>
      </c>
      <c r="E107" s="6" t="s">
        <v>102</v>
      </c>
      <c r="F107" s="6">
        <f>+VLOOKUP(E107,'VI_Legende Reinigungsverz.'!$B$3:$F$22,5,0)</f>
        <v>251.5</v>
      </c>
      <c r="G107" s="6">
        <f t="shared" si="30"/>
        <v>14911.434999999999</v>
      </c>
      <c r="H107" s="51"/>
      <c r="I107" s="6">
        <f t="shared" si="31"/>
        <v>0</v>
      </c>
      <c r="J107" s="51" t="s">
        <v>42</v>
      </c>
      <c r="K107" s="23">
        <f>I107*HLOOKUP(J107,'Auskunft SVS'!$C$2:$AZ$26,17,0)</f>
        <v>0</v>
      </c>
      <c r="L107" s="23">
        <f t="shared" si="32"/>
        <v>0</v>
      </c>
    </row>
    <row r="108" spans="1:18" ht="101.5">
      <c r="A108" s="2" t="s">
        <v>465</v>
      </c>
      <c r="B108" s="2" t="s">
        <v>1119</v>
      </c>
      <c r="C108" s="9" t="s">
        <v>240</v>
      </c>
      <c r="D108" s="6">
        <v>2.86</v>
      </c>
      <c r="E108" s="6" t="s">
        <v>210</v>
      </c>
      <c r="F108" s="6">
        <f>+VLOOKUP(E108,'VI_Legende Reinigungsverz.'!$B$3:$F$22,5,0)</f>
        <v>104</v>
      </c>
      <c r="G108" s="6">
        <f t="shared" si="30"/>
        <v>297.44</v>
      </c>
      <c r="H108" s="51"/>
      <c r="I108" s="6">
        <f t="shared" si="31"/>
        <v>0</v>
      </c>
      <c r="J108" s="51" t="s">
        <v>42</v>
      </c>
      <c r="K108" s="23">
        <f>I108*HLOOKUP(J108,'Auskunft SVS'!$C$2:$AZ$26,17,0)</f>
        <v>0</v>
      </c>
      <c r="L108" s="23">
        <f t="shared" si="32"/>
        <v>0</v>
      </c>
    </row>
    <row r="109" spans="1:18" ht="101.5">
      <c r="A109" s="2" t="s">
        <v>468</v>
      </c>
      <c r="B109" s="2" t="s">
        <v>472</v>
      </c>
      <c r="C109" s="9" t="s">
        <v>240</v>
      </c>
      <c r="D109" s="6">
        <v>11.88</v>
      </c>
      <c r="E109" s="6" t="s">
        <v>210</v>
      </c>
      <c r="F109" s="6">
        <f>+VLOOKUP(E109,'VI_Legende Reinigungsverz.'!$B$3:$F$22,5,0)</f>
        <v>104</v>
      </c>
      <c r="G109" s="6">
        <f t="shared" si="30"/>
        <v>1235.52</v>
      </c>
      <c r="H109" s="51"/>
      <c r="I109" s="6">
        <f t="shared" si="31"/>
        <v>0</v>
      </c>
      <c r="J109" s="51" t="s">
        <v>42</v>
      </c>
      <c r="K109" s="23">
        <f>I109*HLOOKUP(J109,'Auskunft SVS'!$C$2:$AZ$26,17,0)</f>
        <v>0</v>
      </c>
      <c r="L109" s="23">
        <f t="shared" si="32"/>
        <v>0</v>
      </c>
    </row>
    <row r="110" spans="1:18" ht="101.5">
      <c r="A110" s="2" t="s">
        <v>470</v>
      </c>
      <c r="B110" s="2" t="s">
        <v>472</v>
      </c>
      <c r="C110" s="9" t="s">
        <v>671</v>
      </c>
      <c r="D110" s="6">
        <v>24.73</v>
      </c>
      <c r="E110" s="6" t="s">
        <v>163</v>
      </c>
      <c r="F110" s="6">
        <f>+VLOOKUP(E110,'VI_Legende Reinigungsverz.'!$B$3:$F$22,5,0)</f>
        <v>150.9</v>
      </c>
      <c r="G110" s="6">
        <f t="shared" si="30"/>
        <v>3731.7570000000001</v>
      </c>
      <c r="H110" s="51"/>
      <c r="I110" s="6">
        <f t="shared" si="31"/>
        <v>0</v>
      </c>
      <c r="J110" s="51" t="s">
        <v>42</v>
      </c>
      <c r="K110" s="23">
        <f>I110*HLOOKUP(J110,'Auskunft SVS'!$C$2:$AZ$26,17,0)</f>
        <v>0</v>
      </c>
      <c r="L110" s="23">
        <f t="shared" si="32"/>
        <v>0</v>
      </c>
    </row>
    <row r="111" spans="1:18" ht="101.5">
      <c r="A111" s="2" t="s">
        <v>471</v>
      </c>
      <c r="B111" s="2" t="s">
        <v>472</v>
      </c>
      <c r="C111" s="9" t="s">
        <v>530</v>
      </c>
      <c r="D111" s="6">
        <v>86.19</v>
      </c>
      <c r="E111" s="6" t="s">
        <v>102</v>
      </c>
      <c r="F111" s="6">
        <f>+VLOOKUP(E111,'VI_Legende Reinigungsverz.'!$B$3:$F$22,5,0)</f>
        <v>251.5</v>
      </c>
      <c r="G111" s="6">
        <f t="shared" si="30"/>
        <v>21676.785</v>
      </c>
      <c r="H111" s="51"/>
      <c r="I111" s="6">
        <f t="shared" si="31"/>
        <v>0</v>
      </c>
      <c r="J111" s="51" t="s">
        <v>42</v>
      </c>
      <c r="K111" s="23">
        <f>I111*HLOOKUP(J111,'Auskunft SVS'!$C$2:$AZ$26,17,0)</f>
        <v>0</v>
      </c>
      <c r="L111" s="23">
        <f t="shared" si="32"/>
        <v>0</v>
      </c>
    </row>
    <row r="112" spans="1:18" s="15" customFormat="1">
      <c r="A112" s="8" t="s">
        <v>475</v>
      </c>
      <c r="B112" s="3" t="s">
        <v>242</v>
      </c>
      <c r="C112" s="3" t="s">
        <v>98</v>
      </c>
      <c r="D112" s="10" t="s">
        <v>98</v>
      </c>
      <c r="E112" s="10"/>
      <c r="F112" s="10"/>
      <c r="G112" s="10"/>
      <c r="H112" s="10"/>
      <c r="I112" s="10"/>
      <c r="J112" s="10"/>
      <c r="K112" s="10"/>
      <c r="L112" s="13"/>
      <c r="M112"/>
      <c r="N112"/>
      <c r="O112"/>
      <c r="P112"/>
      <c r="Q112"/>
      <c r="R112"/>
    </row>
    <row r="113" spans="1:18" ht="101.5">
      <c r="A113" s="2" t="s">
        <v>476</v>
      </c>
      <c r="B113" s="2" t="s">
        <v>244</v>
      </c>
      <c r="C113" s="9" t="s">
        <v>240</v>
      </c>
      <c r="D113" s="6">
        <v>4.3499999999999996</v>
      </c>
      <c r="E113" s="6" t="s">
        <v>210</v>
      </c>
      <c r="F113" s="6">
        <f>+VLOOKUP(E113,'VI_Legende Reinigungsverz.'!$B$3:$F$22,5,0)</f>
        <v>104</v>
      </c>
      <c r="G113" s="6">
        <f>+F113*D113</f>
        <v>452.4</v>
      </c>
      <c r="H113" s="51"/>
      <c r="I113" s="6">
        <f>IF(ISERROR(G113/H113),0,G113/H113)</f>
        <v>0</v>
      </c>
      <c r="J113" s="51" t="s">
        <v>42</v>
      </c>
      <c r="K113" s="23">
        <f>I113*HLOOKUP(J113,'Auskunft SVS'!$C$2:$AZ$26,17,0)</f>
        <v>0</v>
      </c>
      <c r="L113" s="23">
        <f>+K113/D113</f>
        <v>0</v>
      </c>
    </row>
    <row r="114" spans="1:18" s="16" customFormat="1" ht="25.5" customHeight="1">
      <c r="A114" s="7" t="s">
        <v>482</v>
      </c>
      <c r="B114" s="17" t="s">
        <v>1176</v>
      </c>
      <c r="C114" s="11" t="s">
        <v>98</v>
      </c>
      <c r="D114" s="18" t="s">
        <v>98</v>
      </c>
      <c r="E114" s="18"/>
      <c r="F114" s="18"/>
      <c r="G114" s="18"/>
      <c r="H114" s="18"/>
      <c r="I114" s="18"/>
      <c r="J114" s="18"/>
      <c r="K114" s="19"/>
      <c r="L114" s="20"/>
      <c r="M114"/>
      <c r="N114"/>
      <c r="O114"/>
      <c r="P114"/>
      <c r="Q114"/>
      <c r="R114"/>
    </row>
    <row r="115" spans="1:18" s="15" customFormat="1">
      <c r="A115" s="8" t="s">
        <v>484</v>
      </c>
      <c r="B115" s="3" t="s">
        <v>95</v>
      </c>
      <c r="C115" s="3" t="s">
        <v>98</v>
      </c>
      <c r="D115" s="10" t="s">
        <v>98</v>
      </c>
      <c r="E115" s="10"/>
      <c r="F115" s="10"/>
      <c r="G115" s="10"/>
      <c r="H115" s="10"/>
      <c r="I115" s="10"/>
      <c r="J115" s="10"/>
      <c r="K115" s="10"/>
      <c r="L115" s="13"/>
      <c r="M115"/>
      <c r="N115"/>
      <c r="O115"/>
      <c r="P115"/>
      <c r="Q115"/>
      <c r="R115"/>
    </row>
    <row r="116" spans="1:18" s="15" customFormat="1">
      <c r="A116" s="8" t="s">
        <v>768</v>
      </c>
      <c r="B116" s="3" t="s">
        <v>107</v>
      </c>
      <c r="C116" s="3" t="s">
        <v>98</v>
      </c>
      <c r="D116" s="10" t="s">
        <v>98</v>
      </c>
      <c r="E116" s="10"/>
      <c r="F116" s="10"/>
      <c r="G116" s="10"/>
      <c r="H116" s="10"/>
      <c r="I116" s="10"/>
      <c r="J116" s="10"/>
      <c r="K116" s="10"/>
      <c r="L116" s="13"/>
      <c r="M116"/>
      <c r="N116"/>
      <c r="O116"/>
      <c r="P116"/>
      <c r="Q116"/>
      <c r="R116"/>
    </row>
    <row r="117" spans="1:18" ht="101.5">
      <c r="A117" s="2" t="s">
        <v>769</v>
      </c>
      <c r="B117" s="2" t="s">
        <v>109</v>
      </c>
      <c r="C117" s="9" t="s">
        <v>554</v>
      </c>
      <c r="D117" s="6">
        <v>19.690000000000001</v>
      </c>
      <c r="E117" s="6" t="s">
        <v>136</v>
      </c>
      <c r="F117" s="6">
        <f>+VLOOKUP(E117,'VI_Legende Reinigungsverz.'!$B$3:$F$22,5,0)</f>
        <v>52</v>
      </c>
      <c r="G117" s="6">
        <f t="shared" ref="G117:G119" si="33">+F117*D117</f>
        <v>1023.8800000000001</v>
      </c>
      <c r="H117" s="51"/>
      <c r="I117" s="6">
        <f t="shared" ref="I117:I119" si="34">IF(ISERROR(G117/H117),0,G117/H117)</f>
        <v>0</v>
      </c>
      <c r="J117" s="51" t="s">
        <v>42</v>
      </c>
      <c r="K117" s="23">
        <f>I117*HLOOKUP(J117,'Auskunft SVS'!$C$2:$AZ$26,17,0)</f>
        <v>0</v>
      </c>
      <c r="L117" s="23">
        <f t="shared" ref="L117:L119" si="35">+K117/D117</f>
        <v>0</v>
      </c>
    </row>
    <row r="118" spans="1:18" ht="101.5">
      <c r="A118" s="2" t="s">
        <v>1177</v>
      </c>
      <c r="B118" s="2" t="s">
        <v>109</v>
      </c>
      <c r="C118" s="9" t="s">
        <v>778</v>
      </c>
      <c r="D118" s="6">
        <v>42.29</v>
      </c>
      <c r="E118" s="6" t="s">
        <v>163</v>
      </c>
      <c r="F118" s="6">
        <f>+VLOOKUP(E118,'VI_Legende Reinigungsverz.'!$B$3:$F$22,5,0)</f>
        <v>150.9</v>
      </c>
      <c r="G118" s="6">
        <f t="shared" si="33"/>
        <v>6381.5609999999997</v>
      </c>
      <c r="H118" s="51"/>
      <c r="I118" s="6">
        <f t="shared" si="34"/>
        <v>0</v>
      </c>
      <c r="J118" s="51" t="s">
        <v>42</v>
      </c>
      <c r="K118" s="23">
        <f>I118*HLOOKUP(J118,'Auskunft SVS'!$C$2:$AZ$26,17,0)</f>
        <v>0</v>
      </c>
      <c r="L118" s="23">
        <f t="shared" si="35"/>
        <v>0</v>
      </c>
    </row>
    <row r="119" spans="1:18" ht="101.5">
      <c r="A119" s="2" t="s">
        <v>1178</v>
      </c>
      <c r="B119" s="2" t="s">
        <v>109</v>
      </c>
      <c r="C119" s="9" t="s">
        <v>115</v>
      </c>
      <c r="D119" s="6">
        <v>113.73</v>
      </c>
      <c r="E119" s="6" t="s">
        <v>102</v>
      </c>
      <c r="F119" s="6">
        <f>+VLOOKUP(E119,'VI_Legende Reinigungsverz.'!$B$3:$F$22,5,0)</f>
        <v>251.5</v>
      </c>
      <c r="G119" s="6">
        <f t="shared" si="33"/>
        <v>28603.095000000001</v>
      </c>
      <c r="H119" s="51"/>
      <c r="I119" s="6">
        <f t="shared" si="34"/>
        <v>0</v>
      </c>
      <c r="J119" s="51" t="s">
        <v>42</v>
      </c>
      <c r="K119" s="23">
        <f>I119*HLOOKUP(J119,'Auskunft SVS'!$C$2:$AZ$26,17,0)</f>
        <v>0</v>
      </c>
      <c r="L119" s="23">
        <f t="shared" si="35"/>
        <v>0</v>
      </c>
    </row>
    <row r="120" spans="1:18" s="15" customFormat="1">
      <c r="A120" s="8" t="s">
        <v>771</v>
      </c>
      <c r="B120" s="3" t="s">
        <v>112</v>
      </c>
      <c r="C120" s="3" t="s">
        <v>98</v>
      </c>
      <c r="D120" s="10" t="s">
        <v>98</v>
      </c>
      <c r="E120" s="10"/>
      <c r="F120" s="10"/>
      <c r="G120" s="10"/>
      <c r="H120" s="10"/>
      <c r="I120" s="10"/>
      <c r="J120" s="10"/>
      <c r="K120" s="10"/>
      <c r="L120" s="13"/>
      <c r="M120"/>
      <c r="N120"/>
      <c r="O120"/>
      <c r="P120"/>
      <c r="Q120"/>
      <c r="R120"/>
    </row>
    <row r="121" spans="1:18" ht="101.5">
      <c r="A121" s="2" t="s">
        <v>772</v>
      </c>
      <c r="B121" s="2" t="s">
        <v>114</v>
      </c>
      <c r="C121" s="9" t="s">
        <v>262</v>
      </c>
      <c r="D121" s="6">
        <v>34.119999999999997</v>
      </c>
      <c r="E121" s="6" t="s">
        <v>102</v>
      </c>
      <c r="F121" s="6">
        <f>+VLOOKUP(E121,'VI_Legende Reinigungsverz.'!$B$3:$F$22,5,0)</f>
        <v>251.5</v>
      </c>
      <c r="G121" s="6">
        <f>+F121*D121</f>
        <v>8581.1799999999985</v>
      </c>
      <c r="H121" s="51"/>
      <c r="I121" s="6">
        <f>IF(ISERROR(G121/H121),0,G121/H121)</f>
        <v>0</v>
      </c>
      <c r="J121" s="51" t="s">
        <v>42</v>
      </c>
      <c r="K121" s="23">
        <f>I121*HLOOKUP(J121,'Auskunft SVS'!$C$2:$AZ$26,17,0)</f>
        <v>0</v>
      </c>
      <c r="L121" s="23">
        <f>+K121/D121</f>
        <v>0</v>
      </c>
    </row>
    <row r="122" spans="1:18" s="15" customFormat="1">
      <c r="A122" s="8" t="s">
        <v>774</v>
      </c>
      <c r="B122" s="3" t="s">
        <v>127</v>
      </c>
      <c r="C122" s="3" t="s">
        <v>98</v>
      </c>
      <c r="D122" s="10" t="s">
        <v>98</v>
      </c>
      <c r="E122" s="10"/>
      <c r="F122" s="10"/>
      <c r="G122" s="10"/>
      <c r="H122" s="10"/>
      <c r="I122" s="10"/>
      <c r="J122" s="10"/>
      <c r="K122" s="10"/>
      <c r="L122" s="13"/>
      <c r="M122"/>
      <c r="N122"/>
      <c r="O122"/>
      <c r="P122"/>
      <c r="Q122"/>
      <c r="R122"/>
    </row>
    <row r="123" spans="1:18" ht="101.5">
      <c r="A123" s="2" t="s">
        <v>775</v>
      </c>
      <c r="B123" s="2" t="s">
        <v>132</v>
      </c>
      <c r="C123" s="9" t="s">
        <v>276</v>
      </c>
      <c r="D123" s="6">
        <v>22.55</v>
      </c>
      <c r="E123" s="6" t="s">
        <v>136</v>
      </c>
      <c r="F123" s="6">
        <f>+VLOOKUP(E123,'VI_Legende Reinigungsverz.'!$B$3:$F$22,5,0)</f>
        <v>52</v>
      </c>
      <c r="G123" s="6">
        <f t="shared" ref="G123:G126" si="36">+F123*D123</f>
        <v>1172.6000000000001</v>
      </c>
      <c r="H123" s="51"/>
      <c r="I123" s="6">
        <f t="shared" ref="I123:I126" si="37">IF(ISERROR(G123/H123),0,G123/H123)</f>
        <v>0</v>
      </c>
      <c r="J123" s="51" t="s">
        <v>42</v>
      </c>
      <c r="K123" s="23">
        <f>I123*HLOOKUP(J123,'Auskunft SVS'!$C$2:$AZ$26,17,0)</f>
        <v>0</v>
      </c>
      <c r="L123" s="23">
        <f t="shared" ref="L123:L126" si="38">+K123/D123</f>
        <v>0</v>
      </c>
    </row>
    <row r="124" spans="1:18" ht="101.5">
      <c r="A124" s="2" t="s">
        <v>776</v>
      </c>
      <c r="B124" s="2" t="s">
        <v>132</v>
      </c>
      <c r="C124" s="9" t="s">
        <v>1179</v>
      </c>
      <c r="D124" s="6">
        <v>1040.97</v>
      </c>
      <c r="E124" s="6" t="s">
        <v>210</v>
      </c>
      <c r="F124" s="6">
        <f>+VLOOKUP(E124,'VI_Legende Reinigungsverz.'!$B$3:$F$22,5,0)</f>
        <v>104</v>
      </c>
      <c r="G124" s="6">
        <f t="shared" si="36"/>
        <v>108260.88</v>
      </c>
      <c r="H124" s="51"/>
      <c r="I124" s="6">
        <f t="shared" si="37"/>
        <v>0</v>
      </c>
      <c r="J124" s="51" t="s">
        <v>42</v>
      </c>
      <c r="K124" s="23">
        <f>I124*HLOOKUP(J124,'Auskunft SVS'!$C$2:$AZ$26,17,0)</f>
        <v>0</v>
      </c>
      <c r="L124" s="23">
        <f t="shared" si="38"/>
        <v>0</v>
      </c>
    </row>
    <row r="125" spans="1:18" ht="101.5">
      <c r="A125" s="2" t="s">
        <v>777</v>
      </c>
      <c r="B125" s="2" t="s">
        <v>132</v>
      </c>
      <c r="C125" s="9" t="s">
        <v>1180</v>
      </c>
      <c r="D125" s="6">
        <v>2056.41</v>
      </c>
      <c r="E125" s="6" t="s">
        <v>163</v>
      </c>
      <c r="F125" s="6">
        <f>+VLOOKUP(E125,'VI_Legende Reinigungsverz.'!$B$3:$F$22,5,0)</f>
        <v>150.9</v>
      </c>
      <c r="G125" s="6">
        <f t="shared" si="36"/>
        <v>310312.26899999997</v>
      </c>
      <c r="H125" s="51"/>
      <c r="I125" s="6">
        <f t="shared" si="37"/>
        <v>0</v>
      </c>
      <c r="J125" s="51" t="s">
        <v>42</v>
      </c>
      <c r="K125" s="23">
        <f>I125*HLOOKUP(J125,'Auskunft SVS'!$C$2:$AZ$26,17,0)</f>
        <v>0</v>
      </c>
      <c r="L125" s="23">
        <f t="shared" si="38"/>
        <v>0</v>
      </c>
    </row>
    <row r="126" spans="1:18" ht="101.5">
      <c r="A126" s="2" t="s">
        <v>779</v>
      </c>
      <c r="B126" s="2" t="s">
        <v>132</v>
      </c>
      <c r="C126" s="9" t="s">
        <v>703</v>
      </c>
      <c r="D126" s="6">
        <v>126.06</v>
      </c>
      <c r="E126" s="6" t="s">
        <v>102</v>
      </c>
      <c r="F126" s="6">
        <f>+VLOOKUP(E126,'VI_Legende Reinigungsverz.'!$B$3:$F$22,5,0)</f>
        <v>251.5</v>
      </c>
      <c r="G126" s="6">
        <f t="shared" si="36"/>
        <v>31704.09</v>
      </c>
      <c r="H126" s="51"/>
      <c r="I126" s="6">
        <f t="shared" si="37"/>
        <v>0</v>
      </c>
      <c r="J126" s="51" t="s">
        <v>42</v>
      </c>
      <c r="K126" s="23">
        <f>I126*HLOOKUP(J126,'Auskunft SVS'!$C$2:$AZ$26,17,0)</f>
        <v>0</v>
      </c>
      <c r="L126" s="23">
        <f t="shared" si="38"/>
        <v>0</v>
      </c>
    </row>
    <row r="127" spans="1:18" s="15" customFormat="1">
      <c r="A127" s="8" t="s">
        <v>780</v>
      </c>
      <c r="B127" s="3" t="s">
        <v>138</v>
      </c>
      <c r="C127" s="3" t="s">
        <v>98</v>
      </c>
      <c r="D127" s="10" t="s">
        <v>98</v>
      </c>
      <c r="E127" s="10"/>
      <c r="F127" s="10"/>
      <c r="G127" s="10"/>
      <c r="H127" s="10"/>
      <c r="I127" s="10"/>
      <c r="J127" s="10"/>
      <c r="K127" s="10"/>
      <c r="L127" s="13"/>
      <c r="M127"/>
      <c r="N127"/>
      <c r="O127"/>
      <c r="P127"/>
      <c r="Q127"/>
      <c r="R127"/>
    </row>
    <row r="128" spans="1:18" ht="101.5">
      <c r="A128" s="2" t="s">
        <v>781</v>
      </c>
      <c r="B128" s="2" t="s">
        <v>140</v>
      </c>
      <c r="C128" s="9" t="s">
        <v>270</v>
      </c>
      <c r="D128" s="6">
        <v>75.56</v>
      </c>
      <c r="E128" s="6" t="s">
        <v>210</v>
      </c>
      <c r="F128" s="6">
        <f>+VLOOKUP(E128,'VI_Legende Reinigungsverz.'!$B$3:$F$22,5,0)</f>
        <v>104</v>
      </c>
      <c r="G128" s="6">
        <f t="shared" ref="G128:G129" si="39">+F128*D128</f>
        <v>7858.24</v>
      </c>
      <c r="H128" s="51"/>
      <c r="I128" s="6">
        <f t="shared" ref="I128:I129" si="40">IF(ISERROR(G128/H128),0,G128/H128)</f>
        <v>0</v>
      </c>
      <c r="J128" s="51" t="s">
        <v>42</v>
      </c>
      <c r="K128" s="23">
        <f>I128*HLOOKUP(J128,'Auskunft SVS'!$C$2:$AZ$26,17,0)</f>
        <v>0</v>
      </c>
      <c r="L128" s="23">
        <f t="shared" ref="L128:L129" si="41">+K128/D128</f>
        <v>0</v>
      </c>
    </row>
    <row r="129" spans="1:18" ht="101.5">
      <c r="A129" s="2" t="s">
        <v>782</v>
      </c>
      <c r="B129" s="2" t="s">
        <v>140</v>
      </c>
      <c r="C129" s="9" t="s">
        <v>706</v>
      </c>
      <c r="D129" s="6">
        <v>216.27</v>
      </c>
      <c r="E129" s="6" t="s">
        <v>163</v>
      </c>
      <c r="F129" s="6">
        <f>+VLOOKUP(E129,'VI_Legende Reinigungsverz.'!$B$3:$F$22,5,0)</f>
        <v>150.9</v>
      </c>
      <c r="G129" s="6">
        <f t="shared" si="39"/>
        <v>32635.143000000004</v>
      </c>
      <c r="H129" s="51"/>
      <c r="I129" s="6">
        <f t="shared" si="40"/>
        <v>0</v>
      </c>
      <c r="J129" s="51" t="s">
        <v>42</v>
      </c>
      <c r="K129" s="23">
        <f>I129*HLOOKUP(J129,'Auskunft SVS'!$C$2:$AZ$26,17,0)</f>
        <v>0</v>
      </c>
      <c r="L129" s="23">
        <f t="shared" si="41"/>
        <v>0</v>
      </c>
    </row>
    <row r="130" spans="1:18" s="15" customFormat="1">
      <c r="A130" s="8" t="s">
        <v>783</v>
      </c>
      <c r="B130" s="3" t="s">
        <v>709</v>
      </c>
      <c r="C130" s="3" t="s">
        <v>98</v>
      </c>
      <c r="D130" s="10" t="s">
        <v>98</v>
      </c>
      <c r="E130" s="10"/>
      <c r="F130" s="10"/>
      <c r="G130" s="10"/>
      <c r="H130" s="10"/>
      <c r="I130" s="10"/>
      <c r="J130" s="10"/>
      <c r="K130" s="10"/>
      <c r="L130" s="13"/>
      <c r="M130"/>
      <c r="N130"/>
      <c r="O130"/>
      <c r="P130"/>
      <c r="Q130"/>
      <c r="R130"/>
    </row>
    <row r="131" spans="1:18" ht="101.5">
      <c r="A131" s="2" t="s">
        <v>784</v>
      </c>
      <c r="B131" s="2" t="s">
        <v>710</v>
      </c>
      <c r="C131" s="9" t="s">
        <v>274</v>
      </c>
      <c r="D131" s="6">
        <v>38.08</v>
      </c>
      <c r="E131" s="6" t="s">
        <v>102</v>
      </c>
      <c r="F131" s="6">
        <f>+VLOOKUP(E131,'VI_Legende Reinigungsverz.'!$B$3:$F$22,5,0)</f>
        <v>251.5</v>
      </c>
      <c r="G131" s="6">
        <f>+F131*D131</f>
        <v>9577.119999999999</v>
      </c>
      <c r="H131" s="51"/>
      <c r="I131" s="6">
        <f>IF(ISERROR(G131/H131),0,G131/H131)</f>
        <v>0</v>
      </c>
      <c r="J131" s="51" t="s">
        <v>42</v>
      </c>
      <c r="K131" s="23">
        <f>I131*HLOOKUP(J131,'Auskunft SVS'!$C$2:$AZ$26,17,0)</f>
        <v>0</v>
      </c>
      <c r="L131" s="23">
        <f>+K131/D131</f>
        <v>0</v>
      </c>
    </row>
    <row r="132" spans="1:18" s="15" customFormat="1">
      <c r="A132" s="8" t="s">
        <v>790</v>
      </c>
      <c r="B132" s="3" t="s">
        <v>154</v>
      </c>
      <c r="C132" s="3" t="s">
        <v>98</v>
      </c>
      <c r="D132" s="10" t="s">
        <v>98</v>
      </c>
      <c r="E132" s="10"/>
      <c r="F132" s="10"/>
      <c r="G132" s="10"/>
      <c r="H132" s="10"/>
      <c r="I132" s="10"/>
      <c r="J132" s="10"/>
      <c r="K132" s="10"/>
      <c r="L132" s="13"/>
      <c r="M132"/>
      <c r="N132"/>
      <c r="O132"/>
      <c r="P132"/>
      <c r="Q132"/>
      <c r="R132"/>
    </row>
    <row r="133" spans="1:18" ht="101.5">
      <c r="A133" s="2" t="s">
        <v>791</v>
      </c>
      <c r="B133" s="2" t="s">
        <v>156</v>
      </c>
      <c r="C133" s="9" t="s">
        <v>368</v>
      </c>
      <c r="D133" s="6">
        <v>12.56</v>
      </c>
      <c r="E133" s="6" t="s">
        <v>210</v>
      </c>
      <c r="F133" s="6">
        <f>+VLOOKUP(E133,'VI_Legende Reinigungsverz.'!$B$3:$F$22,5,0)</f>
        <v>104</v>
      </c>
      <c r="G133" s="6">
        <f t="shared" ref="G133:G135" si="42">+F133*D133</f>
        <v>1306.24</v>
      </c>
      <c r="H133" s="51"/>
      <c r="I133" s="6">
        <f t="shared" ref="I133:I135" si="43">IF(ISERROR(G133/H133),0,G133/H133)</f>
        <v>0</v>
      </c>
      <c r="J133" s="51" t="s">
        <v>42</v>
      </c>
      <c r="K133" s="23">
        <f>I133*HLOOKUP(J133,'Auskunft SVS'!$C$2:$AZ$26,17,0)</f>
        <v>0</v>
      </c>
      <c r="L133" s="23">
        <f t="shared" ref="L133:L135" si="44">+K133/D133</f>
        <v>0</v>
      </c>
    </row>
    <row r="134" spans="1:18" ht="101.5">
      <c r="A134" s="2" t="s">
        <v>793</v>
      </c>
      <c r="B134" s="2" t="s">
        <v>156</v>
      </c>
      <c r="C134" s="9" t="s">
        <v>272</v>
      </c>
      <c r="D134" s="6">
        <v>7.99</v>
      </c>
      <c r="E134" s="6" t="s">
        <v>163</v>
      </c>
      <c r="F134" s="6">
        <f>+VLOOKUP(E134,'VI_Legende Reinigungsverz.'!$B$3:$F$22,5,0)</f>
        <v>150.9</v>
      </c>
      <c r="G134" s="6">
        <f t="shared" si="42"/>
        <v>1205.691</v>
      </c>
      <c r="H134" s="51"/>
      <c r="I134" s="6">
        <f t="shared" si="43"/>
        <v>0</v>
      </c>
      <c r="J134" s="51" t="s">
        <v>42</v>
      </c>
      <c r="K134" s="23">
        <f>I134*HLOOKUP(J134,'Auskunft SVS'!$C$2:$AZ$26,17,0)</f>
        <v>0</v>
      </c>
      <c r="L134" s="23">
        <f t="shared" si="44"/>
        <v>0</v>
      </c>
    </row>
    <row r="135" spans="1:18" ht="101.5">
      <c r="A135" s="2" t="s">
        <v>1181</v>
      </c>
      <c r="B135" s="2" t="s">
        <v>156</v>
      </c>
      <c r="C135" s="9" t="s">
        <v>274</v>
      </c>
      <c r="D135" s="6">
        <v>13.93</v>
      </c>
      <c r="E135" s="6" t="s">
        <v>102</v>
      </c>
      <c r="F135" s="6">
        <f>+VLOOKUP(E135,'VI_Legende Reinigungsverz.'!$B$3:$F$22,5,0)</f>
        <v>251.5</v>
      </c>
      <c r="G135" s="6">
        <f t="shared" si="42"/>
        <v>3503.395</v>
      </c>
      <c r="H135" s="51"/>
      <c r="I135" s="6">
        <f t="shared" si="43"/>
        <v>0</v>
      </c>
      <c r="J135" s="51" t="s">
        <v>42</v>
      </c>
      <c r="K135" s="23">
        <f>I135*HLOOKUP(J135,'Auskunft SVS'!$C$2:$AZ$26,17,0)</f>
        <v>0</v>
      </c>
      <c r="L135" s="23">
        <f t="shared" si="44"/>
        <v>0</v>
      </c>
    </row>
    <row r="136" spans="1:18" s="15" customFormat="1">
      <c r="A136" s="8" t="s">
        <v>794</v>
      </c>
      <c r="B136" s="3" t="s">
        <v>807</v>
      </c>
      <c r="C136" s="3" t="s">
        <v>98</v>
      </c>
      <c r="D136" s="10" t="s">
        <v>98</v>
      </c>
      <c r="E136" s="10"/>
      <c r="F136" s="10"/>
      <c r="G136" s="10"/>
      <c r="H136" s="10"/>
      <c r="I136" s="10"/>
      <c r="J136" s="10"/>
      <c r="K136" s="10"/>
      <c r="L136" s="13"/>
      <c r="M136"/>
      <c r="N136"/>
      <c r="O136"/>
      <c r="P136"/>
      <c r="Q136"/>
      <c r="R136"/>
    </row>
    <row r="137" spans="1:18" ht="101.5">
      <c r="A137" s="2" t="s">
        <v>795</v>
      </c>
      <c r="B137" s="2" t="s">
        <v>942</v>
      </c>
      <c r="C137" s="9" t="s">
        <v>381</v>
      </c>
      <c r="D137" s="6">
        <v>15.32</v>
      </c>
      <c r="E137" s="6" t="s">
        <v>136</v>
      </c>
      <c r="F137" s="6">
        <f>+VLOOKUP(E137,'VI_Legende Reinigungsverz.'!$B$3:$F$22,5,0)</f>
        <v>52</v>
      </c>
      <c r="G137" s="6">
        <f>+F137*D137</f>
        <v>796.64</v>
      </c>
      <c r="H137" s="51"/>
      <c r="I137" s="6">
        <f>IF(ISERROR(G137/H137),0,G137/H137)</f>
        <v>0</v>
      </c>
      <c r="J137" s="51" t="s">
        <v>42</v>
      </c>
      <c r="K137" s="23">
        <f>I137*HLOOKUP(J137,'Auskunft SVS'!$C$2:$AZ$26,17,0)</f>
        <v>0</v>
      </c>
      <c r="L137" s="23">
        <f>+K137/D137</f>
        <v>0</v>
      </c>
    </row>
    <row r="138" spans="1:18" s="15" customFormat="1">
      <c r="A138" s="8" t="s">
        <v>803</v>
      </c>
      <c r="B138" s="3" t="s">
        <v>812</v>
      </c>
      <c r="C138" s="3" t="s">
        <v>98</v>
      </c>
      <c r="D138" s="10" t="s">
        <v>98</v>
      </c>
      <c r="E138" s="10"/>
      <c r="F138" s="10"/>
      <c r="G138" s="10"/>
      <c r="H138" s="10"/>
      <c r="I138" s="10"/>
      <c r="J138" s="10"/>
      <c r="K138" s="10"/>
      <c r="L138" s="13"/>
      <c r="M138"/>
      <c r="N138"/>
      <c r="O138"/>
      <c r="P138"/>
      <c r="Q138"/>
      <c r="R138"/>
    </row>
    <row r="139" spans="1:18" ht="101.5">
      <c r="A139" s="2" t="s">
        <v>804</v>
      </c>
      <c r="B139" s="2" t="s">
        <v>1182</v>
      </c>
      <c r="C139" s="9" t="s">
        <v>1183</v>
      </c>
      <c r="D139" s="6">
        <v>21.93</v>
      </c>
      <c r="E139" s="6" t="s">
        <v>163</v>
      </c>
      <c r="F139" s="6">
        <f>+VLOOKUP(E139,'VI_Legende Reinigungsverz.'!$B$3:$F$22,5,0)</f>
        <v>150.9</v>
      </c>
      <c r="G139" s="6">
        <f>+F139*D139</f>
        <v>3309.2370000000001</v>
      </c>
      <c r="H139" s="51"/>
      <c r="I139" s="6">
        <f>IF(ISERROR(G139/H139),0,G139/H139)</f>
        <v>0</v>
      </c>
      <c r="J139" s="51" t="s">
        <v>42</v>
      </c>
      <c r="K139" s="23">
        <f>I139*HLOOKUP(J139,'Auskunft SVS'!$C$2:$AZ$26,17,0)</f>
        <v>0</v>
      </c>
      <c r="L139" s="23">
        <f>+K139/D139</f>
        <v>0</v>
      </c>
    </row>
    <row r="140" spans="1:18" s="15" customFormat="1">
      <c r="A140" s="8" t="s">
        <v>806</v>
      </c>
      <c r="B140" s="3" t="s">
        <v>159</v>
      </c>
      <c r="C140" s="3" t="s">
        <v>98</v>
      </c>
      <c r="D140" s="10" t="s">
        <v>98</v>
      </c>
      <c r="E140" s="10"/>
      <c r="F140" s="10"/>
      <c r="G140" s="10"/>
      <c r="H140" s="10"/>
      <c r="I140" s="10"/>
      <c r="J140" s="10"/>
      <c r="K140" s="10"/>
      <c r="L140" s="13"/>
      <c r="M140"/>
      <c r="N140"/>
      <c r="O140"/>
      <c r="P140"/>
      <c r="Q140"/>
      <c r="R140"/>
    </row>
    <row r="141" spans="1:18" ht="101.5">
      <c r="A141" s="2" t="s">
        <v>808</v>
      </c>
      <c r="B141" s="2" t="s">
        <v>284</v>
      </c>
      <c r="C141" s="9" t="s">
        <v>1184</v>
      </c>
      <c r="D141" s="6">
        <v>46.29</v>
      </c>
      <c r="E141" s="6" t="s">
        <v>102</v>
      </c>
      <c r="F141" s="6">
        <f>+VLOOKUP(E141,'VI_Legende Reinigungsverz.'!$B$3:$F$22,5,0)</f>
        <v>251.5</v>
      </c>
      <c r="G141" s="6">
        <f t="shared" ref="G141:G142" si="45">+F141*D141</f>
        <v>11641.934999999999</v>
      </c>
      <c r="H141" s="51"/>
      <c r="I141" s="6">
        <f t="shared" ref="I141:I142" si="46">IF(ISERROR(G141/H141),0,G141/H141)</f>
        <v>0</v>
      </c>
      <c r="J141" s="51" t="s">
        <v>42</v>
      </c>
      <c r="K141" s="23">
        <f>I141*HLOOKUP(J141,'Auskunft SVS'!$C$2:$AZ$26,17,0)</f>
        <v>0</v>
      </c>
      <c r="L141" s="23">
        <f t="shared" ref="L141:L142" si="47">+K141/D141</f>
        <v>0</v>
      </c>
    </row>
    <row r="142" spans="1:18" ht="101.5">
      <c r="A142" s="2" t="s">
        <v>1185</v>
      </c>
      <c r="B142" s="2" t="s">
        <v>161</v>
      </c>
      <c r="C142" s="9" t="s">
        <v>165</v>
      </c>
      <c r="D142" s="6">
        <v>26.71</v>
      </c>
      <c r="E142" s="6" t="s">
        <v>102</v>
      </c>
      <c r="F142" s="6">
        <f>+VLOOKUP(E142,'VI_Legende Reinigungsverz.'!$B$3:$F$22,5,0)</f>
        <v>251.5</v>
      </c>
      <c r="G142" s="6">
        <f t="shared" si="45"/>
        <v>6717.5650000000005</v>
      </c>
      <c r="H142" s="51"/>
      <c r="I142" s="6">
        <f t="shared" si="46"/>
        <v>0</v>
      </c>
      <c r="J142" s="51" t="s">
        <v>42</v>
      </c>
      <c r="K142" s="23">
        <f>I142*HLOOKUP(J142,'Auskunft SVS'!$C$2:$AZ$26,17,0)</f>
        <v>0</v>
      </c>
      <c r="L142" s="23">
        <f t="shared" si="47"/>
        <v>0</v>
      </c>
    </row>
    <row r="143" spans="1:18" s="15" customFormat="1">
      <c r="A143" s="8" t="s">
        <v>811</v>
      </c>
      <c r="B143" s="3" t="s">
        <v>167</v>
      </c>
      <c r="C143" s="3" t="s">
        <v>98</v>
      </c>
      <c r="D143" s="10" t="s">
        <v>98</v>
      </c>
      <c r="E143" s="10"/>
      <c r="F143" s="10"/>
      <c r="G143" s="10"/>
      <c r="H143" s="10"/>
      <c r="I143" s="10"/>
      <c r="J143" s="10"/>
      <c r="K143" s="10"/>
      <c r="L143" s="13"/>
      <c r="M143"/>
      <c r="N143"/>
      <c r="O143"/>
      <c r="P143"/>
      <c r="Q143"/>
      <c r="R143"/>
    </row>
    <row r="144" spans="1:18" ht="101.5">
      <c r="A144" s="2" t="s">
        <v>813</v>
      </c>
      <c r="B144" s="2" t="s">
        <v>288</v>
      </c>
      <c r="C144" s="9" t="s">
        <v>1186</v>
      </c>
      <c r="D144" s="6">
        <v>632.88</v>
      </c>
      <c r="E144" s="6" t="s">
        <v>136</v>
      </c>
      <c r="F144" s="6">
        <f>+VLOOKUP(E144,'VI_Legende Reinigungsverz.'!$B$3:$F$22,5,0)</f>
        <v>52</v>
      </c>
      <c r="G144" s="6">
        <f t="shared" ref="G144:G149" si="48">+F144*D144</f>
        <v>32909.760000000002</v>
      </c>
      <c r="H144" s="51"/>
      <c r="I144" s="6">
        <f t="shared" ref="I144:I149" si="49">IF(ISERROR(G144/H144),0,G144/H144)</f>
        <v>0</v>
      </c>
      <c r="J144" s="51" t="s">
        <v>42</v>
      </c>
      <c r="K144" s="23">
        <f>I144*HLOOKUP(J144,'Auskunft SVS'!$C$2:$AZ$26,17,0)</f>
        <v>0</v>
      </c>
      <c r="L144" s="23">
        <f t="shared" ref="L144:L149" si="50">+K144/D144</f>
        <v>0</v>
      </c>
    </row>
    <row r="145" spans="1:18" ht="101.5">
      <c r="A145" s="2" t="s">
        <v>1187</v>
      </c>
      <c r="B145" s="2" t="s">
        <v>288</v>
      </c>
      <c r="C145" s="9" t="s">
        <v>411</v>
      </c>
      <c r="D145" s="6">
        <v>9.84</v>
      </c>
      <c r="E145" s="6" t="s">
        <v>163</v>
      </c>
      <c r="F145" s="6">
        <f>+VLOOKUP(E145,'VI_Legende Reinigungsverz.'!$B$3:$F$22,5,0)</f>
        <v>150.9</v>
      </c>
      <c r="G145" s="6">
        <f t="shared" si="48"/>
        <v>1484.856</v>
      </c>
      <c r="H145" s="51"/>
      <c r="I145" s="6">
        <f t="shared" si="49"/>
        <v>0</v>
      </c>
      <c r="J145" s="51" t="s">
        <v>42</v>
      </c>
      <c r="K145" s="23">
        <f>I145*HLOOKUP(J145,'Auskunft SVS'!$C$2:$AZ$26,17,0)</f>
        <v>0</v>
      </c>
      <c r="L145" s="23">
        <f t="shared" si="50"/>
        <v>0</v>
      </c>
    </row>
    <row r="146" spans="1:18" ht="101.5">
      <c r="A146" s="2" t="s">
        <v>1188</v>
      </c>
      <c r="B146" s="2" t="s">
        <v>288</v>
      </c>
      <c r="C146" s="9" t="s">
        <v>291</v>
      </c>
      <c r="D146" s="6">
        <v>19.53</v>
      </c>
      <c r="E146" s="6" t="s">
        <v>102</v>
      </c>
      <c r="F146" s="6">
        <f>+VLOOKUP(E146,'VI_Legende Reinigungsverz.'!$B$3:$F$22,5,0)</f>
        <v>251.5</v>
      </c>
      <c r="G146" s="6">
        <f t="shared" si="48"/>
        <v>4911.7950000000001</v>
      </c>
      <c r="H146" s="51"/>
      <c r="I146" s="6">
        <f t="shared" si="49"/>
        <v>0</v>
      </c>
      <c r="J146" s="51" t="s">
        <v>42</v>
      </c>
      <c r="K146" s="23">
        <f>I146*HLOOKUP(J146,'Auskunft SVS'!$C$2:$AZ$26,17,0)</f>
        <v>0</v>
      </c>
      <c r="L146" s="23">
        <f t="shared" si="50"/>
        <v>0</v>
      </c>
    </row>
    <row r="147" spans="1:18" ht="101.5">
      <c r="A147" s="2" t="s">
        <v>1189</v>
      </c>
      <c r="B147" s="2" t="s">
        <v>1190</v>
      </c>
      <c r="C147" s="9" t="s">
        <v>715</v>
      </c>
      <c r="D147" s="6">
        <v>0.96</v>
      </c>
      <c r="E147" s="6" t="s">
        <v>136</v>
      </c>
      <c r="F147" s="6">
        <f>+VLOOKUP(E147,'VI_Legende Reinigungsverz.'!$B$3:$F$22,5,0)</f>
        <v>52</v>
      </c>
      <c r="G147" s="6">
        <f t="shared" si="48"/>
        <v>49.92</v>
      </c>
      <c r="H147" s="51"/>
      <c r="I147" s="6">
        <f t="shared" si="49"/>
        <v>0</v>
      </c>
      <c r="J147" s="51" t="s">
        <v>42</v>
      </c>
      <c r="K147" s="23">
        <f>I147*HLOOKUP(J147,'Auskunft SVS'!$C$2:$AZ$26,17,0)</f>
        <v>0</v>
      </c>
      <c r="L147" s="23">
        <f t="shared" si="50"/>
        <v>0</v>
      </c>
    </row>
    <row r="148" spans="1:18" ht="101.5">
      <c r="A148" s="2" t="s">
        <v>1191</v>
      </c>
      <c r="B148" s="2" t="s">
        <v>595</v>
      </c>
      <c r="C148" s="9" t="s">
        <v>715</v>
      </c>
      <c r="D148" s="6">
        <v>2.4700000000000002</v>
      </c>
      <c r="E148" s="6" t="s">
        <v>136</v>
      </c>
      <c r="F148" s="6">
        <f>+VLOOKUP(E148,'VI_Legende Reinigungsverz.'!$B$3:$F$22,5,0)</f>
        <v>52</v>
      </c>
      <c r="G148" s="6">
        <f t="shared" si="48"/>
        <v>128.44</v>
      </c>
      <c r="H148" s="51"/>
      <c r="I148" s="6">
        <f t="shared" si="49"/>
        <v>0</v>
      </c>
      <c r="J148" s="51" t="s">
        <v>42</v>
      </c>
      <c r="K148" s="23">
        <f>I148*HLOOKUP(J148,'Auskunft SVS'!$C$2:$AZ$26,17,0)</f>
        <v>0</v>
      </c>
      <c r="L148" s="23">
        <f t="shared" si="50"/>
        <v>0</v>
      </c>
    </row>
    <row r="149" spans="1:18" ht="101.5">
      <c r="A149" s="2" t="s">
        <v>1192</v>
      </c>
      <c r="B149" s="2" t="s">
        <v>595</v>
      </c>
      <c r="C149" s="9" t="s">
        <v>1193</v>
      </c>
      <c r="D149" s="6">
        <v>51.82</v>
      </c>
      <c r="E149" s="6" t="s">
        <v>163</v>
      </c>
      <c r="F149" s="6">
        <f>+VLOOKUP(E149,'VI_Legende Reinigungsverz.'!$B$3:$F$22,5,0)</f>
        <v>150.9</v>
      </c>
      <c r="G149" s="6">
        <f t="shared" si="48"/>
        <v>7819.6379999999999</v>
      </c>
      <c r="H149" s="51"/>
      <c r="I149" s="6">
        <f t="shared" si="49"/>
        <v>0</v>
      </c>
      <c r="J149" s="51" t="s">
        <v>42</v>
      </c>
      <c r="K149" s="23">
        <f>I149*HLOOKUP(J149,'Auskunft SVS'!$C$2:$AZ$26,17,0)</f>
        <v>0</v>
      </c>
      <c r="L149" s="23">
        <f t="shared" si="50"/>
        <v>0</v>
      </c>
    </row>
    <row r="150" spans="1:18" s="15" customFormat="1">
      <c r="A150" s="8" t="s">
        <v>815</v>
      </c>
      <c r="B150" s="3" t="s">
        <v>399</v>
      </c>
      <c r="C150" s="3" t="s">
        <v>98</v>
      </c>
      <c r="D150" s="10" t="s">
        <v>98</v>
      </c>
      <c r="E150" s="10"/>
      <c r="F150" s="10"/>
      <c r="G150" s="10"/>
      <c r="H150" s="10"/>
      <c r="I150" s="10"/>
      <c r="J150" s="10"/>
      <c r="K150" s="10"/>
      <c r="L150" s="13"/>
      <c r="M150"/>
      <c r="N150"/>
      <c r="O150"/>
      <c r="P150"/>
      <c r="Q150"/>
      <c r="R150"/>
    </row>
    <row r="151" spans="1:18" ht="101.5">
      <c r="A151" s="2" t="s">
        <v>816</v>
      </c>
      <c r="B151" s="2" t="s">
        <v>400</v>
      </c>
      <c r="C151" s="9" t="s">
        <v>1162</v>
      </c>
      <c r="D151" s="6">
        <v>35.28</v>
      </c>
      <c r="E151" s="6" t="s">
        <v>136</v>
      </c>
      <c r="F151" s="6">
        <f>+VLOOKUP(E151,'VI_Legende Reinigungsverz.'!$B$3:$F$22,5,0)</f>
        <v>52</v>
      </c>
      <c r="G151" s="6">
        <f>+F151*D151</f>
        <v>1834.56</v>
      </c>
      <c r="H151" s="51"/>
      <c r="I151" s="6">
        <f>IF(ISERROR(G151/H151),0,G151/H151)</f>
        <v>0</v>
      </c>
      <c r="J151" s="51" t="s">
        <v>42</v>
      </c>
      <c r="K151" s="23">
        <f>I151*HLOOKUP(J151,'Auskunft SVS'!$C$2:$AZ$26,17,0)</f>
        <v>0</v>
      </c>
      <c r="L151" s="23">
        <f>+K151/D151</f>
        <v>0</v>
      </c>
    </row>
    <row r="152" spans="1:18" s="15" customFormat="1">
      <c r="A152" s="8" t="s">
        <v>822</v>
      </c>
      <c r="B152" s="3" t="s">
        <v>614</v>
      </c>
      <c r="C152" s="3" t="s">
        <v>98</v>
      </c>
      <c r="D152" s="10" t="s">
        <v>98</v>
      </c>
      <c r="E152" s="10"/>
      <c r="F152" s="10"/>
      <c r="G152" s="10"/>
      <c r="H152" s="10"/>
      <c r="I152" s="10"/>
      <c r="J152" s="10"/>
      <c r="K152" s="10"/>
      <c r="L152" s="13"/>
      <c r="M152"/>
      <c r="N152"/>
      <c r="O152"/>
      <c r="P152"/>
      <c r="Q152"/>
      <c r="R152"/>
    </row>
    <row r="153" spans="1:18" ht="101.5">
      <c r="A153" s="2" t="s">
        <v>823</v>
      </c>
      <c r="B153" s="2" t="s">
        <v>180</v>
      </c>
      <c r="C153" s="9" t="s">
        <v>198</v>
      </c>
      <c r="D153" s="6">
        <v>110.6</v>
      </c>
      <c r="E153" s="6" t="s">
        <v>136</v>
      </c>
      <c r="F153" s="6">
        <f>+VLOOKUP(E153,'VI_Legende Reinigungsverz.'!$B$3:$F$22,5,0)</f>
        <v>52</v>
      </c>
      <c r="G153" s="6">
        <f t="shared" ref="G153:G154" si="51">+F153*D153</f>
        <v>5751.2</v>
      </c>
      <c r="H153" s="51"/>
      <c r="I153" s="6">
        <f t="shared" ref="I153:I154" si="52">IF(ISERROR(G153/H153),0,G153/H153)</f>
        <v>0</v>
      </c>
      <c r="J153" s="51" t="s">
        <v>42</v>
      </c>
      <c r="K153" s="23">
        <f>I153*HLOOKUP(J153,'Auskunft SVS'!$C$2:$AZ$26,17,0)</f>
        <v>0</v>
      </c>
      <c r="L153" s="23">
        <f t="shared" ref="L153:L154" si="53">+K153/D153</f>
        <v>0</v>
      </c>
    </row>
    <row r="154" spans="1:18" ht="101.5">
      <c r="A154" s="2" t="s">
        <v>825</v>
      </c>
      <c r="B154" s="2" t="s">
        <v>180</v>
      </c>
      <c r="C154" s="9" t="s">
        <v>181</v>
      </c>
      <c r="D154" s="6">
        <v>112.35</v>
      </c>
      <c r="E154" s="6" t="s">
        <v>102</v>
      </c>
      <c r="F154" s="6">
        <f>+VLOOKUP(E154,'VI_Legende Reinigungsverz.'!$B$3:$F$22,5,0)</f>
        <v>251.5</v>
      </c>
      <c r="G154" s="6">
        <f t="shared" si="51"/>
        <v>28256.024999999998</v>
      </c>
      <c r="H154" s="51"/>
      <c r="I154" s="6">
        <f t="shared" si="52"/>
        <v>0</v>
      </c>
      <c r="J154" s="51" t="s">
        <v>42</v>
      </c>
      <c r="K154" s="23">
        <f>I154*HLOOKUP(J154,'Auskunft SVS'!$C$2:$AZ$26,17,0)</f>
        <v>0</v>
      </c>
      <c r="L154" s="23">
        <f t="shared" si="53"/>
        <v>0</v>
      </c>
    </row>
    <row r="155" spans="1:18" s="15" customFormat="1">
      <c r="A155" s="8" t="s">
        <v>828</v>
      </c>
      <c r="B155" s="3" t="s">
        <v>848</v>
      </c>
      <c r="C155" s="3" t="s">
        <v>98</v>
      </c>
      <c r="D155" s="10" t="s">
        <v>98</v>
      </c>
      <c r="E155" s="10"/>
      <c r="F155" s="10"/>
      <c r="G155" s="10"/>
      <c r="H155" s="10"/>
      <c r="I155" s="10"/>
      <c r="J155" s="10"/>
      <c r="K155" s="10"/>
      <c r="L155" s="13"/>
      <c r="M155"/>
      <c r="N155"/>
      <c r="O155"/>
      <c r="P155"/>
      <c r="Q155"/>
      <c r="R155"/>
    </row>
    <row r="156" spans="1:18" ht="101.5">
      <c r="A156" s="2" t="s">
        <v>829</v>
      </c>
      <c r="B156" s="2" t="s">
        <v>1001</v>
      </c>
      <c r="C156" s="9" t="s">
        <v>198</v>
      </c>
      <c r="D156" s="6">
        <v>60.06</v>
      </c>
      <c r="E156" s="6" t="s">
        <v>136</v>
      </c>
      <c r="F156" s="6">
        <f>+VLOOKUP(E156,'VI_Legende Reinigungsverz.'!$B$3:$F$22,5,0)</f>
        <v>52</v>
      </c>
      <c r="G156" s="6">
        <f t="shared" ref="G156:G157" si="54">+F156*D156</f>
        <v>3123.12</v>
      </c>
      <c r="H156" s="51"/>
      <c r="I156" s="6">
        <f t="shared" ref="I156:I157" si="55">IF(ISERROR(G156/H156),0,G156/H156)</f>
        <v>0</v>
      </c>
      <c r="J156" s="51" t="s">
        <v>42</v>
      </c>
      <c r="K156" s="23">
        <f>I156*HLOOKUP(J156,'Auskunft SVS'!$C$2:$AZ$26,17,0)</f>
        <v>0</v>
      </c>
      <c r="L156" s="23">
        <f t="shared" ref="L156:L157" si="56">+K156/D156</f>
        <v>0</v>
      </c>
    </row>
    <row r="157" spans="1:18" ht="101.5">
      <c r="A157" s="2" t="s">
        <v>1194</v>
      </c>
      <c r="B157" s="2" t="s">
        <v>516</v>
      </c>
      <c r="C157" s="9" t="s">
        <v>617</v>
      </c>
      <c r="D157" s="6">
        <v>68.099999999999994</v>
      </c>
      <c r="E157" s="6" t="s">
        <v>136</v>
      </c>
      <c r="F157" s="6">
        <f>+VLOOKUP(E157,'VI_Legende Reinigungsverz.'!$B$3:$F$22,5,0)</f>
        <v>52</v>
      </c>
      <c r="G157" s="6">
        <f t="shared" si="54"/>
        <v>3541.2</v>
      </c>
      <c r="H157" s="51"/>
      <c r="I157" s="6">
        <f t="shared" si="55"/>
        <v>0</v>
      </c>
      <c r="J157" s="51" t="s">
        <v>42</v>
      </c>
      <c r="K157" s="23">
        <f>I157*HLOOKUP(J157,'Auskunft SVS'!$C$2:$AZ$26,17,0)</f>
        <v>0</v>
      </c>
      <c r="L157" s="23">
        <f t="shared" si="56"/>
        <v>0</v>
      </c>
    </row>
    <row r="158" spans="1:18" s="15" customFormat="1">
      <c r="A158" s="8" t="s">
        <v>830</v>
      </c>
      <c r="B158" s="3" t="s">
        <v>200</v>
      </c>
      <c r="C158" s="3" t="s">
        <v>98</v>
      </c>
      <c r="D158" s="10" t="s">
        <v>98</v>
      </c>
      <c r="E158" s="10"/>
      <c r="F158" s="10"/>
      <c r="G158" s="10"/>
      <c r="H158" s="10"/>
      <c r="I158" s="10"/>
      <c r="J158" s="10"/>
      <c r="K158" s="10"/>
      <c r="L158" s="13"/>
      <c r="M158"/>
      <c r="N158"/>
      <c r="O158"/>
      <c r="P158"/>
      <c r="Q158"/>
      <c r="R158"/>
    </row>
    <row r="159" spans="1:18" ht="101.5">
      <c r="A159" s="2" t="s">
        <v>831</v>
      </c>
      <c r="B159" s="2" t="s">
        <v>307</v>
      </c>
      <c r="C159" s="9" t="s">
        <v>875</v>
      </c>
      <c r="D159" s="6">
        <v>13.51</v>
      </c>
      <c r="E159" s="6" t="s">
        <v>102</v>
      </c>
      <c r="F159" s="6">
        <f>+VLOOKUP(E159,'VI_Legende Reinigungsverz.'!$B$3:$F$22,5,0)</f>
        <v>251.5</v>
      </c>
      <c r="G159" s="6">
        <f t="shared" ref="G159:G161" si="57">+F159*D159</f>
        <v>3397.7649999999999</v>
      </c>
      <c r="H159" s="51"/>
      <c r="I159" s="6">
        <f t="shared" ref="I159:I161" si="58">IF(ISERROR(G159/H159),0,G159/H159)</f>
        <v>0</v>
      </c>
      <c r="J159" s="51" t="s">
        <v>42</v>
      </c>
      <c r="K159" s="23">
        <f>I159*HLOOKUP(J159,'Auskunft SVS'!$C$2:$AZ$26,17,0)</f>
        <v>0</v>
      </c>
      <c r="L159" s="23">
        <f t="shared" ref="L159:L161" si="59">+K159/D159</f>
        <v>0</v>
      </c>
    </row>
    <row r="160" spans="1:18" ht="101.5">
      <c r="A160" s="2" t="s">
        <v>832</v>
      </c>
      <c r="B160" s="2" t="s">
        <v>202</v>
      </c>
      <c r="C160" s="9" t="s">
        <v>1195</v>
      </c>
      <c r="D160" s="6">
        <v>257.93</v>
      </c>
      <c r="E160" s="6" t="s">
        <v>102</v>
      </c>
      <c r="F160" s="6">
        <f>+VLOOKUP(E160,'VI_Legende Reinigungsverz.'!$B$3:$F$22,5,0)</f>
        <v>251.5</v>
      </c>
      <c r="G160" s="6">
        <f t="shared" si="57"/>
        <v>64869.395000000004</v>
      </c>
      <c r="H160" s="51"/>
      <c r="I160" s="6">
        <f t="shared" si="58"/>
        <v>0</v>
      </c>
      <c r="J160" s="51" t="s">
        <v>42</v>
      </c>
      <c r="K160" s="23">
        <f>I160*HLOOKUP(J160,'Auskunft SVS'!$C$2:$AZ$26,17,0)</f>
        <v>0</v>
      </c>
      <c r="L160" s="23">
        <f t="shared" si="59"/>
        <v>0</v>
      </c>
    </row>
    <row r="161" spans="1:18" ht="101.5">
      <c r="A161" s="2" t="s">
        <v>1196</v>
      </c>
      <c r="B161" s="2" t="s">
        <v>519</v>
      </c>
      <c r="C161" s="9" t="s">
        <v>421</v>
      </c>
      <c r="D161" s="6">
        <v>17.77</v>
      </c>
      <c r="E161" s="6" t="s">
        <v>102</v>
      </c>
      <c r="F161" s="6">
        <f>+VLOOKUP(E161,'VI_Legende Reinigungsverz.'!$B$3:$F$22,5,0)</f>
        <v>251.5</v>
      </c>
      <c r="G161" s="6">
        <f t="shared" si="57"/>
        <v>4469.1549999999997</v>
      </c>
      <c r="H161" s="51"/>
      <c r="I161" s="6">
        <f t="shared" si="58"/>
        <v>0</v>
      </c>
      <c r="J161" s="51" t="s">
        <v>42</v>
      </c>
      <c r="K161" s="23">
        <f>I161*HLOOKUP(J161,'Auskunft SVS'!$C$2:$AZ$26,17,0)</f>
        <v>0</v>
      </c>
      <c r="L161" s="23">
        <f t="shared" si="59"/>
        <v>0</v>
      </c>
    </row>
    <row r="162" spans="1:18" s="15" customFormat="1">
      <c r="A162" s="8" t="s">
        <v>833</v>
      </c>
      <c r="B162" s="3" t="s">
        <v>206</v>
      </c>
      <c r="C162" s="3" t="s">
        <v>98</v>
      </c>
      <c r="D162" s="10" t="s">
        <v>98</v>
      </c>
      <c r="E162" s="10"/>
      <c r="F162" s="10"/>
      <c r="G162" s="10"/>
      <c r="H162" s="10"/>
      <c r="I162" s="10"/>
      <c r="J162" s="10"/>
      <c r="K162" s="10"/>
      <c r="L162" s="13"/>
      <c r="M162"/>
      <c r="N162"/>
      <c r="O162"/>
      <c r="P162"/>
      <c r="Q162"/>
      <c r="R162"/>
    </row>
    <row r="163" spans="1:18" ht="101.5">
      <c r="A163" s="2" t="s">
        <v>835</v>
      </c>
      <c r="B163" s="2" t="s">
        <v>208</v>
      </c>
      <c r="C163" s="9" t="s">
        <v>1197</v>
      </c>
      <c r="D163" s="6">
        <v>747.32</v>
      </c>
      <c r="E163" s="6" t="s">
        <v>163</v>
      </c>
      <c r="F163" s="6">
        <f>+VLOOKUP(E163,'VI_Legende Reinigungsverz.'!$B$3:$F$22,5,0)</f>
        <v>150.9</v>
      </c>
      <c r="G163" s="6">
        <f>+F163*D163</f>
        <v>112770.58800000002</v>
      </c>
      <c r="H163" s="51"/>
      <c r="I163" s="6">
        <f>IF(ISERROR(G163/H163),0,G163/H163)</f>
        <v>0</v>
      </c>
      <c r="J163" s="51" t="s">
        <v>42</v>
      </c>
      <c r="K163" s="23">
        <f>I163*HLOOKUP(J163,'Auskunft SVS'!$C$2:$AZ$26,17,0)</f>
        <v>0</v>
      </c>
      <c r="L163" s="23">
        <f>+K163/D163</f>
        <v>0</v>
      </c>
    </row>
    <row r="164" spans="1:18" s="15" customFormat="1">
      <c r="A164" s="8" t="s">
        <v>837</v>
      </c>
      <c r="B164" s="3" t="s">
        <v>316</v>
      </c>
      <c r="C164" s="3" t="s">
        <v>98</v>
      </c>
      <c r="D164" s="10" t="s">
        <v>98</v>
      </c>
      <c r="E164" s="10"/>
      <c r="F164" s="10"/>
      <c r="G164" s="10"/>
      <c r="H164" s="10"/>
      <c r="I164" s="10"/>
      <c r="J164" s="10"/>
      <c r="K164" s="10"/>
      <c r="L164" s="13"/>
      <c r="M164"/>
      <c r="N164"/>
      <c r="O164"/>
      <c r="P164"/>
      <c r="Q164"/>
      <c r="R164"/>
    </row>
    <row r="165" spans="1:18" ht="101.5">
      <c r="A165" s="2" t="s">
        <v>838</v>
      </c>
      <c r="B165" s="2" t="s">
        <v>318</v>
      </c>
      <c r="C165" s="9" t="s">
        <v>878</v>
      </c>
      <c r="D165" s="6">
        <v>9.1999999999999993</v>
      </c>
      <c r="E165" s="6" t="s">
        <v>136</v>
      </c>
      <c r="F165" s="6">
        <f>+VLOOKUP(E165,'VI_Legende Reinigungsverz.'!$B$3:$F$22,5,0)</f>
        <v>52</v>
      </c>
      <c r="G165" s="6">
        <f t="shared" ref="G165:G168" si="60">+F165*D165</f>
        <v>478.4</v>
      </c>
      <c r="H165" s="51"/>
      <c r="I165" s="6">
        <f t="shared" ref="I165:I168" si="61">IF(ISERROR(G165/H165),0,G165/H165)</f>
        <v>0</v>
      </c>
      <c r="J165" s="51" t="s">
        <v>42</v>
      </c>
      <c r="K165" s="23">
        <f>I165*HLOOKUP(J165,'Auskunft SVS'!$C$2:$AZ$26,17,0)</f>
        <v>0</v>
      </c>
      <c r="L165" s="23">
        <f t="shared" ref="L165:L168" si="62">+K165/D165</f>
        <v>0</v>
      </c>
    </row>
    <row r="166" spans="1:18" ht="101.5">
      <c r="A166" s="2" t="s">
        <v>1198</v>
      </c>
      <c r="B166" s="2" t="s">
        <v>318</v>
      </c>
      <c r="C166" s="9" t="s">
        <v>421</v>
      </c>
      <c r="D166" s="6">
        <v>2.74</v>
      </c>
      <c r="E166" s="6" t="s">
        <v>102</v>
      </c>
      <c r="F166" s="6">
        <f>+VLOOKUP(E166,'VI_Legende Reinigungsverz.'!$B$3:$F$22,5,0)</f>
        <v>251.5</v>
      </c>
      <c r="G166" s="6">
        <f t="shared" si="60"/>
        <v>689.11</v>
      </c>
      <c r="H166" s="51"/>
      <c r="I166" s="6">
        <f t="shared" si="61"/>
        <v>0</v>
      </c>
      <c r="J166" s="51" t="s">
        <v>42</v>
      </c>
      <c r="K166" s="23">
        <f>I166*HLOOKUP(J166,'Auskunft SVS'!$C$2:$AZ$26,17,0)</f>
        <v>0</v>
      </c>
      <c r="L166" s="23">
        <f t="shared" si="62"/>
        <v>0</v>
      </c>
    </row>
    <row r="167" spans="1:18" ht="101.5">
      <c r="A167" s="2" t="s">
        <v>1199</v>
      </c>
      <c r="B167" s="2" t="s">
        <v>737</v>
      </c>
      <c r="C167" s="9" t="s">
        <v>421</v>
      </c>
      <c r="D167" s="6">
        <v>0.95</v>
      </c>
      <c r="E167" s="6" t="s">
        <v>102</v>
      </c>
      <c r="F167" s="6">
        <f>+VLOOKUP(E167,'VI_Legende Reinigungsverz.'!$B$3:$F$22,5,0)</f>
        <v>251.5</v>
      </c>
      <c r="G167" s="6">
        <f t="shared" si="60"/>
        <v>238.92499999999998</v>
      </c>
      <c r="H167" s="51"/>
      <c r="I167" s="6">
        <f t="shared" si="61"/>
        <v>0</v>
      </c>
      <c r="J167" s="51" t="s">
        <v>42</v>
      </c>
      <c r="K167" s="23">
        <f>I167*HLOOKUP(J167,'Auskunft SVS'!$C$2:$AZ$26,17,0)</f>
        <v>0</v>
      </c>
      <c r="L167" s="23">
        <f t="shared" si="62"/>
        <v>0</v>
      </c>
    </row>
    <row r="168" spans="1:18" ht="101.5">
      <c r="A168" s="2" t="s">
        <v>1200</v>
      </c>
      <c r="B168" s="2" t="s">
        <v>738</v>
      </c>
      <c r="C168" s="9" t="s">
        <v>1201</v>
      </c>
      <c r="D168" s="6">
        <v>769.51</v>
      </c>
      <c r="E168" s="6" t="s">
        <v>136</v>
      </c>
      <c r="F168" s="6">
        <f>+VLOOKUP(E168,'VI_Legende Reinigungsverz.'!$B$3:$F$22,5,0)</f>
        <v>52</v>
      </c>
      <c r="G168" s="6">
        <f t="shared" si="60"/>
        <v>40014.519999999997</v>
      </c>
      <c r="H168" s="51"/>
      <c r="I168" s="6">
        <f t="shared" si="61"/>
        <v>0</v>
      </c>
      <c r="J168" s="51" t="s">
        <v>42</v>
      </c>
      <c r="K168" s="23">
        <f>I168*HLOOKUP(J168,'Auskunft SVS'!$C$2:$AZ$26,17,0)</f>
        <v>0</v>
      </c>
      <c r="L168" s="23">
        <f t="shared" si="62"/>
        <v>0</v>
      </c>
    </row>
    <row r="169" spans="1:18" s="15" customFormat="1">
      <c r="A169" s="8" t="s">
        <v>841</v>
      </c>
      <c r="B169" s="3" t="s">
        <v>431</v>
      </c>
      <c r="C169" s="3" t="s">
        <v>98</v>
      </c>
      <c r="D169" s="10" t="s">
        <v>98</v>
      </c>
      <c r="E169" s="10"/>
      <c r="F169" s="10"/>
      <c r="G169" s="10"/>
      <c r="H169" s="10"/>
      <c r="I169" s="10"/>
      <c r="J169" s="10"/>
      <c r="K169" s="10"/>
      <c r="L169" s="13"/>
      <c r="M169"/>
      <c r="N169"/>
      <c r="O169"/>
      <c r="P169"/>
      <c r="Q169"/>
      <c r="R169"/>
    </row>
    <row r="170" spans="1:18" ht="101.5">
      <c r="A170" s="2" t="s">
        <v>843</v>
      </c>
      <c r="B170" s="2" t="s">
        <v>657</v>
      </c>
      <c r="C170" s="9" t="s">
        <v>1202</v>
      </c>
      <c r="D170" s="6">
        <v>1.2</v>
      </c>
      <c r="E170" s="6" t="s">
        <v>340</v>
      </c>
      <c r="F170" s="6">
        <f>+VLOOKUP(E170,'VI_Legende Reinigungsverz.'!$B$3:$F$22,5,0)</f>
        <v>12</v>
      </c>
      <c r="G170" s="6">
        <f>+F170*D170</f>
        <v>14.399999999999999</v>
      </c>
      <c r="H170" s="51"/>
      <c r="I170" s="6">
        <f>IF(ISERROR(G170/H170),0,G170/H170)</f>
        <v>0</v>
      </c>
      <c r="J170" s="51" t="s">
        <v>42</v>
      </c>
      <c r="K170" s="23">
        <f>I170*HLOOKUP(J170,'Auskunft SVS'!$C$2:$AZ$26,17,0)</f>
        <v>0</v>
      </c>
      <c r="L170" s="23">
        <f>+K170/D170</f>
        <v>0</v>
      </c>
    </row>
    <row r="171" spans="1:18" s="15" customFormat="1">
      <c r="A171" s="8" t="s">
        <v>847</v>
      </c>
      <c r="B171" s="3" t="s">
        <v>224</v>
      </c>
      <c r="C171" s="3" t="s">
        <v>98</v>
      </c>
      <c r="D171" s="10" t="s">
        <v>98</v>
      </c>
      <c r="E171" s="10"/>
      <c r="F171" s="10"/>
      <c r="G171" s="10"/>
      <c r="H171" s="10"/>
      <c r="I171" s="10"/>
      <c r="J171" s="10"/>
      <c r="K171" s="10"/>
      <c r="L171" s="13"/>
      <c r="M171"/>
      <c r="N171"/>
      <c r="O171"/>
      <c r="P171"/>
      <c r="Q171"/>
      <c r="R171"/>
    </row>
    <row r="172" spans="1:18" ht="101.5">
      <c r="A172" s="2" t="s">
        <v>849</v>
      </c>
      <c r="B172" s="2" t="s">
        <v>226</v>
      </c>
      <c r="C172" s="9" t="s">
        <v>1203</v>
      </c>
      <c r="D172" s="6">
        <v>2265.73</v>
      </c>
      <c r="E172" s="6" t="s">
        <v>163</v>
      </c>
      <c r="F172" s="6">
        <f>+VLOOKUP(E172,'VI_Legende Reinigungsverz.'!$B$3:$F$22,5,0)</f>
        <v>150.9</v>
      </c>
      <c r="G172" s="6">
        <f t="shared" ref="G172:G175" si="63">+F172*D172</f>
        <v>341898.65700000001</v>
      </c>
      <c r="H172" s="51"/>
      <c r="I172" s="6">
        <f t="shared" ref="I172:I175" si="64">IF(ISERROR(G172/H172),0,G172/H172)</f>
        <v>0</v>
      </c>
      <c r="J172" s="51" t="s">
        <v>42</v>
      </c>
      <c r="K172" s="23">
        <f>I172*HLOOKUP(J172,'Auskunft SVS'!$C$2:$AZ$26,17,0)</f>
        <v>0</v>
      </c>
      <c r="L172" s="23">
        <f t="shared" ref="L172:L175" si="65">+K172/D172</f>
        <v>0</v>
      </c>
    </row>
    <row r="173" spans="1:18" ht="101.5">
      <c r="A173" s="2" t="s">
        <v>1204</v>
      </c>
      <c r="B173" s="2" t="s">
        <v>226</v>
      </c>
      <c r="C173" s="9" t="s">
        <v>1175</v>
      </c>
      <c r="D173" s="6">
        <v>526.61</v>
      </c>
      <c r="E173" s="6" t="s">
        <v>102</v>
      </c>
      <c r="F173" s="6">
        <f>+VLOOKUP(E173,'VI_Legende Reinigungsverz.'!$B$3:$F$22,5,0)</f>
        <v>251.5</v>
      </c>
      <c r="G173" s="6">
        <f t="shared" si="63"/>
        <v>132442.41500000001</v>
      </c>
      <c r="H173" s="51"/>
      <c r="I173" s="6">
        <f t="shared" si="64"/>
        <v>0</v>
      </c>
      <c r="J173" s="51" t="s">
        <v>42</v>
      </c>
      <c r="K173" s="23">
        <f>I173*HLOOKUP(J173,'Auskunft SVS'!$C$2:$AZ$26,17,0)</f>
        <v>0</v>
      </c>
      <c r="L173" s="23">
        <f t="shared" si="65"/>
        <v>0</v>
      </c>
    </row>
    <row r="174" spans="1:18" ht="101.5">
      <c r="A174" s="2" t="s">
        <v>1205</v>
      </c>
      <c r="B174" s="2" t="s">
        <v>229</v>
      </c>
      <c r="C174" s="9" t="s">
        <v>451</v>
      </c>
      <c r="D174" s="6">
        <v>8.49</v>
      </c>
      <c r="E174" s="6" t="s">
        <v>102</v>
      </c>
      <c r="F174" s="6">
        <f>+VLOOKUP(E174,'VI_Legende Reinigungsverz.'!$B$3:$F$22,5,0)</f>
        <v>251.5</v>
      </c>
      <c r="G174" s="6">
        <f t="shared" si="63"/>
        <v>2135.2350000000001</v>
      </c>
      <c r="H174" s="51"/>
      <c r="I174" s="6">
        <f t="shared" si="64"/>
        <v>0</v>
      </c>
      <c r="J174" s="51" t="s">
        <v>42</v>
      </c>
      <c r="K174" s="23">
        <f>I174*HLOOKUP(J174,'Auskunft SVS'!$C$2:$AZ$26,17,0)</f>
        <v>0</v>
      </c>
      <c r="L174" s="23">
        <f t="shared" si="65"/>
        <v>0</v>
      </c>
    </row>
    <row r="175" spans="1:18" ht="101.5">
      <c r="A175" s="2" t="s">
        <v>1206</v>
      </c>
      <c r="B175" s="2" t="s">
        <v>453</v>
      </c>
      <c r="C175" s="9" t="s">
        <v>451</v>
      </c>
      <c r="D175" s="6">
        <v>2.4</v>
      </c>
      <c r="E175" s="6" t="s">
        <v>102</v>
      </c>
      <c r="F175" s="6">
        <f>+VLOOKUP(E175,'VI_Legende Reinigungsverz.'!$B$3:$F$22,5,0)</f>
        <v>251.5</v>
      </c>
      <c r="G175" s="6">
        <f t="shared" si="63"/>
        <v>603.6</v>
      </c>
      <c r="H175" s="51"/>
      <c r="I175" s="6">
        <f t="shared" si="64"/>
        <v>0</v>
      </c>
      <c r="J175" s="51" t="s">
        <v>42</v>
      </c>
      <c r="K175" s="23">
        <f>I175*HLOOKUP(J175,'Auskunft SVS'!$C$2:$AZ$26,17,0)</f>
        <v>0</v>
      </c>
      <c r="L175" s="23">
        <f t="shared" si="65"/>
        <v>0</v>
      </c>
    </row>
    <row r="176" spans="1:18" s="15" customFormat="1">
      <c r="A176" s="8" t="s">
        <v>850</v>
      </c>
      <c r="B176" s="3" t="s">
        <v>232</v>
      </c>
      <c r="C176" s="3" t="s">
        <v>98</v>
      </c>
      <c r="D176" s="10" t="s">
        <v>98</v>
      </c>
      <c r="E176" s="10"/>
      <c r="F176" s="10"/>
      <c r="G176" s="10"/>
      <c r="H176" s="10"/>
      <c r="I176" s="10"/>
      <c r="J176" s="10"/>
      <c r="K176" s="10"/>
      <c r="L176" s="13"/>
      <c r="M176"/>
      <c r="N176"/>
      <c r="O176"/>
      <c r="P176"/>
      <c r="Q176"/>
      <c r="R176"/>
    </row>
    <row r="177" spans="1:18" ht="101.5">
      <c r="A177" s="2" t="s">
        <v>851</v>
      </c>
      <c r="B177" s="2" t="s">
        <v>234</v>
      </c>
      <c r="C177" s="9" t="s">
        <v>1207</v>
      </c>
      <c r="D177" s="6">
        <v>680.87</v>
      </c>
      <c r="E177" s="6" t="s">
        <v>163</v>
      </c>
      <c r="F177" s="6">
        <f>+VLOOKUP(E177,'VI_Legende Reinigungsverz.'!$B$3:$F$22,5,0)</f>
        <v>150.9</v>
      </c>
      <c r="G177" s="6">
        <f t="shared" ref="G177:G182" si="66">+F177*D177</f>
        <v>102743.28300000001</v>
      </c>
      <c r="H177" s="51"/>
      <c r="I177" s="6">
        <f t="shared" ref="I177:I182" si="67">IF(ISERROR(G177/H177),0,G177/H177)</f>
        <v>0</v>
      </c>
      <c r="J177" s="51" t="s">
        <v>42</v>
      </c>
      <c r="K177" s="23">
        <f>I177*HLOOKUP(J177,'Auskunft SVS'!$C$2:$AZ$26,17,0)</f>
        <v>0</v>
      </c>
      <c r="L177" s="23">
        <f t="shared" ref="L177:L182" si="68">+K177/D177</f>
        <v>0</v>
      </c>
    </row>
    <row r="178" spans="1:18" ht="101.5">
      <c r="A178" s="2" t="s">
        <v>1208</v>
      </c>
      <c r="B178" s="2" t="s">
        <v>234</v>
      </c>
      <c r="C178" s="9" t="s">
        <v>328</v>
      </c>
      <c r="D178" s="6">
        <v>37.880000000000003</v>
      </c>
      <c r="E178" s="6" t="s">
        <v>102</v>
      </c>
      <c r="F178" s="6">
        <f>+VLOOKUP(E178,'VI_Legende Reinigungsverz.'!$B$3:$F$22,5,0)</f>
        <v>251.5</v>
      </c>
      <c r="G178" s="6">
        <f t="shared" si="66"/>
        <v>9526.8200000000015</v>
      </c>
      <c r="H178" s="51"/>
      <c r="I178" s="6">
        <f t="shared" si="67"/>
        <v>0</v>
      </c>
      <c r="J178" s="51" t="s">
        <v>42</v>
      </c>
      <c r="K178" s="23">
        <f>I178*HLOOKUP(J178,'Auskunft SVS'!$C$2:$AZ$26,17,0)</f>
        <v>0</v>
      </c>
      <c r="L178" s="23">
        <f t="shared" si="68"/>
        <v>0</v>
      </c>
    </row>
    <row r="179" spans="1:18" ht="101.5">
      <c r="A179" s="2" t="s">
        <v>1209</v>
      </c>
      <c r="B179" s="2" t="s">
        <v>1119</v>
      </c>
      <c r="C179" s="9" t="s">
        <v>339</v>
      </c>
      <c r="D179" s="6">
        <v>4.76</v>
      </c>
      <c r="E179" s="6" t="s">
        <v>340</v>
      </c>
      <c r="F179" s="6">
        <f>+VLOOKUP(E179,'VI_Legende Reinigungsverz.'!$B$3:$F$22,5,0)</f>
        <v>12</v>
      </c>
      <c r="G179" s="6">
        <f t="shared" si="66"/>
        <v>57.12</v>
      </c>
      <c r="H179" s="51"/>
      <c r="I179" s="6">
        <f t="shared" si="67"/>
        <v>0</v>
      </c>
      <c r="J179" s="51" t="s">
        <v>42</v>
      </c>
      <c r="K179" s="23">
        <f>I179*HLOOKUP(J179,'Auskunft SVS'!$C$2:$AZ$26,17,0)</f>
        <v>0</v>
      </c>
      <c r="L179" s="23">
        <f t="shared" si="68"/>
        <v>0</v>
      </c>
    </row>
    <row r="180" spans="1:18" ht="101.5">
      <c r="A180" s="2" t="s">
        <v>1210</v>
      </c>
      <c r="B180" s="2" t="s">
        <v>472</v>
      </c>
      <c r="C180" s="9" t="s">
        <v>1211</v>
      </c>
      <c r="D180" s="6">
        <v>38.32</v>
      </c>
      <c r="E180" s="6" t="s">
        <v>340</v>
      </c>
      <c r="F180" s="6">
        <f>+VLOOKUP(E180,'VI_Legende Reinigungsverz.'!$B$3:$F$22,5,0)</f>
        <v>12</v>
      </c>
      <c r="G180" s="6">
        <f t="shared" si="66"/>
        <v>459.84000000000003</v>
      </c>
      <c r="H180" s="51"/>
      <c r="I180" s="6">
        <f t="shared" si="67"/>
        <v>0</v>
      </c>
      <c r="J180" s="51" t="s">
        <v>42</v>
      </c>
      <c r="K180" s="23">
        <f>I180*HLOOKUP(J180,'Auskunft SVS'!$C$2:$AZ$26,17,0)</f>
        <v>0</v>
      </c>
      <c r="L180" s="23">
        <f t="shared" si="68"/>
        <v>0</v>
      </c>
    </row>
    <row r="181" spans="1:18" ht="101.5">
      <c r="A181" s="2" t="s">
        <v>1212</v>
      </c>
      <c r="B181" s="2" t="s">
        <v>472</v>
      </c>
      <c r="C181" s="9" t="s">
        <v>763</v>
      </c>
      <c r="D181" s="6">
        <v>29.41</v>
      </c>
      <c r="E181" s="6" t="s">
        <v>136</v>
      </c>
      <c r="F181" s="6">
        <f>+VLOOKUP(E181,'VI_Legende Reinigungsverz.'!$B$3:$F$22,5,0)</f>
        <v>52</v>
      </c>
      <c r="G181" s="6">
        <f t="shared" si="66"/>
        <v>1529.32</v>
      </c>
      <c r="H181" s="51"/>
      <c r="I181" s="6">
        <f t="shared" si="67"/>
        <v>0</v>
      </c>
      <c r="J181" s="51" t="s">
        <v>42</v>
      </c>
      <c r="K181" s="23">
        <f>I181*HLOOKUP(J181,'Auskunft SVS'!$C$2:$AZ$26,17,0)</f>
        <v>0</v>
      </c>
      <c r="L181" s="23">
        <f t="shared" si="68"/>
        <v>0</v>
      </c>
    </row>
    <row r="182" spans="1:18" ht="101.5">
      <c r="A182" s="2" t="s">
        <v>1213</v>
      </c>
      <c r="B182" s="2" t="s">
        <v>472</v>
      </c>
      <c r="C182" s="9" t="s">
        <v>459</v>
      </c>
      <c r="D182" s="6">
        <v>61.06</v>
      </c>
      <c r="E182" s="6" t="s">
        <v>163</v>
      </c>
      <c r="F182" s="6">
        <f>+VLOOKUP(E182,'VI_Legende Reinigungsverz.'!$B$3:$F$22,5,0)</f>
        <v>150.9</v>
      </c>
      <c r="G182" s="6">
        <f t="shared" si="66"/>
        <v>9213.9540000000015</v>
      </c>
      <c r="H182" s="51"/>
      <c r="I182" s="6">
        <f t="shared" si="67"/>
        <v>0</v>
      </c>
      <c r="J182" s="51" t="s">
        <v>42</v>
      </c>
      <c r="K182" s="23">
        <f>I182*HLOOKUP(J182,'Auskunft SVS'!$C$2:$AZ$26,17,0)</f>
        <v>0</v>
      </c>
      <c r="L182" s="23">
        <f t="shared" si="68"/>
        <v>0</v>
      </c>
    </row>
    <row r="183" spans="1:18" s="15" customFormat="1">
      <c r="A183" s="8" t="s">
        <v>854</v>
      </c>
      <c r="B183" s="3" t="s">
        <v>242</v>
      </c>
      <c r="C183" s="3" t="s">
        <v>98</v>
      </c>
      <c r="D183" s="10" t="s">
        <v>98</v>
      </c>
      <c r="E183" s="10"/>
      <c r="F183" s="10"/>
      <c r="G183" s="10"/>
      <c r="H183" s="10"/>
      <c r="I183" s="10"/>
      <c r="J183" s="10"/>
      <c r="K183" s="10"/>
      <c r="L183" s="13"/>
      <c r="M183"/>
      <c r="N183"/>
      <c r="O183"/>
      <c r="P183"/>
      <c r="Q183"/>
      <c r="R183"/>
    </row>
    <row r="184" spans="1:18" ht="101.5">
      <c r="A184" s="2" t="s">
        <v>856</v>
      </c>
      <c r="B184" s="2" t="s">
        <v>244</v>
      </c>
      <c r="C184" s="9" t="s">
        <v>328</v>
      </c>
      <c r="D184" s="6">
        <v>2.94</v>
      </c>
      <c r="E184" s="6" t="s">
        <v>102</v>
      </c>
      <c r="F184" s="6">
        <f>+VLOOKUP(E184,'VI_Legende Reinigungsverz.'!$B$3:$F$22,5,0)</f>
        <v>251.5</v>
      </c>
      <c r="G184" s="6">
        <f>+F184*D184</f>
        <v>739.41</v>
      </c>
      <c r="H184" s="51"/>
      <c r="I184" s="6">
        <f>IF(ISERROR(G184/H184),0,G184/H184)</f>
        <v>0</v>
      </c>
      <c r="J184" s="51" t="s">
        <v>42</v>
      </c>
      <c r="K184" s="23">
        <f>I184*HLOOKUP(J184,'Auskunft SVS'!$C$2:$AZ$26,17,0)</f>
        <v>0</v>
      </c>
      <c r="L184" s="23">
        <f>+K184/D184</f>
        <v>0</v>
      </c>
    </row>
    <row r="185" spans="1:18" s="16" customFormat="1" ht="25.5" customHeight="1">
      <c r="A185" s="7" t="s">
        <v>485</v>
      </c>
      <c r="B185" s="17" t="s">
        <v>1214</v>
      </c>
      <c r="C185" s="11" t="s">
        <v>98</v>
      </c>
      <c r="D185" s="18" t="s">
        <v>98</v>
      </c>
      <c r="E185" s="18"/>
      <c r="F185" s="18"/>
      <c r="G185" s="18"/>
      <c r="H185" s="18"/>
      <c r="I185" s="18"/>
      <c r="J185" s="18"/>
      <c r="K185" s="19"/>
      <c r="L185" s="20"/>
      <c r="M185"/>
      <c r="N185"/>
      <c r="O185"/>
      <c r="P185"/>
      <c r="Q185"/>
      <c r="R185"/>
    </row>
    <row r="186" spans="1:18" s="15" customFormat="1">
      <c r="A186" s="8" t="s">
        <v>487</v>
      </c>
      <c r="B186" s="3" t="s">
        <v>95</v>
      </c>
      <c r="C186" s="3" t="s">
        <v>98</v>
      </c>
      <c r="D186" s="10" t="s">
        <v>98</v>
      </c>
      <c r="E186" s="10"/>
      <c r="F186" s="10"/>
      <c r="G186" s="10"/>
      <c r="H186" s="10"/>
      <c r="I186" s="10"/>
      <c r="J186" s="10"/>
      <c r="K186" s="10"/>
      <c r="L186" s="13"/>
      <c r="M186"/>
      <c r="N186"/>
      <c r="O186"/>
      <c r="P186"/>
      <c r="Q186"/>
      <c r="R186"/>
    </row>
    <row r="187" spans="1:18" s="15" customFormat="1">
      <c r="A187" s="8" t="s">
        <v>488</v>
      </c>
      <c r="B187" s="3" t="s">
        <v>107</v>
      </c>
      <c r="C187" s="3" t="s">
        <v>98</v>
      </c>
      <c r="D187" s="10" t="s">
        <v>98</v>
      </c>
      <c r="E187" s="10"/>
      <c r="F187" s="10"/>
      <c r="G187" s="10"/>
      <c r="H187" s="10"/>
      <c r="I187" s="10"/>
      <c r="J187" s="10"/>
      <c r="K187" s="10"/>
      <c r="L187" s="13"/>
      <c r="M187"/>
      <c r="N187"/>
      <c r="O187"/>
      <c r="P187"/>
      <c r="Q187"/>
      <c r="R187"/>
    </row>
    <row r="188" spans="1:18" ht="101.5">
      <c r="A188" s="2" t="s">
        <v>489</v>
      </c>
      <c r="B188" s="2" t="s">
        <v>109</v>
      </c>
      <c r="C188" s="9" t="s">
        <v>120</v>
      </c>
      <c r="D188" s="6">
        <v>49.3</v>
      </c>
      <c r="E188" s="6" t="s">
        <v>102</v>
      </c>
      <c r="F188" s="6">
        <f>+VLOOKUP(E188,'VI_Legende Reinigungsverz.'!$B$3:$F$22,5,0)</f>
        <v>251.5</v>
      </c>
      <c r="G188" s="6">
        <f>+F188*D188</f>
        <v>12398.949999999999</v>
      </c>
      <c r="H188" s="51"/>
      <c r="I188" s="6">
        <f>IF(ISERROR(G188/H188),0,G188/H188)</f>
        <v>0</v>
      </c>
      <c r="J188" s="51" t="s">
        <v>42</v>
      </c>
      <c r="K188" s="23">
        <f>I188*HLOOKUP(J188,'Auskunft SVS'!$C$2:$AZ$26,17,0)</f>
        <v>0</v>
      </c>
      <c r="L188" s="23">
        <f>+K188/D188</f>
        <v>0</v>
      </c>
    </row>
    <row r="189" spans="1:18" s="15" customFormat="1">
      <c r="A189" s="8" t="s">
        <v>491</v>
      </c>
      <c r="B189" s="3" t="s">
        <v>127</v>
      </c>
      <c r="C189" s="3" t="s">
        <v>98</v>
      </c>
      <c r="D189" s="10" t="s">
        <v>98</v>
      </c>
      <c r="E189" s="10"/>
      <c r="F189" s="10"/>
      <c r="G189" s="10"/>
      <c r="H189" s="10"/>
      <c r="I189" s="10"/>
      <c r="J189" s="10"/>
      <c r="K189" s="10"/>
      <c r="L189" s="13"/>
      <c r="M189"/>
      <c r="N189"/>
      <c r="O189"/>
      <c r="P189"/>
      <c r="Q189"/>
      <c r="R189"/>
    </row>
    <row r="190" spans="1:18" ht="101.5">
      <c r="A190" s="2" t="s">
        <v>492</v>
      </c>
      <c r="B190" s="2" t="s">
        <v>132</v>
      </c>
      <c r="C190" s="9" t="s">
        <v>274</v>
      </c>
      <c r="D190" s="6">
        <v>8.92</v>
      </c>
      <c r="E190" s="6" t="s">
        <v>102</v>
      </c>
      <c r="F190" s="6">
        <f>+VLOOKUP(E190,'VI_Legende Reinigungsverz.'!$B$3:$F$22,5,0)</f>
        <v>251.5</v>
      </c>
      <c r="G190" s="6">
        <f>+F190*D190</f>
        <v>2243.38</v>
      </c>
      <c r="H190" s="51"/>
      <c r="I190" s="6">
        <f>IF(ISERROR(G190/H190),0,G190/H190)</f>
        <v>0</v>
      </c>
      <c r="J190" s="51" t="s">
        <v>42</v>
      </c>
      <c r="K190" s="23">
        <f>I190*HLOOKUP(J190,'Auskunft SVS'!$C$2:$AZ$26,17,0)</f>
        <v>0</v>
      </c>
      <c r="L190" s="23">
        <f>+K190/D190</f>
        <v>0</v>
      </c>
    </row>
    <row r="191" spans="1:18" s="15" customFormat="1">
      <c r="A191" s="8" t="s">
        <v>495</v>
      </c>
      <c r="B191" s="3" t="s">
        <v>159</v>
      </c>
      <c r="C191" s="3" t="s">
        <v>98</v>
      </c>
      <c r="D191" s="10" t="s">
        <v>98</v>
      </c>
      <c r="E191" s="10"/>
      <c r="F191" s="10"/>
      <c r="G191" s="10"/>
      <c r="H191" s="10"/>
      <c r="I191" s="10"/>
      <c r="J191" s="10"/>
      <c r="K191" s="10"/>
      <c r="L191" s="13"/>
      <c r="M191"/>
      <c r="N191"/>
      <c r="O191"/>
      <c r="P191"/>
      <c r="Q191"/>
      <c r="R191"/>
    </row>
    <row r="192" spans="1:18" ht="101.5">
      <c r="A192" s="2" t="s">
        <v>496</v>
      </c>
      <c r="B192" s="2" t="s">
        <v>284</v>
      </c>
      <c r="C192" s="9" t="s">
        <v>584</v>
      </c>
      <c r="D192" s="6">
        <v>5.76</v>
      </c>
      <c r="E192" s="6" t="s">
        <v>102</v>
      </c>
      <c r="F192" s="6">
        <f>+VLOOKUP(E192,'VI_Legende Reinigungsverz.'!$B$3:$F$22,5,0)</f>
        <v>251.5</v>
      </c>
      <c r="G192" s="6">
        <f>+F192*D192</f>
        <v>1448.6399999999999</v>
      </c>
      <c r="H192" s="51"/>
      <c r="I192" s="6">
        <f>IF(ISERROR(G192/H192),0,G192/H192)</f>
        <v>0</v>
      </c>
      <c r="J192" s="51" t="s">
        <v>42</v>
      </c>
      <c r="K192" s="23">
        <f>I192*HLOOKUP(J192,'Auskunft SVS'!$C$2:$AZ$26,17,0)</f>
        <v>0</v>
      </c>
      <c r="L192" s="23">
        <f>+K192/D192</f>
        <v>0</v>
      </c>
    </row>
    <row r="193" spans="1:18" s="15" customFormat="1">
      <c r="A193" s="8" t="s">
        <v>499</v>
      </c>
      <c r="B193" s="3" t="s">
        <v>167</v>
      </c>
      <c r="C193" s="3" t="s">
        <v>98</v>
      </c>
      <c r="D193" s="10" t="s">
        <v>98</v>
      </c>
      <c r="E193" s="10"/>
      <c r="F193" s="10"/>
      <c r="G193" s="10"/>
      <c r="H193" s="10"/>
      <c r="I193" s="10"/>
      <c r="J193" s="10"/>
      <c r="K193" s="10"/>
      <c r="L193" s="13"/>
      <c r="M193"/>
      <c r="N193"/>
      <c r="O193"/>
      <c r="P193"/>
      <c r="Q193"/>
      <c r="R193"/>
    </row>
    <row r="194" spans="1:18" ht="101.5">
      <c r="A194" s="2" t="s">
        <v>500</v>
      </c>
      <c r="B194" s="2" t="s">
        <v>288</v>
      </c>
      <c r="C194" s="9" t="s">
        <v>291</v>
      </c>
      <c r="D194" s="6">
        <v>3.5</v>
      </c>
      <c r="E194" s="6" t="s">
        <v>102</v>
      </c>
      <c r="F194" s="6">
        <f>+VLOOKUP(E194,'VI_Legende Reinigungsverz.'!$B$3:$F$22,5,0)</f>
        <v>251.5</v>
      </c>
      <c r="G194" s="6">
        <f>+F194*D194</f>
        <v>880.25</v>
      </c>
      <c r="H194" s="51"/>
      <c r="I194" s="6">
        <f>IF(ISERROR(G194/H194),0,G194/H194)</f>
        <v>0</v>
      </c>
      <c r="J194" s="51" t="s">
        <v>42</v>
      </c>
      <c r="K194" s="23">
        <f>I194*HLOOKUP(J194,'Auskunft SVS'!$C$2:$AZ$26,17,0)</f>
        <v>0</v>
      </c>
      <c r="L194" s="23">
        <f>+K194/D194</f>
        <v>0</v>
      </c>
    </row>
    <row r="195" spans="1:18" s="15" customFormat="1">
      <c r="A195" s="8" t="s">
        <v>503</v>
      </c>
      <c r="B195" s="3" t="s">
        <v>200</v>
      </c>
      <c r="C195" s="3" t="s">
        <v>98</v>
      </c>
      <c r="D195" s="10" t="s">
        <v>98</v>
      </c>
      <c r="E195" s="10"/>
      <c r="F195" s="10"/>
      <c r="G195" s="10"/>
      <c r="H195" s="10"/>
      <c r="I195" s="10"/>
      <c r="J195" s="10"/>
      <c r="K195" s="10"/>
      <c r="L195" s="13"/>
      <c r="M195"/>
      <c r="N195"/>
      <c r="O195"/>
      <c r="P195"/>
      <c r="Q195"/>
      <c r="R195"/>
    </row>
    <row r="196" spans="1:18" ht="101.5">
      <c r="A196" s="2" t="s">
        <v>504</v>
      </c>
      <c r="B196" s="2" t="s">
        <v>202</v>
      </c>
      <c r="C196" s="9" t="s">
        <v>1215</v>
      </c>
      <c r="D196" s="6">
        <v>33.700000000000003</v>
      </c>
      <c r="E196" s="6" t="s">
        <v>102</v>
      </c>
      <c r="F196" s="6">
        <f>+VLOOKUP(E196,'VI_Legende Reinigungsverz.'!$B$3:$F$22,5,0)</f>
        <v>251.5</v>
      </c>
      <c r="G196" s="6">
        <f>+F196*D196</f>
        <v>8475.5500000000011</v>
      </c>
      <c r="H196" s="51"/>
      <c r="I196" s="6">
        <f>IF(ISERROR(G196/H196),0,G196/H196)</f>
        <v>0</v>
      </c>
      <c r="J196" s="51" t="s">
        <v>42</v>
      </c>
      <c r="K196" s="23">
        <f>I196*HLOOKUP(J196,'Auskunft SVS'!$C$2:$AZ$26,17,0)</f>
        <v>0</v>
      </c>
      <c r="L196" s="23">
        <f>+K196/D196</f>
        <v>0</v>
      </c>
    </row>
    <row r="197" spans="1:18" s="15" customFormat="1">
      <c r="A197" s="8" t="s">
        <v>506</v>
      </c>
      <c r="B197" s="3" t="s">
        <v>206</v>
      </c>
      <c r="C197" s="3" t="s">
        <v>98</v>
      </c>
      <c r="D197" s="10" t="s">
        <v>98</v>
      </c>
      <c r="E197" s="10"/>
      <c r="F197" s="10"/>
      <c r="G197" s="10"/>
      <c r="H197" s="10"/>
      <c r="I197" s="10"/>
      <c r="J197" s="10"/>
      <c r="K197" s="10"/>
      <c r="L197" s="13"/>
      <c r="M197"/>
      <c r="N197"/>
      <c r="O197"/>
      <c r="P197"/>
      <c r="Q197"/>
      <c r="R197"/>
    </row>
    <row r="198" spans="1:18" ht="101.5">
      <c r="A198" s="2" t="s">
        <v>507</v>
      </c>
      <c r="B198" s="2" t="s">
        <v>208</v>
      </c>
      <c r="C198" s="9" t="s">
        <v>417</v>
      </c>
      <c r="D198" s="6">
        <v>29.64</v>
      </c>
      <c r="E198" s="6" t="s">
        <v>102</v>
      </c>
      <c r="F198" s="6">
        <f>+VLOOKUP(E198,'VI_Legende Reinigungsverz.'!$B$3:$F$22,5,0)</f>
        <v>251.5</v>
      </c>
      <c r="G198" s="6">
        <f>+F198*D198</f>
        <v>7454.46</v>
      </c>
      <c r="H198" s="51"/>
      <c r="I198" s="6">
        <f>IF(ISERROR(G198/H198),0,G198/H198)</f>
        <v>0</v>
      </c>
      <c r="J198" s="51" t="s">
        <v>42</v>
      </c>
      <c r="K198" s="23">
        <f>I198*HLOOKUP(J198,'Auskunft SVS'!$C$2:$AZ$26,17,0)</f>
        <v>0</v>
      </c>
      <c r="L198" s="23">
        <f>+K198/D198</f>
        <v>0</v>
      </c>
    </row>
    <row r="199" spans="1:18" s="15" customFormat="1">
      <c r="A199" s="8" t="s">
        <v>509</v>
      </c>
      <c r="B199" s="3" t="s">
        <v>316</v>
      </c>
      <c r="C199" s="3" t="s">
        <v>98</v>
      </c>
      <c r="D199" s="10" t="s">
        <v>98</v>
      </c>
      <c r="E199" s="10"/>
      <c r="F199" s="10"/>
      <c r="G199" s="10"/>
      <c r="H199" s="10"/>
      <c r="I199" s="10"/>
      <c r="J199" s="10"/>
      <c r="K199" s="10"/>
      <c r="L199" s="13"/>
      <c r="M199"/>
      <c r="N199"/>
      <c r="O199"/>
      <c r="P199"/>
      <c r="Q199"/>
      <c r="R199"/>
    </row>
    <row r="200" spans="1:18" ht="101.5">
      <c r="A200" s="2" t="s">
        <v>511</v>
      </c>
      <c r="B200" s="2" t="s">
        <v>318</v>
      </c>
      <c r="C200" s="9" t="s">
        <v>421</v>
      </c>
      <c r="D200" s="6">
        <v>1.71</v>
      </c>
      <c r="E200" s="6" t="s">
        <v>102</v>
      </c>
      <c r="F200" s="6">
        <f>+VLOOKUP(E200,'VI_Legende Reinigungsverz.'!$B$3:$F$22,5,0)</f>
        <v>251.5</v>
      </c>
      <c r="G200" s="6">
        <f>+F200*D200</f>
        <v>430.065</v>
      </c>
      <c r="H200" s="51"/>
      <c r="I200" s="6">
        <f>IF(ISERROR(G200/H200),0,G200/H200)</f>
        <v>0</v>
      </c>
      <c r="J200" s="51" t="s">
        <v>42</v>
      </c>
      <c r="K200" s="23">
        <f>I200*HLOOKUP(J200,'Auskunft SVS'!$C$2:$AZ$26,17,0)</f>
        <v>0</v>
      </c>
      <c r="L200" s="23">
        <f>+K200/D200</f>
        <v>0</v>
      </c>
    </row>
    <row r="201" spans="1:18" s="15" customFormat="1">
      <c r="A201" s="8" t="s">
        <v>513</v>
      </c>
      <c r="B201" s="3" t="s">
        <v>426</v>
      </c>
      <c r="C201" s="3" t="s">
        <v>98</v>
      </c>
      <c r="D201" s="10" t="s">
        <v>98</v>
      </c>
      <c r="E201" s="10"/>
      <c r="F201" s="10"/>
      <c r="G201" s="10"/>
      <c r="H201" s="10"/>
      <c r="I201" s="10"/>
      <c r="J201" s="10"/>
      <c r="K201" s="10"/>
      <c r="L201" s="13"/>
      <c r="M201"/>
      <c r="N201"/>
      <c r="O201"/>
      <c r="P201"/>
      <c r="Q201"/>
      <c r="R201"/>
    </row>
    <row r="202" spans="1:18" ht="101.5">
      <c r="A202" s="2" t="s">
        <v>515</v>
      </c>
      <c r="B202" s="2" t="s">
        <v>1216</v>
      </c>
      <c r="C202" s="9" t="s">
        <v>1171</v>
      </c>
      <c r="D202" s="6">
        <v>6.66</v>
      </c>
      <c r="E202" s="6" t="s">
        <v>102</v>
      </c>
      <c r="F202" s="6">
        <f>+VLOOKUP(E202,'VI_Legende Reinigungsverz.'!$B$3:$F$22,5,0)</f>
        <v>251.5</v>
      </c>
      <c r="G202" s="6">
        <f t="shared" ref="G202:G203" si="69">+F202*D202</f>
        <v>1674.99</v>
      </c>
      <c r="H202" s="51"/>
      <c r="I202" s="6">
        <f t="shared" ref="I202:I203" si="70">IF(ISERROR(G202/H202),0,G202/H202)</f>
        <v>0</v>
      </c>
      <c r="J202" s="51" t="s">
        <v>42</v>
      </c>
      <c r="K202" s="23">
        <f>I202*HLOOKUP(J202,'Auskunft SVS'!$C$2:$AZ$26,17,0)</f>
        <v>0</v>
      </c>
      <c r="L202" s="23">
        <f t="shared" ref="L202:L203" si="71">+K202/D202</f>
        <v>0</v>
      </c>
    </row>
    <row r="203" spans="1:18" ht="101.5">
      <c r="A203" s="2" t="s">
        <v>1217</v>
      </c>
      <c r="B203" s="2" t="s">
        <v>428</v>
      </c>
      <c r="C203" s="9" t="s">
        <v>1171</v>
      </c>
      <c r="D203" s="6">
        <v>3.92</v>
      </c>
      <c r="E203" s="6" t="s">
        <v>102</v>
      </c>
      <c r="F203" s="6">
        <f>+VLOOKUP(E203,'VI_Legende Reinigungsverz.'!$B$3:$F$22,5,0)</f>
        <v>251.5</v>
      </c>
      <c r="G203" s="6">
        <f t="shared" si="69"/>
        <v>985.88</v>
      </c>
      <c r="H203" s="51"/>
      <c r="I203" s="6">
        <f t="shared" si="70"/>
        <v>0</v>
      </c>
      <c r="J203" s="51" t="s">
        <v>42</v>
      </c>
      <c r="K203" s="23">
        <f>I203*HLOOKUP(J203,'Auskunft SVS'!$C$2:$AZ$26,17,0)</f>
        <v>0</v>
      </c>
      <c r="L203" s="23">
        <f t="shared" si="71"/>
        <v>0</v>
      </c>
    </row>
    <row r="204" spans="1:18" s="15" customFormat="1">
      <c r="A204" s="8" t="s">
        <v>517</v>
      </c>
      <c r="B204" s="3" t="s">
        <v>645</v>
      </c>
      <c r="C204" s="3" t="s">
        <v>98</v>
      </c>
      <c r="D204" s="10" t="s">
        <v>98</v>
      </c>
      <c r="E204" s="10"/>
      <c r="F204" s="10"/>
      <c r="G204" s="10"/>
      <c r="H204" s="10"/>
      <c r="I204" s="10"/>
      <c r="J204" s="10"/>
      <c r="K204" s="10"/>
      <c r="L204" s="13"/>
      <c r="M204"/>
      <c r="N204"/>
      <c r="O204"/>
      <c r="P204"/>
      <c r="Q204"/>
      <c r="R204"/>
    </row>
    <row r="205" spans="1:18" ht="101.5">
      <c r="A205" s="2" t="s">
        <v>518</v>
      </c>
      <c r="B205" s="2" t="s">
        <v>647</v>
      </c>
      <c r="C205" s="9" t="s">
        <v>1171</v>
      </c>
      <c r="D205" s="6">
        <v>2.92</v>
      </c>
      <c r="E205" s="6" t="s">
        <v>102</v>
      </c>
      <c r="F205" s="6">
        <f>+VLOOKUP(E205,'VI_Legende Reinigungsverz.'!$B$3:$F$22,5,0)</f>
        <v>251.5</v>
      </c>
      <c r="G205" s="6">
        <f>+F205*D205</f>
        <v>734.38</v>
      </c>
      <c r="H205" s="51"/>
      <c r="I205" s="6">
        <f>IF(ISERROR(G205/H205),0,G205/H205)</f>
        <v>0</v>
      </c>
      <c r="J205" s="51" t="s">
        <v>42</v>
      </c>
      <c r="K205" s="23">
        <f>I205*HLOOKUP(J205,'Auskunft SVS'!$C$2:$AZ$26,17,0)</f>
        <v>0</v>
      </c>
      <c r="L205" s="23">
        <f>+K205/D205</f>
        <v>0</v>
      </c>
    </row>
    <row r="206" spans="1:18" s="15" customFormat="1">
      <c r="A206" s="8" t="s">
        <v>521</v>
      </c>
      <c r="B206" s="3" t="s">
        <v>224</v>
      </c>
      <c r="C206" s="3" t="s">
        <v>98</v>
      </c>
      <c r="D206" s="10" t="s">
        <v>98</v>
      </c>
      <c r="E206" s="10"/>
      <c r="F206" s="10"/>
      <c r="G206" s="10"/>
      <c r="H206" s="10"/>
      <c r="I206" s="10"/>
      <c r="J206" s="10"/>
      <c r="K206" s="10"/>
      <c r="L206" s="13"/>
      <c r="M206"/>
      <c r="N206"/>
      <c r="O206"/>
      <c r="P206"/>
      <c r="Q206"/>
      <c r="R206"/>
    </row>
    <row r="207" spans="1:18" ht="101.5">
      <c r="A207" s="2" t="s">
        <v>522</v>
      </c>
      <c r="B207" s="2" t="s">
        <v>226</v>
      </c>
      <c r="C207" s="9" t="s">
        <v>451</v>
      </c>
      <c r="D207" s="6">
        <v>10.46</v>
      </c>
      <c r="E207" s="6" t="s">
        <v>102</v>
      </c>
      <c r="F207" s="6">
        <f>+VLOOKUP(E207,'VI_Legende Reinigungsverz.'!$B$3:$F$22,5,0)</f>
        <v>251.5</v>
      </c>
      <c r="G207" s="6">
        <f t="shared" ref="G207:G208" si="72">+F207*D207</f>
        <v>2630.69</v>
      </c>
      <c r="H207" s="51"/>
      <c r="I207" s="6">
        <f t="shared" ref="I207:I208" si="73">IF(ISERROR(G207/H207),0,G207/H207)</f>
        <v>0</v>
      </c>
      <c r="J207" s="51" t="s">
        <v>42</v>
      </c>
      <c r="K207" s="23">
        <f>I207*HLOOKUP(J207,'Auskunft SVS'!$C$2:$AZ$26,17,0)</f>
        <v>0</v>
      </c>
      <c r="L207" s="23">
        <f t="shared" ref="L207:L208" si="74">+K207/D207</f>
        <v>0</v>
      </c>
    </row>
    <row r="208" spans="1:18" ht="101.5">
      <c r="A208" s="2" t="s">
        <v>1218</v>
      </c>
      <c r="B208" s="2" t="s">
        <v>229</v>
      </c>
      <c r="C208" s="9" t="s">
        <v>451</v>
      </c>
      <c r="D208" s="6">
        <v>2.94</v>
      </c>
      <c r="E208" s="6" t="s">
        <v>102</v>
      </c>
      <c r="F208" s="6">
        <f>+VLOOKUP(E208,'VI_Legende Reinigungsverz.'!$B$3:$F$22,5,0)</f>
        <v>251.5</v>
      </c>
      <c r="G208" s="6">
        <f t="shared" si="72"/>
        <v>739.41</v>
      </c>
      <c r="H208" s="51"/>
      <c r="I208" s="6">
        <f t="shared" si="73"/>
        <v>0</v>
      </c>
      <c r="J208" s="51" t="s">
        <v>42</v>
      </c>
      <c r="K208" s="23">
        <f>I208*HLOOKUP(J208,'Auskunft SVS'!$C$2:$AZ$26,17,0)</f>
        <v>0</v>
      </c>
      <c r="L208" s="23">
        <f t="shared" si="74"/>
        <v>0</v>
      </c>
    </row>
    <row r="209" spans="1:18" s="15" customFormat="1">
      <c r="A209" s="8" t="s">
        <v>525</v>
      </c>
      <c r="B209" s="3" t="s">
        <v>249</v>
      </c>
      <c r="C209" s="3" t="s">
        <v>98</v>
      </c>
      <c r="D209" s="10" t="s">
        <v>98</v>
      </c>
      <c r="E209" s="10"/>
      <c r="F209" s="10"/>
      <c r="G209" s="10"/>
      <c r="H209" s="10"/>
      <c r="I209" s="10"/>
      <c r="J209" s="10"/>
      <c r="K209" s="10"/>
      <c r="L209" s="13"/>
      <c r="M209"/>
      <c r="N209"/>
      <c r="O209"/>
      <c r="P209"/>
      <c r="Q209"/>
      <c r="R209"/>
    </row>
    <row r="210" spans="1:18" ht="101.5">
      <c r="A210" s="2" t="s">
        <v>526</v>
      </c>
      <c r="B210" s="2" t="s">
        <v>1135</v>
      </c>
      <c r="C210" s="9" t="s">
        <v>451</v>
      </c>
      <c r="D210" s="6">
        <v>1.53</v>
      </c>
      <c r="E210" s="6" t="s">
        <v>102</v>
      </c>
      <c r="F210" s="6">
        <f>+VLOOKUP(E210,'VI_Legende Reinigungsverz.'!$B$3:$F$22,5,0)</f>
        <v>251.5</v>
      </c>
      <c r="G210" s="6">
        <f>+F210*D210</f>
        <v>384.79500000000002</v>
      </c>
      <c r="H210" s="51"/>
      <c r="I210" s="6">
        <f>IF(ISERROR(G210/H210),0,G210/H210)</f>
        <v>0</v>
      </c>
      <c r="J210" s="51" t="s">
        <v>42</v>
      </c>
      <c r="K210" s="23">
        <f>I210*HLOOKUP(J210,'Auskunft SVS'!$C$2:$AZ$26,17,0)</f>
        <v>0</v>
      </c>
      <c r="L210" s="23">
        <f>+K210/D210</f>
        <v>0</v>
      </c>
    </row>
    <row r="211" spans="1:18" s="16" customFormat="1" ht="25.5" customHeight="1">
      <c r="A211" s="7" t="s">
        <v>531</v>
      </c>
      <c r="B211" s="17" t="s">
        <v>1219</v>
      </c>
      <c r="C211" s="11" t="s">
        <v>98</v>
      </c>
      <c r="D211" s="18" t="s">
        <v>98</v>
      </c>
      <c r="E211" s="18"/>
      <c r="F211" s="18"/>
      <c r="G211" s="18"/>
      <c r="H211" s="18"/>
      <c r="I211" s="18"/>
      <c r="J211" s="18"/>
      <c r="K211" s="19"/>
      <c r="L211" s="20"/>
      <c r="M211"/>
      <c r="N211"/>
      <c r="O211"/>
      <c r="P211"/>
      <c r="Q211"/>
      <c r="R211"/>
    </row>
    <row r="212" spans="1:18" s="15" customFormat="1">
      <c r="A212" s="8" t="s">
        <v>533</v>
      </c>
      <c r="B212" s="3" t="s">
        <v>95</v>
      </c>
      <c r="C212" s="3" t="s">
        <v>98</v>
      </c>
      <c r="D212" s="10" t="s">
        <v>98</v>
      </c>
      <c r="E212" s="10"/>
      <c r="F212" s="10"/>
      <c r="G212" s="10"/>
      <c r="H212" s="10"/>
      <c r="I212" s="10"/>
      <c r="J212" s="10"/>
      <c r="K212" s="10"/>
      <c r="L212" s="13"/>
      <c r="M212"/>
      <c r="N212"/>
      <c r="O212"/>
      <c r="P212"/>
      <c r="Q212"/>
      <c r="R212"/>
    </row>
    <row r="213" spans="1:18" s="15" customFormat="1">
      <c r="A213" s="8" t="s">
        <v>1220</v>
      </c>
      <c r="B213" s="3" t="s">
        <v>97</v>
      </c>
      <c r="C213" s="3" t="s">
        <v>98</v>
      </c>
      <c r="D213" s="10" t="s">
        <v>98</v>
      </c>
      <c r="E213" s="10"/>
      <c r="F213" s="10"/>
      <c r="G213" s="10"/>
      <c r="H213" s="10"/>
      <c r="I213" s="10"/>
      <c r="J213" s="10"/>
      <c r="K213" s="10"/>
      <c r="L213" s="13"/>
      <c r="M213"/>
      <c r="N213"/>
      <c r="O213"/>
      <c r="P213"/>
      <c r="Q213"/>
      <c r="R213"/>
    </row>
    <row r="214" spans="1:18" ht="101.5">
      <c r="A214" s="2" t="s">
        <v>1221</v>
      </c>
      <c r="B214" s="2" t="s">
        <v>104</v>
      </c>
      <c r="C214" s="9" t="s">
        <v>916</v>
      </c>
      <c r="D214" s="6">
        <v>17.04</v>
      </c>
      <c r="E214" s="6" t="s">
        <v>163</v>
      </c>
      <c r="F214" s="6">
        <f>+VLOOKUP(E214,'VI_Legende Reinigungsverz.'!$B$3:$F$22,5,0)</f>
        <v>150.9</v>
      </c>
      <c r="G214" s="6">
        <f>+F214*D214</f>
        <v>2571.3359999999998</v>
      </c>
      <c r="H214" s="51"/>
      <c r="I214" s="6">
        <f>IF(ISERROR(G214/H214),0,G214/H214)</f>
        <v>0</v>
      </c>
      <c r="J214" s="51" t="s">
        <v>42</v>
      </c>
      <c r="K214" s="23">
        <f>I214*HLOOKUP(J214,'Auskunft SVS'!$C$2:$AZ$26,17,0)</f>
        <v>0</v>
      </c>
      <c r="L214" s="23">
        <f>+K214/D214</f>
        <v>0</v>
      </c>
    </row>
    <row r="215" spans="1:18" ht="101.5">
      <c r="A215" s="2" t="s">
        <v>1222</v>
      </c>
      <c r="B215" s="2" t="s">
        <v>104</v>
      </c>
      <c r="C215" s="9" t="s">
        <v>262</v>
      </c>
      <c r="D215" s="6">
        <v>97.13</v>
      </c>
      <c r="E215" s="6" t="s">
        <v>102</v>
      </c>
      <c r="F215" s="6">
        <f>+VLOOKUP(E215,'VI_Legende Reinigungsverz.'!$B$3:$F$22,5,0)</f>
        <v>251.5</v>
      </c>
      <c r="G215" s="6">
        <f>+F215*D215</f>
        <v>24428.195</v>
      </c>
      <c r="H215" s="51"/>
      <c r="I215" s="6">
        <f>IF(ISERROR(G215/H215),0,G215/H215)</f>
        <v>0</v>
      </c>
      <c r="J215" s="51" t="s">
        <v>42</v>
      </c>
      <c r="K215" s="23">
        <f>I215*HLOOKUP(J215,'Auskunft SVS'!$C$2:$AZ$26,17,0)</f>
        <v>0</v>
      </c>
      <c r="L215" s="23">
        <f>+K215/D215</f>
        <v>0</v>
      </c>
    </row>
    <row r="216" spans="1:18" s="15" customFormat="1">
      <c r="A216" s="8" t="s">
        <v>1223</v>
      </c>
      <c r="B216" s="3" t="s">
        <v>107</v>
      </c>
      <c r="C216" s="3" t="s">
        <v>98</v>
      </c>
      <c r="D216" s="10" t="s">
        <v>98</v>
      </c>
      <c r="E216" s="10"/>
      <c r="F216" s="10"/>
      <c r="G216" s="10"/>
      <c r="H216" s="10"/>
      <c r="I216" s="10"/>
      <c r="J216" s="10"/>
      <c r="K216" s="10"/>
      <c r="L216" s="13"/>
      <c r="M216"/>
      <c r="N216"/>
      <c r="O216"/>
      <c r="P216"/>
      <c r="Q216"/>
      <c r="R216"/>
    </row>
    <row r="217" spans="1:18" ht="101.5">
      <c r="A217" s="2" t="s">
        <v>1224</v>
      </c>
      <c r="B217" s="2" t="s">
        <v>109</v>
      </c>
      <c r="C217" s="9" t="s">
        <v>494</v>
      </c>
      <c r="D217" s="6">
        <v>131.61000000000001</v>
      </c>
      <c r="E217" s="6" t="s">
        <v>163</v>
      </c>
      <c r="F217" s="6">
        <f>+VLOOKUP(E217,'VI_Legende Reinigungsverz.'!$B$3:$F$22,5,0)</f>
        <v>150.9</v>
      </c>
      <c r="G217" s="6">
        <f>+F217*D217</f>
        <v>19859.949000000004</v>
      </c>
      <c r="H217" s="51"/>
      <c r="I217" s="6">
        <f>IF(ISERROR(G217/H217),0,G217/H217)</f>
        <v>0</v>
      </c>
      <c r="J217" s="51" t="s">
        <v>42</v>
      </c>
      <c r="K217" s="23">
        <f>I217*HLOOKUP(J217,'Auskunft SVS'!$C$2:$AZ$26,17,0)</f>
        <v>0</v>
      </c>
      <c r="L217" s="23">
        <f>+K217/D217</f>
        <v>0</v>
      </c>
    </row>
    <row r="218" spans="1:18" ht="101.5">
      <c r="A218" s="2" t="s">
        <v>1225</v>
      </c>
      <c r="B218" s="2" t="s">
        <v>109</v>
      </c>
      <c r="C218" s="9" t="s">
        <v>699</v>
      </c>
      <c r="D218" s="6">
        <v>48.65</v>
      </c>
      <c r="E218" s="6" t="s">
        <v>102</v>
      </c>
      <c r="F218" s="6">
        <f>+VLOOKUP(E218,'VI_Legende Reinigungsverz.'!$B$3:$F$22,5,0)</f>
        <v>251.5</v>
      </c>
      <c r="G218" s="6">
        <f>+F218*D218</f>
        <v>12235.475</v>
      </c>
      <c r="H218" s="51"/>
      <c r="I218" s="6">
        <f>IF(ISERROR(G218/H218),0,G218/H218)</f>
        <v>0</v>
      </c>
      <c r="J218" s="51" t="s">
        <v>42</v>
      </c>
      <c r="K218" s="23">
        <f>I218*HLOOKUP(J218,'Auskunft SVS'!$C$2:$AZ$26,17,0)</f>
        <v>0</v>
      </c>
      <c r="L218" s="23">
        <f>+K218/D218</f>
        <v>0</v>
      </c>
    </row>
    <row r="219" spans="1:18" s="15" customFormat="1">
      <c r="A219" s="8" t="s">
        <v>1226</v>
      </c>
      <c r="B219" s="3" t="s">
        <v>122</v>
      </c>
      <c r="C219" s="3" t="s">
        <v>98</v>
      </c>
      <c r="D219" s="10" t="s">
        <v>98</v>
      </c>
      <c r="E219" s="10"/>
      <c r="F219" s="10"/>
      <c r="G219" s="10"/>
      <c r="H219" s="10"/>
      <c r="I219" s="10"/>
      <c r="J219" s="10"/>
      <c r="K219" s="10"/>
      <c r="L219" s="13"/>
      <c r="M219"/>
      <c r="N219"/>
      <c r="O219"/>
      <c r="P219"/>
      <c r="Q219"/>
      <c r="R219"/>
    </row>
    <row r="220" spans="1:18" ht="101.5">
      <c r="A220" s="2" t="s">
        <v>1227</v>
      </c>
      <c r="B220" s="2" t="s">
        <v>109</v>
      </c>
      <c r="C220" s="9" t="s">
        <v>1228</v>
      </c>
      <c r="D220" s="6">
        <v>61.41</v>
      </c>
      <c r="E220" s="6" t="s">
        <v>924</v>
      </c>
      <c r="F220" s="6">
        <f>+VLOOKUP(E220,'VI_Legende Reinigungsverz.'!$B$3:$F$22,5,0)</f>
        <v>352.1</v>
      </c>
      <c r="G220" s="6">
        <f>+F220*D220</f>
        <v>21622.460999999999</v>
      </c>
      <c r="H220" s="51"/>
      <c r="I220" s="6">
        <f>IF(ISERROR(G220/H220),0,G220/H220)</f>
        <v>0</v>
      </c>
      <c r="J220" s="51" t="s">
        <v>42</v>
      </c>
      <c r="K220" s="23">
        <f>I220*HLOOKUP(J220,'Auskunft SVS'!$C$2:$AZ$26,17,0)</f>
        <v>0</v>
      </c>
      <c r="L220" s="23">
        <f>+K220/D220</f>
        <v>0</v>
      </c>
    </row>
    <row r="221" spans="1:18" ht="101.5">
      <c r="A221" s="2" t="s">
        <v>1229</v>
      </c>
      <c r="B221" s="2" t="s">
        <v>356</v>
      </c>
      <c r="C221" s="9" t="s">
        <v>1230</v>
      </c>
      <c r="D221" s="6">
        <v>54.56</v>
      </c>
      <c r="E221" s="6" t="s">
        <v>210</v>
      </c>
      <c r="F221" s="6">
        <f>+VLOOKUP(E221,'VI_Legende Reinigungsverz.'!$B$3:$F$22,5,0)</f>
        <v>104</v>
      </c>
      <c r="G221" s="6">
        <f>+F221*D221</f>
        <v>5674.24</v>
      </c>
      <c r="H221" s="51"/>
      <c r="I221" s="6">
        <f>IF(ISERROR(G221/H221),0,G221/H221)</f>
        <v>0</v>
      </c>
      <c r="J221" s="51" t="s">
        <v>42</v>
      </c>
      <c r="K221" s="23">
        <f>I221*HLOOKUP(J221,'Auskunft SVS'!$C$2:$AZ$26,17,0)</f>
        <v>0</v>
      </c>
      <c r="L221" s="23">
        <f>+K221/D221</f>
        <v>0</v>
      </c>
    </row>
    <row r="222" spans="1:18" ht="101.5">
      <c r="A222" s="2" t="s">
        <v>1231</v>
      </c>
      <c r="B222" s="2" t="s">
        <v>490</v>
      </c>
      <c r="C222" s="9" t="s">
        <v>1232</v>
      </c>
      <c r="D222" s="6">
        <v>4.4000000000000004</v>
      </c>
      <c r="E222" s="6" t="s">
        <v>924</v>
      </c>
      <c r="F222" s="6">
        <f>+VLOOKUP(E222,'VI_Legende Reinigungsverz.'!$B$3:$F$22,5,0)</f>
        <v>352.1</v>
      </c>
      <c r="G222" s="6">
        <f>+F222*D222</f>
        <v>1549.2400000000002</v>
      </c>
      <c r="H222" s="51"/>
      <c r="I222" s="6">
        <f>IF(ISERROR(G222/H222),0,G222/H222)</f>
        <v>0</v>
      </c>
      <c r="J222" s="51" t="s">
        <v>42</v>
      </c>
      <c r="K222" s="23">
        <f>I222*HLOOKUP(J222,'Auskunft SVS'!$C$2:$AZ$26,17,0)</f>
        <v>0</v>
      </c>
      <c r="L222" s="23">
        <f>+K222/D222</f>
        <v>0</v>
      </c>
    </row>
    <row r="223" spans="1:18" s="15" customFormat="1">
      <c r="A223" s="8" t="s">
        <v>1233</v>
      </c>
      <c r="B223" s="3" t="s">
        <v>127</v>
      </c>
      <c r="C223" s="3" t="s">
        <v>98</v>
      </c>
      <c r="D223" s="10" t="s">
        <v>98</v>
      </c>
      <c r="E223" s="10"/>
      <c r="F223" s="10"/>
      <c r="G223" s="10"/>
      <c r="H223" s="10"/>
      <c r="I223" s="10"/>
      <c r="J223" s="10"/>
      <c r="K223" s="10"/>
      <c r="L223" s="13"/>
      <c r="M223"/>
      <c r="N223"/>
      <c r="O223"/>
      <c r="P223"/>
      <c r="Q223"/>
      <c r="R223"/>
    </row>
    <row r="224" spans="1:18" ht="101.5">
      <c r="A224" s="2" t="s">
        <v>1234</v>
      </c>
      <c r="B224" s="2" t="s">
        <v>132</v>
      </c>
      <c r="C224" s="9" t="s">
        <v>1235</v>
      </c>
      <c r="D224" s="6">
        <v>62.35</v>
      </c>
      <c r="E224" s="6" t="s">
        <v>340</v>
      </c>
      <c r="F224" s="6">
        <f>+VLOOKUP(E224,'VI_Legende Reinigungsverz.'!$B$3:$F$22,5,0)</f>
        <v>12</v>
      </c>
      <c r="G224" s="6">
        <f t="shared" ref="G224:G232" si="75">+F224*D224</f>
        <v>748.2</v>
      </c>
      <c r="H224" s="51"/>
      <c r="I224" s="6">
        <f t="shared" ref="I224:I232" si="76">IF(ISERROR(G224/H224),0,G224/H224)</f>
        <v>0</v>
      </c>
      <c r="J224" s="51" t="s">
        <v>42</v>
      </c>
      <c r="K224" s="23">
        <f>I224*HLOOKUP(J224,'Auskunft SVS'!$C$2:$AZ$26,17,0)</f>
        <v>0</v>
      </c>
      <c r="L224" s="23">
        <f t="shared" ref="L224:L232" si="77">+K224/D224</f>
        <v>0</v>
      </c>
    </row>
    <row r="225" spans="1:18" ht="101.5">
      <c r="A225" s="2" t="s">
        <v>1236</v>
      </c>
      <c r="B225" s="2" t="s">
        <v>132</v>
      </c>
      <c r="C225" s="9" t="s">
        <v>135</v>
      </c>
      <c r="D225" s="6">
        <v>64.06</v>
      </c>
      <c r="E225" s="6" t="s">
        <v>136</v>
      </c>
      <c r="F225" s="6">
        <f>+VLOOKUP(E225,'VI_Legende Reinigungsverz.'!$B$3:$F$22,5,0)</f>
        <v>52</v>
      </c>
      <c r="G225" s="6">
        <f t="shared" si="75"/>
        <v>3331.12</v>
      </c>
      <c r="H225" s="51"/>
      <c r="I225" s="6">
        <f t="shared" si="76"/>
        <v>0</v>
      </c>
      <c r="J225" s="51" t="s">
        <v>42</v>
      </c>
      <c r="K225" s="23">
        <f>I225*HLOOKUP(J225,'Auskunft SVS'!$C$2:$AZ$26,17,0)</f>
        <v>0</v>
      </c>
      <c r="L225" s="23">
        <f t="shared" si="77"/>
        <v>0</v>
      </c>
    </row>
    <row r="226" spans="1:18" ht="101.5">
      <c r="A226" s="2" t="s">
        <v>1237</v>
      </c>
      <c r="B226" s="2" t="s">
        <v>132</v>
      </c>
      <c r="C226" s="9" t="s">
        <v>1238</v>
      </c>
      <c r="D226" s="6">
        <v>579.35</v>
      </c>
      <c r="E226" s="6" t="s">
        <v>210</v>
      </c>
      <c r="F226" s="6">
        <f>+VLOOKUP(E226,'VI_Legende Reinigungsverz.'!$B$3:$F$22,5,0)</f>
        <v>104</v>
      </c>
      <c r="G226" s="6">
        <f t="shared" si="75"/>
        <v>60252.4</v>
      </c>
      <c r="H226" s="51"/>
      <c r="I226" s="6">
        <f t="shared" si="76"/>
        <v>0</v>
      </c>
      <c r="J226" s="51" t="s">
        <v>42</v>
      </c>
      <c r="K226" s="23">
        <f>I226*HLOOKUP(J226,'Auskunft SVS'!$C$2:$AZ$26,17,0)</f>
        <v>0</v>
      </c>
      <c r="L226" s="23">
        <f t="shared" si="77"/>
        <v>0</v>
      </c>
    </row>
    <row r="227" spans="1:18" ht="101.5">
      <c r="A227" s="2" t="s">
        <v>1239</v>
      </c>
      <c r="B227" s="2" t="s">
        <v>132</v>
      </c>
      <c r="C227" s="9" t="s">
        <v>1240</v>
      </c>
      <c r="D227" s="6">
        <v>3043.8</v>
      </c>
      <c r="E227" s="6" t="s">
        <v>163</v>
      </c>
      <c r="F227" s="6">
        <f>+VLOOKUP(E227,'VI_Legende Reinigungsverz.'!$B$3:$F$22,5,0)</f>
        <v>150.9</v>
      </c>
      <c r="G227" s="6">
        <f t="shared" si="75"/>
        <v>459309.42000000004</v>
      </c>
      <c r="H227" s="51"/>
      <c r="I227" s="6">
        <f t="shared" si="76"/>
        <v>0</v>
      </c>
      <c r="J227" s="51" t="s">
        <v>42</v>
      </c>
      <c r="K227" s="23">
        <f>I227*HLOOKUP(J227,'Auskunft SVS'!$C$2:$AZ$26,17,0)</f>
        <v>0</v>
      </c>
      <c r="L227" s="23">
        <f t="shared" si="77"/>
        <v>0</v>
      </c>
    </row>
    <row r="228" spans="1:18" ht="101.5">
      <c r="A228" s="2" t="s">
        <v>1241</v>
      </c>
      <c r="B228" s="2" t="s">
        <v>132</v>
      </c>
      <c r="C228" s="9" t="s">
        <v>1242</v>
      </c>
      <c r="D228" s="6">
        <v>307.12</v>
      </c>
      <c r="E228" s="6" t="s">
        <v>102</v>
      </c>
      <c r="F228" s="6">
        <f>+VLOOKUP(E228,'VI_Legende Reinigungsverz.'!$B$3:$F$22,5,0)</f>
        <v>251.5</v>
      </c>
      <c r="G228" s="6">
        <f t="shared" si="75"/>
        <v>77240.680000000008</v>
      </c>
      <c r="H228" s="51"/>
      <c r="I228" s="6">
        <f t="shared" si="76"/>
        <v>0</v>
      </c>
      <c r="J228" s="51" t="s">
        <v>42</v>
      </c>
      <c r="K228" s="23">
        <f>I228*HLOOKUP(J228,'Auskunft SVS'!$C$2:$AZ$26,17,0)</f>
        <v>0</v>
      </c>
      <c r="L228" s="23">
        <f t="shared" si="77"/>
        <v>0</v>
      </c>
    </row>
    <row r="229" spans="1:18" ht="101.5">
      <c r="A229" s="2" t="s">
        <v>1243</v>
      </c>
      <c r="B229" s="2" t="s">
        <v>132</v>
      </c>
      <c r="C229" s="9" t="s">
        <v>1244</v>
      </c>
      <c r="D229" s="6">
        <v>21.9</v>
      </c>
      <c r="E229" s="6" t="s">
        <v>924</v>
      </c>
      <c r="F229" s="6">
        <f>+VLOOKUP(E229,'VI_Legende Reinigungsverz.'!$B$3:$F$22,5,0)</f>
        <v>352.1</v>
      </c>
      <c r="G229" s="6">
        <f t="shared" si="75"/>
        <v>7710.99</v>
      </c>
      <c r="H229" s="51"/>
      <c r="I229" s="6">
        <f t="shared" si="76"/>
        <v>0</v>
      </c>
      <c r="J229" s="51" t="s">
        <v>42</v>
      </c>
      <c r="K229" s="23">
        <f>I229*HLOOKUP(J229,'Auskunft SVS'!$C$2:$AZ$26,17,0)</f>
        <v>0</v>
      </c>
      <c r="L229" s="23">
        <f t="shared" si="77"/>
        <v>0</v>
      </c>
    </row>
    <row r="230" spans="1:18" ht="101.5">
      <c r="A230" s="2" t="s">
        <v>1245</v>
      </c>
      <c r="B230" s="2" t="s">
        <v>129</v>
      </c>
      <c r="C230" s="9" t="s">
        <v>368</v>
      </c>
      <c r="D230" s="6">
        <v>60.15</v>
      </c>
      <c r="E230" s="6" t="s">
        <v>210</v>
      </c>
      <c r="F230" s="6">
        <f>+VLOOKUP(E230,'VI_Legende Reinigungsverz.'!$B$3:$F$22,5,0)</f>
        <v>104</v>
      </c>
      <c r="G230" s="6">
        <f t="shared" si="75"/>
        <v>6255.5999999999995</v>
      </c>
      <c r="H230" s="51"/>
      <c r="I230" s="6">
        <f t="shared" si="76"/>
        <v>0</v>
      </c>
      <c r="J230" s="51" t="s">
        <v>42</v>
      </c>
      <c r="K230" s="23">
        <f>I230*HLOOKUP(J230,'Auskunft SVS'!$C$2:$AZ$26,17,0)</f>
        <v>0</v>
      </c>
      <c r="L230" s="23">
        <f t="shared" si="77"/>
        <v>0</v>
      </c>
    </row>
    <row r="231" spans="1:18" ht="101.5">
      <c r="A231" s="2" t="s">
        <v>1246</v>
      </c>
      <c r="B231" s="2" t="s">
        <v>129</v>
      </c>
      <c r="C231" s="9" t="s">
        <v>272</v>
      </c>
      <c r="D231" s="6">
        <v>10.68</v>
      </c>
      <c r="E231" s="6" t="s">
        <v>163</v>
      </c>
      <c r="F231" s="6">
        <f>+VLOOKUP(E231,'VI_Legende Reinigungsverz.'!$B$3:$F$22,5,0)</f>
        <v>150.9</v>
      </c>
      <c r="G231" s="6">
        <f t="shared" si="75"/>
        <v>1611.6120000000001</v>
      </c>
      <c r="H231" s="51"/>
      <c r="I231" s="6">
        <f t="shared" si="76"/>
        <v>0</v>
      </c>
      <c r="J231" s="51" t="s">
        <v>42</v>
      </c>
      <c r="K231" s="23">
        <f>I231*HLOOKUP(J231,'Auskunft SVS'!$C$2:$AZ$26,17,0)</f>
        <v>0</v>
      </c>
      <c r="L231" s="23">
        <f t="shared" si="77"/>
        <v>0</v>
      </c>
    </row>
    <row r="232" spans="1:18" ht="87">
      <c r="A232" s="2" t="s">
        <v>1247</v>
      </c>
      <c r="B232" s="2" t="s">
        <v>497</v>
      </c>
      <c r="C232" s="9" t="s">
        <v>1248</v>
      </c>
      <c r="D232" s="6">
        <v>22.97</v>
      </c>
      <c r="E232" s="6" t="s">
        <v>163</v>
      </c>
      <c r="F232" s="6">
        <f>+VLOOKUP(E232,'VI_Legende Reinigungsverz.'!$B$3:$F$22,5,0)</f>
        <v>150.9</v>
      </c>
      <c r="G232" s="6">
        <f t="shared" si="75"/>
        <v>3466.1729999999998</v>
      </c>
      <c r="H232" s="51"/>
      <c r="I232" s="6">
        <f t="shared" si="76"/>
        <v>0</v>
      </c>
      <c r="J232" s="51" t="s">
        <v>42</v>
      </c>
      <c r="K232" s="23">
        <f>I232*HLOOKUP(J232,'Auskunft SVS'!$C$2:$AZ$26,17,0)</f>
        <v>0</v>
      </c>
      <c r="L232" s="23">
        <f t="shared" si="77"/>
        <v>0</v>
      </c>
    </row>
    <row r="233" spans="1:18" s="15" customFormat="1">
      <c r="A233" s="8" t="s">
        <v>1249</v>
      </c>
      <c r="B233" s="3" t="s">
        <v>138</v>
      </c>
      <c r="C233" s="3" t="s">
        <v>98</v>
      </c>
      <c r="D233" s="10" t="s">
        <v>98</v>
      </c>
      <c r="E233" s="10"/>
      <c r="F233" s="10"/>
      <c r="G233" s="10"/>
      <c r="H233" s="10"/>
      <c r="I233" s="10"/>
      <c r="J233" s="10"/>
      <c r="K233" s="10"/>
      <c r="L233" s="13"/>
      <c r="M233"/>
      <c r="N233"/>
      <c r="O233"/>
      <c r="P233"/>
      <c r="Q233"/>
      <c r="R233"/>
    </row>
    <row r="234" spans="1:18" ht="101.5">
      <c r="A234" s="2" t="s">
        <v>1250</v>
      </c>
      <c r="B234" s="2" t="s">
        <v>140</v>
      </c>
      <c r="C234" s="9" t="s">
        <v>380</v>
      </c>
      <c r="D234" s="6">
        <v>91.8</v>
      </c>
      <c r="E234" s="6" t="s">
        <v>210</v>
      </c>
      <c r="F234" s="6">
        <f>+VLOOKUP(E234,'VI_Legende Reinigungsverz.'!$B$3:$F$22,5,0)</f>
        <v>104</v>
      </c>
      <c r="G234" s="6">
        <f>+F234*D234</f>
        <v>9547.1999999999989</v>
      </c>
      <c r="H234" s="51"/>
      <c r="I234" s="6">
        <f>IF(ISERROR(G234/H234),0,G234/H234)</f>
        <v>0</v>
      </c>
      <c r="J234" s="51" t="s">
        <v>42</v>
      </c>
      <c r="K234" s="23">
        <f>I234*HLOOKUP(J234,'Auskunft SVS'!$C$2:$AZ$26,17,0)</f>
        <v>0</v>
      </c>
      <c r="L234" s="23">
        <f>+K234/D234</f>
        <v>0</v>
      </c>
    </row>
    <row r="235" spans="1:18" ht="101.5">
      <c r="A235" s="2" t="s">
        <v>1251</v>
      </c>
      <c r="B235" s="2" t="s">
        <v>140</v>
      </c>
      <c r="C235" s="9" t="s">
        <v>1252</v>
      </c>
      <c r="D235" s="6">
        <v>74.53</v>
      </c>
      <c r="E235" s="6" t="s">
        <v>163</v>
      </c>
      <c r="F235" s="6">
        <f>+VLOOKUP(E235,'VI_Legende Reinigungsverz.'!$B$3:$F$22,5,0)</f>
        <v>150.9</v>
      </c>
      <c r="G235" s="6">
        <f>+F235*D235</f>
        <v>11246.577000000001</v>
      </c>
      <c r="H235" s="51"/>
      <c r="I235" s="6">
        <f>IF(ISERROR(G235/H235),0,G235/H235)</f>
        <v>0</v>
      </c>
      <c r="J235" s="51" t="s">
        <v>42</v>
      </c>
      <c r="K235" s="23">
        <f>I235*HLOOKUP(J235,'Auskunft SVS'!$C$2:$AZ$26,17,0)</f>
        <v>0</v>
      </c>
      <c r="L235" s="23">
        <f>+K235/D235</f>
        <v>0</v>
      </c>
    </row>
    <row r="236" spans="1:18" ht="101.5">
      <c r="A236" s="2" t="s">
        <v>1253</v>
      </c>
      <c r="B236" s="2" t="s">
        <v>140</v>
      </c>
      <c r="C236" s="9" t="s">
        <v>1254</v>
      </c>
      <c r="D236" s="6">
        <v>109.99</v>
      </c>
      <c r="E236" s="6" t="s">
        <v>102</v>
      </c>
      <c r="F236" s="6">
        <f>+VLOOKUP(E236,'VI_Legende Reinigungsverz.'!$B$3:$F$22,5,0)</f>
        <v>251.5</v>
      </c>
      <c r="G236" s="6">
        <f>+F236*D236</f>
        <v>27662.484999999997</v>
      </c>
      <c r="H236" s="51"/>
      <c r="I236" s="6">
        <f>IF(ISERROR(G236/H236),0,G236/H236)</f>
        <v>0</v>
      </c>
      <c r="J236" s="51" t="s">
        <v>42</v>
      </c>
      <c r="K236" s="23">
        <f>I236*HLOOKUP(J236,'Auskunft SVS'!$C$2:$AZ$26,17,0)</f>
        <v>0</v>
      </c>
      <c r="L236" s="23">
        <f>+K236/D236</f>
        <v>0</v>
      </c>
    </row>
    <row r="237" spans="1:18" s="15" customFormat="1">
      <c r="A237" s="8" t="s">
        <v>1255</v>
      </c>
      <c r="B237" s="3" t="s">
        <v>278</v>
      </c>
      <c r="C237" s="3" t="s">
        <v>98</v>
      </c>
      <c r="D237" s="10" t="s">
        <v>98</v>
      </c>
      <c r="E237" s="10"/>
      <c r="F237" s="10"/>
      <c r="G237" s="10"/>
      <c r="H237" s="10"/>
      <c r="I237" s="10"/>
      <c r="J237" s="10"/>
      <c r="K237" s="10"/>
      <c r="L237" s="13"/>
      <c r="M237"/>
      <c r="N237"/>
      <c r="O237"/>
      <c r="P237"/>
      <c r="Q237"/>
      <c r="R237"/>
    </row>
    <row r="238" spans="1:18" ht="101.5">
      <c r="A238" s="2" t="s">
        <v>1256</v>
      </c>
      <c r="B238" s="2" t="s">
        <v>151</v>
      </c>
      <c r="C238" s="9" t="s">
        <v>274</v>
      </c>
      <c r="D238" s="6">
        <v>37.520000000000003</v>
      </c>
      <c r="E238" s="6" t="s">
        <v>102</v>
      </c>
      <c r="F238" s="6">
        <f>+VLOOKUP(E238,'VI_Legende Reinigungsverz.'!$B$3:$F$22,5,0)</f>
        <v>251.5</v>
      </c>
      <c r="G238" s="6">
        <f>+F238*D238</f>
        <v>9436.2800000000007</v>
      </c>
      <c r="H238" s="51"/>
      <c r="I238" s="6">
        <f>IF(ISERROR(G238/H238),0,G238/H238)</f>
        <v>0</v>
      </c>
      <c r="J238" s="51" t="s">
        <v>42</v>
      </c>
      <c r="K238" s="23">
        <f>I238*HLOOKUP(J238,'Auskunft SVS'!$C$2:$AZ$26,17,0)</f>
        <v>0</v>
      </c>
      <c r="L238" s="23">
        <f>+K238/D238</f>
        <v>0</v>
      </c>
    </row>
    <row r="239" spans="1:18" s="15" customFormat="1">
      <c r="A239" s="8" t="s">
        <v>1257</v>
      </c>
      <c r="B239" s="3" t="s">
        <v>1258</v>
      </c>
      <c r="C239" s="3" t="s">
        <v>98</v>
      </c>
      <c r="D239" s="10" t="s">
        <v>98</v>
      </c>
      <c r="E239" s="10"/>
      <c r="F239" s="10"/>
      <c r="G239" s="10"/>
      <c r="H239" s="10"/>
      <c r="I239" s="10"/>
      <c r="J239" s="10"/>
      <c r="K239" s="10"/>
      <c r="L239" s="13"/>
      <c r="M239"/>
      <c r="N239"/>
      <c r="O239"/>
      <c r="P239"/>
      <c r="Q239"/>
      <c r="R239"/>
    </row>
    <row r="240" spans="1:18" ht="101.5">
      <c r="A240" s="2" t="s">
        <v>1259</v>
      </c>
      <c r="B240" s="2" t="s">
        <v>156</v>
      </c>
      <c r="C240" s="9" t="s">
        <v>274</v>
      </c>
      <c r="D240" s="6">
        <v>18.21</v>
      </c>
      <c r="E240" s="6" t="s">
        <v>102</v>
      </c>
      <c r="F240" s="6">
        <f>+VLOOKUP(E240,'VI_Legende Reinigungsverz.'!$B$3:$F$22,5,0)</f>
        <v>251.5</v>
      </c>
      <c r="G240" s="6">
        <f>+F240*D240</f>
        <v>4579.8150000000005</v>
      </c>
      <c r="H240" s="51"/>
      <c r="I240" s="6">
        <f>IF(ISERROR(G240/H240),0,G240/H240)</f>
        <v>0</v>
      </c>
      <c r="J240" s="51" t="s">
        <v>42</v>
      </c>
      <c r="K240" s="23">
        <f>I240*HLOOKUP(J240,'Auskunft SVS'!$C$2:$AZ$26,17,0)</f>
        <v>0</v>
      </c>
      <c r="L240" s="23">
        <f>+K240/D240</f>
        <v>0</v>
      </c>
    </row>
    <row r="241" spans="1:18" s="15" customFormat="1">
      <c r="A241" s="8" t="s">
        <v>1260</v>
      </c>
      <c r="B241" s="3" t="s">
        <v>1261</v>
      </c>
      <c r="C241" s="3" t="s">
        <v>98</v>
      </c>
      <c r="D241" s="10" t="s">
        <v>98</v>
      </c>
      <c r="E241" s="10"/>
      <c r="F241" s="10"/>
      <c r="G241" s="10"/>
      <c r="H241" s="10"/>
      <c r="I241" s="10"/>
      <c r="J241" s="10"/>
      <c r="K241" s="10"/>
      <c r="L241" s="13"/>
      <c r="M241"/>
      <c r="N241"/>
      <c r="O241"/>
      <c r="P241"/>
      <c r="Q241"/>
      <c r="R241"/>
    </row>
    <row r="242" spans="1:18" ht="101.5">
      <c r="A242" s="2" t="s">
        <v>1262</v>
      </c>
      <c r="B242" s="2" t="s">
        <v>1263</v>
      </c>
      <c r="C242" s="9" t="s">
        <v>821</v>
      </c>
      <c r="D242" s="6">
        <v>20.21</v>
      </c>
      <c r="E242" s="6" t="s">
        <v>163</v>
      </c>
      <c r="F242" s="6">
        <f>+VLOOKUP(E242,'VI_Legende Reinigungsverz.'!$B$3:$F$22,5,0)</f>
        <v>150.9</v>
      </c>
      <c r="G242" s="6">
        <f>+F242*D242</f>
        <v>3049.6890000000003</v>
      </c>
      <c r="H242" s="51"/>
      <c r="I242" s="6">
        <f>IF(ISERROR(G242/H242),0,G242/H242)</f>
        <v>0</v>
      </c>
      <c r="J242" s="51" t="s">
        <v>42</v>
      </c>
      <c r="K242" s="23">
        <f>I242*HLOOKUP(J242,'Auskunft SVS'!$C$2:$AZ$26,17,0)</f>
        <v>0</v>
      </c>
      <c r="L242" s="23">
        <f>+K242/D242</f>
        <v>0</v>
      </c>
    </row>
    <row r="243" spans="1:18" s="15" customFormat="1">
      <c r="A243" s="8" t="s">
        <v>1264</v>
      </c>
      <c r="B243" s="3" t="s">
        <v>510</v>
      </c>
      <c r="C243" s="3" t="s">
        <v>98</v>
      </c>
      <c r="D243" s="10" t="s">
        <v>98</v>
      </c>
      <c r="E243" s="10"/>
      <c r="F243" s="10"/>
      <c r="G243" s="10"/>
      <c r="H243" s="10"/>
      <c r="I243" s="10"/>
      <c r="J243" s="10"/>
      <c r="K243" s="10"/>
      <c r="L243" s="13"/>
      <c r="M243"/>
      <c r="N243"/>
      <c r="O243"/>
      <c r="P243"/>
      <c r="Q243"/>
      <c r="R243"/>
    </row>
    <row r="244" spans="1:18" ht="101.5">
      <c r="A244" s="2" t="s">
        <v>1265</v>
      </c>
      <c r="B244" s="2" t="s">
        <v>284</v>
      </c>
      <c r="C244" s="9" t="s">
        <v>1148</v>
      </c>
      <c r="D244" s="6">
        <v>57.02</v>
      </c>
      <c r="E244" s="6" t="s">
        <v>102</v>
      </c>
      <c r="F244" s="6">
        <f>+VLOOKUP(E244,'VI_Legende Reinigungsverz.'!$B$3:$F$22,5,0)</f>
        <v>251.5</v>
      </c>
      <c r="G244" s="6">
        <f>+F244*D244</f>
        <v>14340.53</v>
      </c>
      <c r="H244" s="51"/>
      <c r="I244" s="6">
        <f>IF(ISERROR(G244/H244),0,G244/H244)</f>
        <v>0</v>
      </c>
      <c r="J244" s="51" t="s">
        <v>42</v>
      </c>
      <c r="K244" s="23">
        <f>I244*HLOOKUP(J244,'Auskunft SVS'!$C$2:$AZ$26,17,0)</f>
        <v>0</v>
      </c>
      <c r="L244" s="23">
        <f>+K244/D244</f>
        <v>0</v>
      </c>
    </row>
    <row r="245" spans="1:18" ht="101.5">
      <c r="A245" s="2" t="s">
        <v>1266</v>
      </c>
      <c r="B245" s="2" t="s">
        <v>161</v>
      </c>
      <c r="C245" s="9" t="s">
        <v>165</v>
      </c>
      <c r="D245" s="6">
        <v>7.59</v>
      </c>
      <c r="E245" s="6" t="s">
        <v>102</v>
      </c>
      <c r="F245" s="6">
        <f>+VLOOKUP(E245,'VI_Legende Reinigungsverz.'!$B$3:$F$22,5,0)</f>
        <v>251.5</v>
      </c>
      <c r="G245" s="6">
        <f>+F245*D245</f>
        <v>1908.885</v>
      </c>
      <c r="H245" s="51"/>
      <c r="I245" s="6">
        <f>IF(ISERROR(G245/H245),0,G245/H245)</f>
        <v>0</v>
      </c>
      <c r="J245" s="51" t="s">
        <v>42</v>
      </c>
      <c r="K245" s="23">
        <f>I245*HLOOKUP(J245,'Auskunft SVS'!$C$2:$AZ$26,17,0)</f>
        <v>0</v>
      </c>
      <c r="L245" s="23">
        <f>+K245/D245</f>
        <v>0</v>
      </c>
    </row>
    <row r="246" spans="1:18" s="15" customFormat="1">
      <c r="A246" s="8" t="s">
        <v>1267</v>
      </c>
      <c r="B246" s="3" t="s">
        <v>586</v>
      </c>
      <c r="C246" s="3" t="s">
        <v>98</v>
      </c>
      <c r="D246" s="10" t="s">
        <v>98</v>
      </c>
      <c r="E246" s="10"/>
      <c r="F246" s="10"/>
      <c r="G246" s="10"/>
      <c r="H246" s="10"/>
      <c r="I246" s="10"/>
      <c r="J246" s="10"/>
      <c r="K246" s="10"/>
      <c r="L246" s="13"/>
      <c r="M246"/>
      <c r="N246"/>
      <c r="O246"/>
      <c r="P246"/>
      <c r="Q246"/>
      <c r="R246"/>
    </row>
    <row r="247" spans="1:18" ht="101.5">
      <c r="A247" s="2" t="s">
        <v>1268</v>
      </c>
      <c r="B247" s="2" t="s">
        <v>588</v>
      </c>
      <c r="C247" s="9" t="s">
        <v>821</v>
      </c>
      <c r="D247" s="6">
        <v>16.21</v>
      </c>
      <c r="E247" s="6" t="s">
        <v>163</v>
      </c>
      <c r="F247" s="6">
        <f>+VLOOKUP(E247,'VI_Legende Reinigungsverz.'!$B$3:$F$22,5,0)</f>
        <v>150.9</v>
      </c>
      <c r="G247" s="6">
        <f>+F247*D247</f>
        <v>2446.0890000000004</v>
      </c>
      <c r="H247" s="51"/>
      <c r="I247" s="6">
        <f>IF(ISERROR(G247/H247),0,G247/H247)</f>
        <v>0</v>
      </c>
      <c r="J247" s="51" t="s">
        <v>42</v>
      </c>
      <c r="K247" s="23">
        <f>I247*HLOOKUP(J247,'Auskunft SVS'!$C$2:$AZ$26,17,0)</f>
        <v>0</v>
      </c>
      <c r="L247" s="23">
        <f>+K247/D247</f>
        <v>0</v>
      </c>
    </row>
    <row r="248" spans="1:18" s="15" customFormat="1">
      <c r="A248" s="8" t="s">
        <v>1269</v>
      </c>
      <c r="B248" s="3" t="s">
        <v>167</v>
      </c>
      <c r="C248" s="3" t="s">
        <v>98</v>
      </c>
      <c r="D248" s="10" t="s">
        <v>98</v>
      </c>
      <c r="E248" s="10"/>
      <c r="F248" s="10"/>
      <c r="G248" s="10"/>
      <c r="H248" s="10"/>
      <c r="I248" s="10"/>
      <c r="J248" s="10"/>
      <c r="K248" s="10"/>
      <c r="L248" s="13"/>
      <c r="M248"/>
      <c r="N248"/>
      <c r="O248"/>
      <c r="P248"/>
      <c r="Q248"/>
      <c r="R248"/>
    </row>
    <row r="249" spans="1:18" ht="101.5">
      <c r="A249" s="2" t="s">
        <v>1270</v>
      </c>
      <c r="B249" s="2" t="s">
        <v>595</v>
      </c>
      <c r="C249" s="9" t="s">
        <v>963</v>
      </c>
      <c r="D249" s="6">
        <v>10.93</v>
      </c>
      <c r="E249" s="6" t="s">
        <v>102</v>
      </c>
      <c r="F249" s="6">
        <f>+VLOOKUP(E249,'VI_Legende Reinigungsverz.'!$B$3:$F$22,5,0)</f>
        <v>251.5</v>
      </c>
      <c r="G249" s="6">
        <f t="shared" ref="G249:G256" si="78">+F249*D249</f>
        <v>2748.895</v>
      </c>
      <c r="H249" s="51"/>
      <c r="I249" s="6">
        <f t="shared" ref="I249:I256" si="79">IF(ISERROR(G249/H249),0,G249/H249)</f>
        <v>0</v>
      </c>
      <c r="J249" s="51" t="s">
        <v>42</v>
      </c>
      <c r="K249" s="23">
        <f>I249*HLOOKUP(J249,'Auskunft SVS'!$C$2:$AZ$26,17,0)</f>
        <v>0</v>
      </c>
      <c r="L249" s="23">
        <f t="shared" ref="L249:L256" si="80">+K249/D249</f>
        <v>0</v>
      </c>
    </row>
    <row r="250" spans="1:18" ht="101.5">
      <c r="A250" s="2" t="s">
        <v>1271</v>
      </c>
      <c r="B250" s="2" t="s">
        <v>595</v>
      </c>
      <c r="C250" s="9" t="s">
        <v>1272</v>
      </c>
      <c r="D250" s="6">
        <v>2.39</v>
      </c>
      <c r="E250" s="6" t="s">
        <v>1005</v>
      </c>
      <c r="F250" s="6">
        <f>+VLOOKUP(E250,'VI_Legende Reinigungsverz.'!$B$3:$F$22,5,0)</f>
        <v>301.8</v>
      </c>
      <c r="G250" s="6">
        <f t="shared" si="78"/>
        <v>721.30200000000002</v>
      </c>
      <c r="H250" s="51"/>
      <c r="I250" s="6">
        <f t="shared" si="79"/>
        <v>0</v>
      </c>
      <c r="J250" s="51" t="s">
        <v>42</v>
      </c>
      <c r="K250" s="23">
        <f>I250*HLOOKUP(J250,'Auskunft SVS'!$C$2:$AZ$26,17,0)</f>
        <v>0</v>
      </c>
      <c r="L250" s="23">
        <f t="shared" si="80"/>
        <v>0</v>
      </c>
    </row>
    <row r="251" spans="1:18" ht="101.5">
      <c r="A251" s="2" t="s">
        <v>1273</v>
      </c>
      <c r="B251" s="2" t="s">
        <v>288</v>
      </c>
      <c r="C251" s="9" t="s">
        <v>952</v>
      </c>
      <c r="D251" s="6">
        <v>137.55000000000001</v>
      </c>
      <c r="E251" s="6" t="s">
        <v>340</v>
      </c>
      <c r="F251" s="6">
        <f>+VLOOKUP(E251,'VI_Legende Reinigungsverz.'!$B$3:$F$22,5,0)</f>
        <v>12</v>
      </c>
      <c r="G251" s="6">
        <f t="shared" si="78"/>
        <v>1650.6000000000001</v>
      </c>
      <c r="H251" s="51"/>
      <c r="I251" s="6">
        <f t="shared" si="79"/>
        <v>0</v>
      </c>
      <c r="J251" s="51" t="s">
        <v>42</v>
      </c>
      <c r="K251" s="23">
        <f>I251*HLOOKUP(J251,'Auskunft SVS'!$C$2:$AZ$26,17,0)</f>
        <v>0</v>
      </c>
      <c r="L251" s="23">
        <f t="shared" si="80"/>
        <v>0</v>
      </c>
    </row>
    <row r="252" spans="1:18" ht="101.5">
      <c r="A252" s="2" t="s">
        <v>1274</v>
      </c>
      <c r="B252" s="2" t="s">
        <v>288</v>
      </c>
      <c r="C252" s="9" t="s">
        <v>1275</v>
      </c>
      <c r="D252" s="6">
        <v>75.38</v>
      </c>
      <c r="E252" s="6" t="s">
        <v>136</v>
      </c>
      <c r="F252" s="6">
        <f>+VLOOKUP(E252,'VI_Legende Reinigungsverz.'!$B$3:$F$22,5,0)</f>
        <v>52</v>
      </c>
      <c r="G252" s="6">
        <f t="shared" si="78"/>
        <v>3919.7599999999998</v>
      </c>
      <c r="H252" s="51"/>
      <c r="I252" s="6">
        <f t="shared" si="79"/>
        <v>0</v>
      </c>
      <c r="J252" s="51" t="s">
        <v>42</v>
      </c>
      <c r="K252" s="23">
        <f>I252*HLOOKUP(J252,'Auskunft SVS'!$C$2:$AZ$26,17,0)</f>
        <v>0</v>
      </c>
      <c r="L252" s="23">
        <f t="shared" si="80"/>
        <v>0</v>
      </c>
    </row>
    <row r="253" spans="1:18" ht="101.5">
      <c r="A253" s="2" t="s">
        <v>1276</v>
      </c>
      <c r="B253" s="2" t="s">
        <v>288</v>
      </c>
      <c r="C253" s="9" t="s">
        <v>294</v>
      </c>
      <c r="D253" s="6">
        <v>27.99</v>
      </c>
      <c r="E253" s="6" t="s">
        <v>210</v>
      </c>
      <c r="F253" s="6">
        <f>+VLOOKUP(E253,'VI_Legende Reinigungsverz.'!$B$3:$F$22,5,0)</f>
        <v>104</v>
      </c>
      <c r="G253" s="6">
        <f t="shared" si="78"/>
        <v>2910.96</v>
      </c>
      <c r="H253" s="51"/>
      <c r="I253" s="6">
        <f t="shared" si="79"/>
        <v>0</v>
      </c>
      <c r="J253" s="51" t="s">
        <v>42</v>
      </c>
      <c r="K253" s="23">
        <f>I253*HLOOKUP(J253,'Auskunft SVS'!$C$2:$AZ$26,17,0)</f>
        <v>0</v>
      </c>
      <c r="L253" s="23">
        <f t="shared" si="80"/>
        <v>0</v>
      </c>
    </row>
    <row r="254" spans="1:18" ht="101.5">
      <c r="A254" s="2" t="s">
        <v>1277</v>
      </c>
      <c r="B254" s="2" t="s">
        <v>288</v>
      </c>
      <c r="C254" s="9" t="s">
        <v>1278</v>
      </c>
      <c r="D254" s="6">
        <v>31.51</v>
      </c>
      <c r="E254" s="6" t="s">
        <v>163</v>
      </c>
      <c r="F254" s="6">
        <f>+VLOOKUP(E254,'VI_Legende Reinigungsverz.'!$B$3:$F$22,5,0)</f>
        <v>150.9</v>
      </c>
      <c r="G254" s="6">
        <f t="shared" si="78"/>
        <v>4754.8590000000004</v>
      </c>
      <c r="H254" s="51"/>
      <c r="I254" s="6">
        <f t="shared" si="79"/>
        <v>0</v>
      </c>
      <c r="J254" s="51" t="s">
        <v>42</v>
      </c>
      <c r="K254" s="23">
        <f>I254*HLOOKUP(J254,'Auskunft SVS'!$C$2:$AZ$26,17,0)</f>
        <v>0</v>
      </c>
      <c r="L254" s="23">
        <f t="shared" si="80"/>
        <v>0</v>
      </c>
    </row>
    <row r="255" spans="1:18" ht="101.5">
      <c r="A255" s="2" t="s">
        <v>1279</v>
      </c>
      <c r="B255" s="2" t="s">
        <v>288</v>
      </c>
      <c r="C255" s="9" t="s">
        <v>291</v>
      </c>
      <c r="D255" s="6">
        <v>13.46</v>
      </c>
      <c r="E255" s="6" t="s">
        <v>102</v>
      </c>
      <c r="F255" s="6">
        <f>+VLOOKUP(E255,'VI_Legende Reinigungsverz.'!$B$3:$F$22,5,0)</f>
        <v>251.5</v>
      </c>
      <c r="G255" s="6">
        <f t="shared" si="78"/>
        <v>3385.19</v>
      </c>
      <c r="H255" s="51"/>
      <c r="I255" s="6">
        <f t="shared" si="79"/>
        <v>0</v>
      </c>
      <c r="J255" s="51" t="s">
        <v>42</v>
      </c>
      <c r="K255" s="23">
        <f>I255*HLOOKUP(J255,'Auskunft SVS'!$C$2:$AZ$26,17,0)</f>
        <v>0</v>
      </c>
      <c r="L255" s="23">
        <f t="shared" si="80"/>
        <v>0</v>
      </c>
    </row>
    <row r="256" spans="1:18" ht="101.5">
      <c r="A256" s="2" t="s">
        <v>1280</v>
      </c>
      <c r="B256" s="2" t="s">
        <v>598</v>
      </c>
      <c r="C256" s="9" t="s">
        <v>1162</v>
      </c>
      <c r="D256" s="6">
        <v>70.63</v>
      </c>
      <c r="E256" s="6" t="s">
        <v>136</v>
      </c>
      <c r="F256" s="6">
        <f>+VLOOKUP(E256,'VI_Legende Reinigungsverz.'!$B$3:$F$22,5,0)</f>
        <v>52</v>
      </c>
      <c r="G256" s="6">
        <f t="shared" si="78"/>
        <v>3672.7599999999998</v>
      </c>
      <c r="H256" s="51"/>
      <c r="I256" s="6">
        <f t="shared" si="79"/>
        <v>0</v>
      </c>
      <c r="J256" s="51" t="s">
        <v>42</v>
      </c>
      <c r="K256" s="23">
        <f>I256*HLOOKUP(J256,'Auskunft SVS'!$C$2:$AZ$26,17,0)</f>
        <v>0</v>
      </c>
      <c r="L256" s="23">
        <f t="shared" si="80"/>
        <v>0</v>
      </c>
    </row>
    <row r="257" spans="1:18" s="15" customFormat="1">
      <c r="A257" s="8" t="s">
        <v>1281</v>
      </c>
      <c r="B257" s="3" t="s">
        <v>399</v>
      </c>
      <c r="C257" s="3" t="s">
        <v>98</v>
      </c>
      <c r="D257" s="10" t="s">
        <v>98</v>
      </c>
      <c r="E257" s="10"/>
      <c r="F257" s="10"/>
      <c r="G257" s="10"/>
      <c r="H257" s="10"/>
      <c r="I257" s="10"/>
      <c r="J257" s="10"/>
      <c r="K257" s="10"/>
      <c r="L257" s="13"/>
      <c r="M257"/>
      <c r="N257"/>
      <c r="O257"/>
      <c r="P257"/>
      <c r="Q257"/>
      <c r="R257"/>
    </row>
    <row r="258" spans="1:18" ht="101.5">
      <c r="A258" s="2" t="s">
        <v>1282</v>
      </c>
      <c r="B258" s="2" t="s">
        <v>400</v>
      </c>
      <c r="C258" s="9" t="s">
        <v>411</v>
      </c>
      <c r="D258" s="6">
        <v>16.260000000000002</v>
      </c>
      <c r="E258" s="6" t="s">
        <v>163</v>
      </c>
      <c r="F258" s="6">
        <f>+VLOOKUP(E258,'VI_Legende Reinigungsverz.'!$B$3:$F$22,5,0)</f>
        <v>150.9</v>
      </c>
      <c r="G258" s="6">
        <f>+F258*D258</f>
        <v>2453.6340000000005</v>
      </c>
      <c r="H258" s="51"/>
      <c r="I258" s="6">
        <f>IF(ISERROR(G258/H258),0,G258/H258)</f>
        <v>0</v>
      </c>
      <c r="J258" s="51" t="s">
        <v>42</v>
      </c>
      <c r="K258" s="23">
        <f>I258*HLOOKUP(J258,'Auskunft SVS'!$C$2:$AZ$26,17,0)</f>
        <v>0</v>
      </c>
      <c r="L258" s="23">
        <f>+K258/D258</f>
        <v>0</v>
      </c>
    </row>
    <row r="259" spans="1:18" ht="101.5">
      <c r="A259" s="2" t="s">
        <v>1283</v>
      </c>
      <c r="B259" s="2" t="s">
        <v>400</v>
      </c>
      <c r="C259" s="9" t="s">
        <v>291</v>
      </c>
      <c r="D259" s="6">
        <v>18.28</v>
      </c>
      <c r="E259" s="6" t="s">
        <v>102</v>
      </c>
      <c r="F259" s="6">
        <f>+VLOOKUP(E259,'VI_Legende Reinigungsverz.'!$B$3:$F$22,5,0)</f>
        <v>251.5</v>
      </c>
      <c r="G259" s="6">
        <f>+F259*D259</f>
        <v>4597.42</v>
      </c>
      <c r="H259" s="51"/>
      <c r="I259" s="6">
        <f>IF(ISERROR(G259/H259),0,G259/H259)</f>
        <v>0</v>
      </c>
      <c r="J259" s="51" t="s">
        <v>42</v>
      </c>
      <c r="K259" s="23">
        <f>I259*HLOOKUP(J259,'Auskunft SVS'!$C$2:$AZ$26,17,0)</f>
        <v>0</v>
      </c>
      <c r="L259" s="23">
        <f>+K259/D259</f>
        <v>0</v>
      </c>
    </row>
    <row r="260" spans="1:18" s="15" customFormat="1">
      <c r="A260" s="8" t="s">
        <v>1284</v>
      </c>
      <c r="B260" s="3" t="s">
        <v>1285</v>
      </c>
      <c r="C260" s="3" t="s">
        <v>98</v>
      </c>
      <c r="D260" s="10" t="s">
        <v>98</v>
      </c>
      <c r="E260" s="10"/>
      <c r="F260" s="10"/>
      <c r="G260" s="10"/>
      <c r="H260" s="10"/>
      <c r="I260" s="10"/>
      <c r="J260" s="10"/>
      <c r="K260" s="10"/>
      <c r="L260" s="13"/>
      <c r="M260"/>
      <c r="N260"/>
      <c r="O260"/>
      <c r="P260"/>
      <c r="Q260"/>
      <c r="R260"/>
    </row>
    <row r="261" spans="1:18" ht="101.5">
      <c r="A261" s="2" t="s">
        <v>1286</v>
      </c>
      <c r="B261" s="2" t="s">
        <v>1287</v>
      </c>
      <c r="C261" s="9" t="s">
        <v>389</v>
      </c>
      <c r="D261" s="6">
        <v>8.2200000000000006</v>
      </c>
      <c r="E261" s="6" t="s">
        <v>210</v>
      </c>
      <c r="F261" s="6">
        <f>+VLOOKUP(E261,'VI_Legende Reinigungsverz.'!$B$3:$F$22,5,0)</f>
        <v>104</v>
      </c>
      <c r="G261" s="6">
        <f>+F261*D261</f>
        <v>854.88000000000011</v>
      </c>
      <c r="H261" s="51"/>
      <c r="I261" s="6">
        <f>IF(ISERROR(G261/H261),0,G261/H261)</f>
        <v>0</v>
      </c>
      <c r="J261" s="51" t="s">
        <v>42</v>
      </c>
      <c r="K261" s="23">
        <f>I261*HLOOKUP(J261,'Auskunft SVS'!$C$2:$AZ$26,17,0)</f>
        <v>0</v>
      </c>
      <c r="L261" s="23">
        <f>+K261/D261</f>
        <v>0</v>
      </c>
    </row>
    <row r="262" spans="1:18" s="15" customFormat="1">
      <c r="A262" s="8" t="s">
        <v>1288</v>
      </c>
      <c r="B262" s="3" t="s">
        <v>984</v>
      </c>
      <c r="C262" s="3" t="s">
        <v>98</v>
      </c>
      <c r="D262" s="10" t="s">
        <v>98</v>
      </c>
      <c r="E262" s="10"/>
      <c r="F262" s="10"/>
      <c r="G262" s="10"/>
      <c r="H262" s="10"/>
      <c r="I262" s="10"/>
      <c r="J262" s="10"/>
      <c r="K262" s="10"/>
      <c r="L262" s="13"/>
      <c r="M262"/>
      <c r="N262"/>
      <c r="O262"/>
      <c r="P262"/>
      <c r="Q262"/>
      <c r="R262"/>
    </row>
    <row r="263" spans="1:18" ht="101.5">
      <c r="A263" s="2" t="s">
        <v>1289</v>
      </c>
      <c r="B263" s="2" t="s">
        <v>985</v>
      </c>
      <c r="C263" s="9" t="s">
        <v>846</v>
      </c>
      <c r="D263" s="6">
        <v>59.12</v>
      </c>
      <c r="E263" s="6" t="s">
        <v>163</v>
      </c>
      <c r="F263" s="6">
        <f>+VLOOKUP(E263,'VI_Legende Reinigungsverz.'!$B$3:$F$22,5,0)</f>
        <v>150.9</v>
      </c>
      <c r="G263" s="6">
        <f>+F263*D263</f>
        <v>8921.2080000000005</v>
      </c>
      <c r="H263" s="51"/>
      <c r="I263" s="6">
        <f>IF(ISERROR(G263/H263),0,G263/H263)</f>
        <v>0</v>
      </c>
      <c r="J263" s="51" t="s">
        <v>42</v>
      </c>
      <c r="K263" s="23">
        <f>I263*HLOOKUP(J263,'Auskunft SVS'!$C$2:$AZ$26,17,0)</f>
        <v>0</v>
      </c>
      <c r="L263" s="23">
        <f>+K263/D263</f>
        <v>0</v>
      </c>
    </row>
    <row r="264" spans="1:18" s="15" customFormat="1">
      <c r="A264" s="8" t="s">
        <v>1290</v>
      </c>
      <c r="B264" s="3" t="s">
        <v>614</v>
      </c>
      <c r="C264" s="3" t="s">
        <v>98</v>
      </c>
      <c r="D264" s="10" t="s">
        <v>98</v>
      </c>
      <c r="E264" s="10"/>
      <c r="F264" s="10"/>
      <c r="G264" s="10"/>
      <c r="H264" s="10"/>
      <c r="I264" s="10"/>
      <c r="J264" s="10"/>
      <c r="K264" s="10"/>
      <c r="L264" s="13"/>
      <c r="M264"/>
      <c r="N264"/>
      <c r="O264"/>
      <c r="P264"/>
      <c r="Q264"/>
      <c r="R264"/>
    </row>
    <row r="265" spans="1:18" ht="101.5">
      <c r="A265" s="2" t="s">
        <v>1291</v>
      </c>
      <c r="B265" s="2" t="s">
        <v>180</v>
      </c>
      <c r="C265" s="9" t="s">
        <v>846</v>
      </c>
      <c r="D265" s="6">
        <v>29.17</v>
      </c>
      <c r="E265" s="6" t="s">
        <v>163</v>
      </c>
      <c r="F265" s="6">
        <f>+VLOOKUP(E265,'VI_Legende Reinigungsverz.'!$B$3:$F$22,5,0)</f>
        <v>150.9</v>
      </c>
      <c r="G265" s="6">
        <f>+F265*D265</f>
        <v>4401.7530000000006</v>
      </c>
      <c r="H265" s="51"/>
      <c r="I265" s="6">
        <f>IF(ISERROR(G265/H265),0,G265/H265)</f>
        <v>0</v>
      </c>
      <c r="J265" s="51" t="s">
        <v>42</v>
      </c>
      <c r="K265" s="23">
        <f>I265*HLOOKUP(J265,'Auskunft SVS'!$C$2:$AZ$26,17,0)</f>
        <v>0</v>
      </c>
      <c r="L265" s="23">
        <f>+K265/D265</f>
        <v>0</v>
      </c>
    </row>
    <row r="266" spans="1:18" ht="101.5">
      <c r="A266" s="2" t="s">
        <v>1292</v>
      </c>
      <c r="B266" s="2" t="s">
        <v>616</v>
      </c>
      <c r="C266" s="9" t="s">
        <v>846</v>
      </c>
      <c r="D266" s="6">
        <v>37.19</v>
      </c>
      <c r="E266" s="6" t="s">
        <v>163</v>
      </c>
      <c r="F266" s="6">
        <f>+VLOOKUP(E266,'VI_Legende Reinigungsverz.'!$B$3:$F$22,5,0)</f>
        <v>150.9</v>
      </c>
      <c r="G266" s="6">
        <f>+F266*D266</f>
        <v>5611.9709999999995</v>
      </c>
      <c r="H266" s="51"/>
      <c r="I266" s="6">
        <f>IF(ISERROR(G266/H266),0,G266/H266)</f>
        <v>0</v>
      </c>
      <c r="J266" s="51" t="s">
        <v>42</v>
      </c>
      <c r="K266" s="23">
        <f>I266*HLOOKUP(J266,'Auskunft SVS'!$C$2:$AZ$26,17,0)</f>
        <v>0</v>
      </c>
      <c r="L266" s="23">
        <f>+K266/D266</f>
        <v>0</v>
      </c>
    </row>
    <row r="267" spans="1:18" s="15" customFormat="1">
      <c r="A267" s="8" t="s">
        <v>1293</v>
      </c>
      <c r="B267" s="3" t="s">
        <v>848</v>
      </c>
      <c r="C267" s="3" t="s">
        <v>98</v>
      </c>
      <c r="D267" s="10" t="s">
        <v>98</v>
      </c>
      <c r="E267" s="10"/>
      <c r="F267" s="10"/>
      <c r="G267" s="10"/>
      <c r="H267" s="10"/>
      <c r="I267" s="10"/>
      <c r="J267" s="10"/>
      <c r="K267" s="10"/>
      <c r="L267" s="13"/>
      <c r="M267"/>
      <c r="N267"/>
      <c r="O267"/>
      <c r="P267"/>
      <c r="Q267"/>
      <c r="R267"/>
    </row>
    <row r="268" spans="1:18" ht="101.5">
      <c r="A268" s="2" t="s">
        <v>1294</v>
      </c>
      <c r="B268" s="2" t="s">
        <v>1001</v>
      </c>
      <c r="C268" s="9" t="s">
        <v>198</v>
      </c>
      <c r="D268" s="6">
        <v>43.63</v>
      </c>
      <c r="E268" s="6" t="s">
        <v>136</v>
      </c>
      <c r="F268" s="6">
        <f>+VLOOKUP(E268,'VI_Legende Reinigungsverz.'!$B$3:$F$22,5,0)</f>
        <v>52</v>
      </c>
      <c r="G268" s="6">
        <f>+F268*D268</f>
        <v>2268.7600000000002</v>
      </c>
      <c r="H268" s="51"/>
      <c r="I268" s="6">
        <f>IF(ISERROR(G268/H268),0,G268/H268)</f>
        <v>0</v>
      </c>
      <c r="J268" s="51" t="s">
        <v>42</v>
      </c>
      <c r="K268" s="23">
        <f>I268*HLOOKUP(J268,'Auskunft SVS'!$C$2:$AZ$26,17,0)</f>
        <v>0</v>
      </c>
      <c r="L268" s="23">
        <f>+K268/D268</f>
        <v>0</v>
      </c>
    </row>
    <row r="269" spans="1:18" ht="101.5">
      <c r="A269" s="2" t="s">
        <v>1295</v>
      </c>
      <c r="B269" s="2" t="s">
        <v>1296</v>
      </c>
      <c r="C269" s="9" t="s">
        <v>846</v>
      </c>
      <c r="D269" s="6">
        <v>259.52999999999997</v>
      </c>
      <c r="E269" s="6" t="s">
        <v>163</v>
      </c>
      <c r="F269" s="6">
        <f>+VLOOKUP(E269,'VI_Legende Reinigungsverz.'!$B$3:$F$22,5,0)</f>
        <v>150.9</v>
      </c>
      <c r="G269" s="6">
        <f>+F269*D269</f>
        <v>39163.076999999997</v>
      </c>
      <c r="H269" s="51"/>
      <c r="I269" s="6">
        <f>IF(ISERROR(G269/H269),0,G269/H269)</f>
        <v>0</v>
      </c>
      <c r="J269" s="51" t="s">
        <v>42</v>
      </c>
      <c r="K269" s="23">
        <f>I269*HLOOKUP(J269,'Auskunft SVS'!$C$2:$AZ$26,17,0)</f>
        <v>0</v>
      </c>
      <c r="L269" s="23">
        <f>+K269/D269</f>
        <v>0</v>
      </c>
    </row>
    <row r="270" spans="1:18" ht="101.5">
      <c r="A270" s="2" t="s">
        <v>1297</v>
      </c>
      <c r="B270" s="2" t="s">
        <v>516</v>
      </c>
      <c r="C270" s="9" t="s">
        <v>846</v>
      </c>
      <c r="D270" s="6">
        <v>65.91</v>
      </c>
      <c r="E270" s="6" t="s">
        <v>163</v>
      </c>
      <c r="F270" s="6">
        <f>+VLOOKUP(E270,'VI_Legende Reinigungsverz.'!$B$3:$F$22,5,0)</f>
        <v>150.9</v>
      </c>
      <c r="G270" s="6">
        <f>+F270*D270</f>
        <v>9945.8189999999995</v>
      </c>
      <c r="H270" s="51"/>
      <c r="I270" s="6">
        <f>IF(ISERROR(G270/H270),0,G270/H270)</f>
        <v>0</v>
      </c>
      <c r="J270" s="51" t="s">
        <v>42</v>
      </c>
      <c r="K270" s="23">
        <f>I270*HLOOKUP(J270,'Auskunft SVS'!$C$2:$AZ$26,17,0)</f>
        <v>0</v>
      </c>
      <c r="L270" s="23">
        <f>+K270/D270</f>
        <v>0</v>
      </c>
    </row>
    <row r="271" spans="1:18" s="15" customFormat="1">
      <c r="A271" s="8" t="s">
        <v>1298</v>
      </c>
      <c r="B271" s="3" t="s">
        <v>1299</v>
      </c>
      <c r="C271" s="3" t="s">
        <v>98</v>
      </c>
      <c r="D271" s="10" t="s">
        <v>98</v>
      </c>
      <c r="E271" s="10"/>
      <c r="F271" s="10"/>
      <c r="G271" s="10"/>
      <c r="H271" s="10"/>
      <c r="I271" s="10"/>
      <c r="J271" s="10"/>
      <c r="K271" s="10"/>
      <c r="L271" s="13"/>
      <c r="M271"/>
      <c r="N271"/>
      <c r="O271"/>
      <c r="P271"/>
      <c r="Q271"/>
      <c r="R271"/>
    </row>
    <row r="272" spans="1:18" ht="101.5">
      <c r="A272" s="2" t="s">
        <v>1300</v>
      </c>
      <c r="B272" s="2" t="s">
        <v>1301</v>
      </c>
      <c r="C272" s="9" t="s">
        <v>846</v>
      </c>
      <c r="D272" s="6">
        <v>321.83</v>
      </c>
      <c r="E272" s="6" t="s">
        <v>163</v>
      </c>
      <c r="F272" s="6">
        <f>+VLOOKUP(E272,'VI_Legende Reinigungsverz.'!$B$3:$F$22,5,0)</f>
        <v>150.9</v>
      </c>
      <c r="G272" s="6">
        <f>+F272*D272</f>
        <v>48564.146999999997</v>
      </c>
      <c r="H272" s="51"/>
      <c r="I272" s="6">
        <f>IF(ISERROR(G272/H272),0,G272/H272)</f>
        <v>0</v>
      </c>
      <c r="J272" s="51" t="s">
        <v>42</v>
      </c>
      <c r="K272" s="23">
        <f>I272*HLOOKUP(J272,'Auskunft SVS'!$C$2:$AZ$26,17,0)</f>
        <v>0</v>
      </c>
      <c r="L272" s="23">
        <f>+K272/D272</f>
        <v>0</v>
      </c>
    </row>
    <row r="273" spans="1:18" s="15" customFormat="1">
      <c r="A273" s="8" t="s">
        <v>1302</v>
      </c>
      <c r="B273" s="3" t="s">
        <v>196</v>
      </c>
      <c r="C273" s="3" t="s">
        <v>98</v>
      </c>
      <c r="D273" s="10" t="s">
        <v>98</v>
      </c>
      <c r="E273" s="10"/>
      <c r="F273" s="10"/>
      <c r="G273" s="10"/>
      <c r="H273" s="10"/>
      <c r="I273" s="10"/>
      <c r="J273" s="10"/>
      <c r="K273" s="10"/>
      <c r="L273" s="13"/>
      <c r="M273"/>
      <c r="N273"/>
      <c r="O273"/>
      <c r="P273"/>
      <c r="Q273"/>
      <c r="R273"/>
    </row>
    <row r="274" spans="1:18" ht="101.5">
      <c r="A274" s="2" t="s">
        <v>1303</v>
      </c>
      <c r="B274" s="2" t="s">
        <v>298</v>
      </c>
      <c r="C274" s="9" t="s">
        <v>733</v>
      </c>
      <c r="D274" s="6">
        <v>9.74</v>
      </c>
      <c r="E274" s="6" t="s">
        <v>210</v>
      </c>
      <c r="F274" s="6">
        <f>+VLOOKUP(E274,'VI_Legende Reinigungsverz.'!$B$3:$F$22,5,0)</f>
        <v>104</v>
      </c>
      <c r="G274" s="6">
        <f>+F274*D274</f>
        <v>1012.96</v>
      </c>
      <c r="H274" s="51"/>
      <c r="I274" s="6">
        <f>IF(ISERROR(G274/H274),0,G274/H274)</f>
        <v>0</v>
      </c>
      <c r="J274" s="51" t="s">
        <v>42</v>
      </c>
      <c r="K274" s="23">
        <f>I274*HLOOKUP(J274,'Auskunft SVS'!$C$2:$AZ$26,17,0)</f>
        <v>0</v>
      </c>
      <c r="L274" s="23">
        <f>+K274/D274</f>
        <v>0</v>
      </c>
    </row>
    <row r="275" spans="1:18" ht="101.5">
      <c r="A275" s="2" t="s">
        <v>1304</v>
      </c>
      <c r="B275" s="2" t="s">
        <v>298</v>
      </c>
      <c r="C275" s="9" t="s">
        <v>1305</v>
      </c>
      <c r="D275" s="6">
        <v>18.55</v>
      </c>
      <c r="E275" s="6" t="s">
        <v>924</v>
      </c>
      <c r="F275" s="6">
        <f>+VLOOKUP(E275,'VI_Legende Reinigungsverz.'!$B$3:$F$22,5,0)</f>
        <v>352.1</v>
      </c>
      <c r="G275" s="6">
        <f>+F275*D275</f>
        <v>6531.4550000000008</v>
      </c>
      <c r="H275" s="51"/>
      <c r="I275" s="6">
        <f>IF(ISERROR(G275/H275),0,G275/H275)</f>
        <v>0</v>
      </c>
      <c r="J275" s="51" t="s">
        <v>42</v>
      </c>
      <c r="K275" s="23">
        <f>I275*HLOOKUP(J275,'Auskunft SVS'!$C$2:$AZ$26,17,0)</f>
        <v>0</v>
      </c>
      <c r="L275" s="23">
        <f>+K275/D275</f>
        <v>0</v>
      </c>
    </row>
    <row r="276" spans="1:18" s="15" customFormat="1">
      <c r="A276" s="8" t="s">
        <v>1306</v>
      </c>
      <c r="B276" s="3" t="s">
        <v>855</v>
      </c>
      <c r="C276" s="3" t="s">
        <v>98</v>
      </c>
      <c r="D276" s="10" t="s">
        <v>98</v>
      </c>
      <c r="E276" s="10"/>
      <c r="F276" s="10"/>
      <c r="G276" s="10"/>
      <c r="H276" s="10"/>
      <c r="I276" s="10"/>
      <c r="J276" s="10"/>
      <c r="K276" s="10"/>
      <c r="L276" s="13"/>
      <c r="M276"/>
      <c r="N276"/>
      <c r="O276"/>
      <c r="P276"/>
      <c r="Q276"/>
      <c r="R276"/>
    </row>
    <row r="277" spans="1:18" ht="101.5">
      <c r="A277" s="2" t="s">
        <v>1307</v>
      </c>
      <c r="B277" s="2" t="s">
        <v>1308</v>
      </c>
      <c r="C277" s="9" t="s">
        <v>1309</v>
      </c>
      <c r="D277" s="6">
        <v>15.98</v>
      </c>
      <c r="E277" s="6" t="s">
        <v>163</v>
      </c>
      <c r="F277" s="6">
        <f>+VLOOKUP(E277,'VI_Legende Reinigungsverz.'!$B$3:$F$22,5,0)</f>
        <v>150.9</v>
      </c>
      <c r="G277" s="6">
        <f>+F277*D277</f>
        <v>2411.3820000000001</v>
      </c>
      <c r="H277" s="51"/>
      <c r="I277" s="6">
        <f>IF(ISERROR(G277/H277),0,G277/H277)</f>
        <v>0</v>
      </c>
      <c r="J277" s="51" t="s">
        <v>42</v>
      </c>
      <c r="K277" s="23">
        <f>I277*HLOOKUP(J277,'Auskunft SVS'!$C$2:$AZ$26,17,0)</f>
        <v>0</v>
      </c>
      <c r="L277" s="23">
        <f>+K277/D277</f>
        <v>0</v>
      </c>
    </row>
    <row r="278" spans="1:18" s="15" customFormat="1">
      <c r="A278" s="8" t="s">
        <v>1310</v>
      </c>
      <c r="B278" s="3" t="s">
        <v>200</v>
      </c>
      <c r="C278" s="3" t="s">
        <v>98</v>
      </c>
      <c r="D278" s="10" t="s">
        <v>98</v>
      </c>
      <c r="E278" s="10"/>
      <c r="F278" s="10"/>
      <c r="G278" s="10"/>
      <c r="H278" s="10"/>
      <c r="I278" s="10"/>
      <c r="J278" s="10"/>
      <c r="K278" s="10"/>
      <c r="L278" s="13"/>
      <c r="M278"/>
      <c r="N278"/>
      <c r="O278"/>
      <c r="P278"/>
      <c r="Q278"/>
      <c r="R278"/>
    </row>
    <row r="279" spans="1:18" ht="101.5">
      <c r="A279" s="2" t="s">
        <v>1311</v>
      </c>
      <c r="B279" s="2" t="s">
        <v>202</v>
      </c>
      <c r="C279" s="9" t="s">
        <v>213</v>
      </c>
      <c r="D279" s="6">
        <v>8.31</v>
      </c>
      <c r="E279" s="6" t="s">
        <v>210</v>
      </c>
      <c r="F279" s="6">
        <f>+VLOOKUP(E279,'VI_Legende Reinigungsverz.'!$B$3:$F$22,5,0)</f>
        <v>104</v>
      </c>
      <c r="G279" s="6">
        <f t="shared" ref="G279:G284" si="81">+F279*D279</f>
        <v>864.24</v>
      </c>
      <c r="H279" s="51"/>
      <c r="I279" s="6">
        <f t="shared" ref="I279:I284" si="82">IF(ISERROR(G279/H279),0,G279/H279)</f>
        <v>0</v>
      </c>
      <c r="J279" s="51" t="s">
        <v>42</v>
      </c>
      <c r="K279" s="23">
        <f>I279*HLOOKUP(J279,'Auskunft SVS'!$C$2:$AZ$26,17,0)</f>
        <v>0</v>
      </c>
      <c r="L279" s="23">
        <f t="shared" ref="L279:L284" si="83">+K279/D279</f>
        <v>0</v>
      </c>
    </row>
    <row r="280" spans="1:18" ht="101.5">
      <c r="A280" s="2" t="s">
        <v>1312</v>
      </c>
      <c r="B280" s="2" t="s">
        <v>202</v>
      </c>
      <c r="C280" s="9" t="s">
        <v>1016</v>
      </c>
      <c r="D280" s="6">
        <v>4.3</v>
      </c>
      <c r="E280" s="6" t="s">
        <v>163</v>
      </c>
      <c r="F280" s="6">
        <f>+VLOOKUP(E280,'VI_Legende Reinigungsverz.'!$B$3:$F$22,5,0)</f>
        <v>150.9</v>
      </c>
      <c r="G280" s="6">
        <f t="shared" si="81"/>
        <v>648.87</v>
      </c>
      <c r="H280" s="51"/>
      <c r="I280" s="6">
        <f t="shared" si="82"/>
        <v>0</v>
      </c>
      <c r="J280" s="51" t="s">
        <v>42</v>
      </c>
      <c r="K280" s="23">
        <f>I280*HLOOKUP(J280,'Auskunft SVS'!$C$2:$AZ$26,17,0)</f>
        <v>0</v>
      </c>
      <c r="L280" s="23">
        <f t="shared" si="83"/>
        <v>0</v>
      </c>
    </row>
    <row r="281" spans="1:18" ht="101.5">
      <c r="A281" s="2" t="s">
        <v>1313</v>
      </c>
      <c r="B281" s="2" t="s">
        <v>202</v>
      </c>
      <c r="C281" s="9" t="s">
        <v>1314</v>
      </c>
      <c r="D281" s="6">
        <v>463.46</v>
      </c>
      <c r="E281" s="6" t="s">
        <v>102</v>
      </c>
      <c r="F281" s="6">
        <f>+VLOOKUP(E281,'VI_Legende Reinigungsverz.'!$B$3:$F$22,5,0)</f>
        <v>251.5</v>
      </c>
      <c r="G281" s="6">
        <f t="shared" si="81"/>
        <v>116560.18999999999</v>
      </c>
      <c r="H281" s="51"/>
      <c r="I281" s="6">
        <f t="shared" si="82"/>
        <v>0</v>
      </c>
      <c r="J281" s="51" t="s">
        <v>42</v>
      </c>
      <c r="K281" s="23">
        <f>I281*HLOOKUP(J281,'Auskunft SVS'!$C$2:$AZ$26,17,0)</f>
        <v>0</v>
      </c>
      <c r="L281" s="23">
        <f t="shared" si="83"/>
        <v>0</v>
      </c>
    </row>
    <row r="282" spans="1:18" ht="101.5">
      <c r="A282" s="2" t="s">
        <v>1315</v>
      </c>
      <c r="B282" s="2" t="s">
        <v>202</v>
      </c>
      <c r="C282" s="9" t="s">
        <v>1316</v>
      </c>
      <c r="D282" s="6">
        <v>62.82</v>
      </c>
      <c r="E282" s="6" t="s">
        <v>1005</v>
      </c>
      <c r="F282" s="6">
        <f>+VLOOKUP(E282,'VI_Legende Reinigungsverz.'!$B$3:$F$22,5,0)</f>
        <v>301.8</v>
      </c>
      <c r="G282" s="6">
        <f t="shared" si="81"/>
        <v>18959.076000000001</v>
      </c>
      <c r="H282" s="51"/>
      <c r="I282" s="6">
        <f t="shared" si="82"/>
        <v>0</v>
      </c>
      <c r="J282" s="51" t="s">
        <v>42</v>
      </c>
      <c r="K282" s="23">
        <f>I282*HLOOKUP(J282,'Auskunft SVS'!$C$2:$AZ$26,17,0)</f>
        <v>0</v>
      </c>
      <c r="L282" s="23">
        <f t="shared" si="83"/>
        <v>0</v>
      </c>
    </row>
    <row r="283" spans="1:18" ht="101.5">
      <c r="A283" s="2" t="s">
        <v>1317</v>
      </c>
      <c r="B283" s="2" t="s">
        <v>202</v>
      </c>
      <c r="C283" s="9" t="s">
        <v>1318</v>
      </c>
      <c r="D283" s="6">
        <v>10.6</v>
      </c>
      <c r="E283" s="6" t="s">
        <v>924</v>
      </c>
      <c r="F283" s="6">
        <f>+VLOOKUP(E283,'VI_Legende Reinigungsverz.'!$B$3:$F$22,5,0)</f>
        <v>352.1</v>
      </c>
      <c r="G283" s="6">
        <f t="shared" si="81"/>
        <v>3732.26</v>
      </c>
      <c r="H283" s="51"/>
      <c r="I283" s="6">
        <f t="shared" si="82"/>
        <v>0</v>
      </c>
      <c r="J283" s="51" t="s">
        <v>42</v>
      </c>
      <c r="K283" s="23">
        <f>I283*HLOOKUP(J283,'Auskunft SVS'!$C$2:$AZ$26,17,0)</f>
        <v>0</v>
      </c>
      <c r="L283" s="23">
        <f t="shared" si="83"/>
        <v>0</v>
      </c>
    </row>
    <row r="284" spans="1:18" ht="101.5">
      <c r="A284" s="2" t="s">
        <v>1319</v>
      </c>
      <c r="B284" s="2" t="s">
        <v>307</v>
      </c>
      <c r="C284" s="9" t="s">
        <v>417</v>
      </c>
      <c r="D284" s="6">
        <v>13.88</v>
      </c>
      <c r="E284" s="6" t="s">
        <v>102</v>
      </c>
      <c r="F284" s="6">
        <f>+VLOOKUP(E284,'VI_Legende Reinigungsverz.'!$B$3:$F$22,5,0)</f>
        <v>251.5</v>
      </c>
      <c r="G284" s="6">
        <f t="shared" si="81"/>
        <v>3490.82</v>
      </c>
      <c r="H284" s="51"/>
      <c r="I284" s="6">
        <f t="shared" si="82"/>
        <v>0</v>
      </c>
      <c r="J284" s="51" t="s">
        <v>42</v>
      </c>
      <c r="K284" s="23">
        <f>I284*HLOOKUP(J284,'Auskunft SVS'!$C$2:$AZ$26,17,0)</f>
        <v>0</v>
      </c>
      <c r="L284" s="23">
        <f t="shared" si="83"/>
        <v>0</v>
      </c>
    </row>
    <row r="285" spans="1:18" s="15" customFormat="1">
      <c r="A285" s="8" t="s">
        <v>1320</v>
      </c>
      <c r="B285" s="3" t="s">
        <v>206</v>
      </c>
      <c r="C285" s="3" t="s">
        <v>98</v>
      </c>
      <c r="D285" s="10" t="s">
        <v>98</v>
      </c>
      <c r="E285" s="10"/>
      <c r="F285" s="10"/>
      <c r="G285" s="10"/>
      <c r="H285" s="10"/>
      <c r="I285" s="10"/>
      <c r="J285" s="10"/>
      <c r="K285" s="10"/>
      <c r="L285" s="13"/>
      <c r="M285"/>
      <c r="N285"/>
      <c r="O285"/>
      <c r="P285"/>
      <c r="Q285"/>
      <c r="R285"/>
    </row>
    <row r="286" spans="1:18" ht="101.5">
      <c r="A286" s="2" t="s">
        <v>1321</v>
      </c>
      <c r="B286" s="2" t="s">
        <v>208</v>
      </c>
      <c r="C286" s="9" t="s">
        <v>741</v>
      </c>
      <c r="D286" s="6">
        <v>32.07</v>
      </c>
      <c r="E286" s="6" t="s">
        <v>136</v>
      </c>
      <c r="F286" s="6">
        <f>+VLOOKUP(E286,'VI_Legende Reinigungsverz.'!$B$3:$F$22,5,0)</f>
        <v>52</v>
      </c>
      <c r="G286" s="6">
        <f t="shared" ref="G286:G292" si="84">+F286*D286</f>
        <v>1667.64</v>
      </c>
      <c r="H286" s="51"/>
      <c r="I286" s="6">
        <f t="shared" ref="I286:I292" si="85">IF(ISERROR(G286/H286),0,G286/H286)</f>
        <v>0</v>
      </c>
      <c r="J286" s="51" t="s">
        <v>42</v>
      </c>
      <c r="K286" s="23">
        <f>I286*HLOOKUP(J286,'Auskunft SVS'!$C$2:$AZ$26,17,0)</f>
        <v>0</v>
      </c>
      <c r="L286" s="23">
        <f t="shared" ref="L286:L292" si="86">+K286/D286</f>
        <v>0</v>
      </c>
    </row>
    <row r="287" spans="1:18" ht="101.5">
      <c r="A287" s="2" t="s">
        <v>1322</v>
      </c>
      <c r="B287" s="2" t="s">
        <v>208</v>
      </c>
      <c r="C287" s="9" t="s">
        <v>1323</v>
      </c>
      <c r="D287" s="6">
        <v>904.91</v>
      </c>
      <c r="E287" s="6" t="s">
        <v>163</v>
      </c>
      <c r="F287" s="6">
        <f>+VLOOKUP(E287,'VI_Legende Reinigungsverz.'!$B$3:$F$22,5,0)</f>
        <v>150.9</v>
      </c>
      <c r="G287" s="6">
        <f t="shared" si="84"/>
        <v>136550.91899999999</v>
      </c>
      <c r="H287" s="51"/>
      <c r="I287" s="6">
        <f t="shared" si="85"/>
        <v>0</v>
      </c>
      <c r="J287" s="51" t="s">
        <v>42</v>
      </c>
      <c r="K287" s="23">
        <f>I287*HLOOKUP(J287,'Auskunft SVS'!$C$2:$AZ$26,17,0)</f>
        <v>0</v>
      </c>
      <c r="L287" s="23">
        <f t="shared" si="86"/>
        <v>0</v>
      </c>
    </row>
    <row r="288" spans="1:18" ht="101.5">
      <c r="A288" s="2" t="s">
        <v>1324</v>
      </c>
      <c r="B288" s="2" t="s">
        <v>208</v>
      </c>
      <c r="C288" s="9" t="s">
        <v>417</v>
      </c>
      <c r="D288" s="6">
        <v>39.04</v>
      </c>
      <c r="E288" s="6" t="s">
        <v>102</v>
      </c>
      <c r="F288" s="6">
        <f>+VLOOKUP(E288,'VI_Legende Reinigungsverz.'!$B$3:$F$22,5,0)</f>
        <v>251.5</v>
      </c>
      <c r="G288" s="6">
        <f t="shared" si="84"/>
        <v>9818.56</v>
      </c>
      <c r="H288" s="51"/>
      <c r="I288" s="6">
        <f t="shared" si="85"/>
        <v>0</v>
      </c>
      <c r="J288" s="51" t="s">
        <v>42</v>
      </c>
      <c r="K288" s="23">
        <f>I288*HLOOKUP(J288,'Auskunft SVS'!$C$2:$AZ$26,17,0)</f>
        <v>0</v>
      </c>
      <c r="L288" s="23">
        <f t="shared" si="86"/>
        <v>0</v>
      </c>
    </row>
    <row r="289" spans="1:18" ht="101.5">
      <c r="A289" s="2" t="s">
        <v>1325</v>
      </c>
      <c r="B289" s="2" t="s">
        <v>423</v>
      </c>
      <c r="C289" s="9" t="s">
        <v>1016</v>
      </c>
      <c r="D289" s="6">
        <v>31.94</v>
      </c>
      <c r="E289" s="6" t="s">
        <v>163</v>
      </c>
      <c r="F289" s="6">
        <f>+VLOOKUP(E289,'VI_Legende Reinigungsverz.'!$B$3:$F$22,5,0)</f>
        <v>150.9</v>
      </c>
      <c r="G289" s="6">
        <f t="shared" si="84"/>
        <v>4819.7460000000001</v>
      </c>
      <c r="H289" s="51"/>
      <c r="I289" s="6">
        <f t="shared" si="85"/>
        <v>0</v>
      </c>
      <c r="J289" s="51" t="s">
        <v>42</v>
      </c>
      <c r="K289" s="23">
        <f>I289*HLOOKUP(J289,'Auskunft SVS'!$C$2:$AZ$26,17,0)</f>
        <v>0</v>
      </c>
      <c r="L289" s="23">
        <f t="shared" si="86"/>
        <v>0</v>
      </c>
    </row>
    <row r="290" spans="1:18" ht="101.5">
      <c r="A290" s="2" t="s">
        <v>1326</v>
      </c>
      <c r="B290" s="2" t="s">
        <v>423</v>
      </c>
      <c r="C290" s="9" t="s">
        <v>421</v>
      </c>
      <c r="D290" s="6">
        <v>12.57</v>
      </c>
      <c r="E290" s="6" t="s">
        <v>102</v>
      </c>
      <c r="F290" s="6">
        <f>+VLOOKUP(E290,'VI_Legende Reinigungsverz.'!$B$3:$F$22,5,0)</f>
        <v>251.5</v>
      </c>
      <c r="G290" s="6">
        <f t="shared" si="84"/>
        <v>3161.355</v>
      </c>
      <c r="H290" s="51"/>
      <c r="I290" s="6">
        <f t="shared" si="85"/>
        <v>0</v>
      </c>
      <c r="J290" s="51" t="s">
        <v>42</v>
      </c>
      <c r="K290" s="23">
        <f>I290*HLOOKUP(J290,'Auskunft SVS'!$C$2:$AZ$26,17,0)</f>
        <v>0</v>
      </c>
      <c r="L290" s="23">
        <f t="shared" si="86"/>
        <v>0</v>
      </c>
    </row>
    <row r="291" spans="1:18" ht="101.5">
      <c r="A291" s="2" t="s">
        <v>1327</v>
      </c>
      <c r="B291" s="2" t="s">
        <v>870</v>
      </c>
      <c r="C291" s="9" t="s">
        <v>741</v>
      </c>
      <c r="D291" s="6">
        <v>17.239999999999998</v>
      </c>
      <c r="E291" s="6" t="s">
        <v>136</v>
      </c>
      <c r="F291" s="6">
        <f>+VLOOKUP(E291,'VI_Legende Reinigungsverz.'!$B$3:$F$22,5,0)</f>
        <v>52</v>
      </c>
      <c r="G291" s="6">
        <f t="shared" si="84"/>
        <v>896.4799999999999</v>
      </c>
      <c r="H291" s="51"/>
      <c r="I291" s="6">
        <f t="shared" si="85"/>
        <v>0</v>
      </c>
      <c r="J291" s="51" t="s">
        <v>42</v>
      </c>
      <c r="K291" s="23">
        <f>I291*HLOOKUP(J291,'Auskunft SVS'!$C$2:$AZ$26,17,0)</f>
        <v>0</v>
      </c>
      <c r="L291" s="23">
        <f t="shared" si="86"/>
        <v>0</v>
      </c>
    </row>
    <row r="292" spans="1:18" ht="101.5">
      <c r="A292" s="2" t="s">
        <v>1328</v>
      </c>
      <c r="B292" s="2" t="s">
        <v>870</v>
      </c>
      <c r="C292" s="9" t="s">
        <v>308</v>
      </c>
      <c r="D292" s="6">
        <v>54.06</v>
      </c>
      <c r="E292" s="6" t="s">
        <v>163</v>
      </c>
      <c r="F292" s="6">
        <f>+VLOOKUP(E292,'VI_Legende Reinigungsverz.'!$B$3:$F$22,5,0)</f>
        <v>150.9</v>
      </c>
      <c r="G292" s="6">
        <f t="shared" si="84"/>
        <v>8157.6540000000005</v>
      </c>
      <c r="H292" s="51"/>
      <c r="I292" s="6">
        <f t="shared" si="85"/>
        <v>0</v>
      </c>
      <c r="J292" s="51" t="s">
        <v>42</v>
      </c>
      <c r="K292" s="23">
        <f>I292*HLOOKUP(J292,'Auskunft SVS'!$C$2:$AZ$26,17,0)</f>
        <v>0</v>
      </c>
      <c r="L292" s="23">
        <f t="shared" si="86"/>
        <v>0</v>
      </c>
    </row>
    <row r="293" spans="1:18" s="15" customFormat="1">
      <c r="A293" s="8" t="s">
        <v>1329</v>
      </c>
      <c r="B293" s="3" t="s">
        <v>219</v>
      </c>
      <c r="C293" s="3" t="s">
        <v>98</v>
      </c>
      <c r="D293" s="10" t="s">
        <v>98</v>
      </c>
      <c r="E293" s="10"/>
      <c r="F293" s="10"/>
      <c r="G293" s="10"/>
      <c r="H293" s="10"/>
      <c r="I293" s="10"/>
      <c r="J293" s="10"/>
      <c r="K293" s="10"/>
      <c r="L293" s="13"/>
      <c r="M293"/>
      <c r="N293"/>
      <c r="O293"/>
      <c r="P293"/>
      <c r="Q293"/>
      <c r="R293"/>
    </row>
    <row r="294" spans="1:18" ht="101.5">
      <c r="A294" s="2" t="s">
        <v>1330</v>
      </c>
      <c r="B294" s="2" t="s">
        <v>1331</v>
      </c>
      <c r="C294" s="9" t="s">
        <v>421</v>
      </c>
      <c r="D294" s="6">
        <v>4.8099999999999996</v>
      </c>
      <c r="E294" s="6" t="s">
        <v>102</v>
      </c>
      <c r="F294" s="6">
        <f>+VLOOKUP(E294,'VI_Legende Reinigungsverz.'!$B$3:$F$22,5,0)</f>
        <v>251.5</v>
      </c>
      <c r="G294" s="6">
        <f>+F294*D294</f>
        <v>1209.7149999999999</v>
      </c>
      <c r="H294" s="51"/>
      <c r="I294" s="6">
        <f>IF(ISERROR(G294/H294),0,G294/H294)</f>
        <v>0</v>
      </c>
      <c r="J294" s="51" t="s">
        <v>42</v>
      </c>
      <c r="K294" s="23">
        <f>I294*HLOOKUP(J294,'Auskunft SVS'!$C$2:$AZ$26,17,0)</f>
        <v>0</v>
      </c>
      <c r="L294" s="23">
        <f>+K294/D294</f>
        <v>0</v>
      </c>
    </row>
    <row r="295" spans="1:18" s="15" customFormat="1">
      <c r="A295" s="8" t="s">
        <v>1332</v>
      </c>
      <c r="B295" s="3" t="s">
        <v>641</v>
      </c>
      <c r="C295" s="3" t="s">
        <v>98</v>
      </c>
      <c r="D295" s="10" t="s">
        <v>98</v>
      </c>
      <c r="E295" s="10"/>
      <c r="F295" s="10"/>
      <c r="G295" s="10"/>
      <c r="H295" s="10"/>
      <c r="I295" s="10"/>
      <c r="J295" s="10"/>
      <c r="K295" s="10"/>
      <c r="L295" s="13"/>
      <c r="M295"/>
      <c r="N295"/>
      <c r="O295"/>
      <c r="P295"/>
      <c r="Q295"/>
      <c r="R295"/>
    </row>
    <row r="296" spans="1:18" ht="101.5">
      <c r="A296" s="2" t="s">
        <v>1333</v>
      </c>
      <c r="B296" s="2" t="s">
        <v>643</v>
      </c>
      <c r="C296" s="9" t="s">
        <v>1063</v>
      </c>
      <c r="D296" s="6">
        <v>20.57</v>
      </c>
      <c r="E296" s="6" t="s">
        <v>340</v>
      </c>
      <c r="F296" s="6">
        <f>+VLOOKUP(E296,'VI_Legende Reinigungsverz.'!$B$3:$F$22,5,0)</f>
        <v>12</v>
      </c>
      <c r="G296" s="6">
        <f>+F296*D296</f>
        <v>246.84</v>
      </c>
      <c r="H296" s="51"/>
      <c r="I296" s="6">
        <f>IF(ISERROR(G296/H296),0,G296/H296)</f>
        <v>0</v>
      </c>
      <c r="J296" s="51" t="s">
        <v>42</v>
      </c>
      <c r="K296" s="23">
        <f>I296*HLOOKUP(J296,'Auskunft SVS'!$C$2:$AZ$26,17,0)</f>
        <v>0</v>
      </c>
      <c r="L296" s="23">
        <f>+K296/D296</f>
        <v>0</v>
      </c>
    </row>
    <row r="297" spans="1:18" s="15" customFormat="1">
      <c r="A297" s="8" t="s">
        <v>1334</v>
      </c>
      <c r="B297" s="3" t="s">
        <v>753</v>
      </c>
      <c r="C297" s="3" t="s">
        <v>98</v>
      </c>
      <c r="D297" s="10" t="s">
        <v>98</v>
      </c>
      <c r="E297" s="10"/>
      <c r="F297" s="10"/>
      <c r="G297" s="10"/>
      <c r="H297" s="10"/>
      <c r="I297" s="10"/>
      <c r="J297" s="10"/>
      <c r="K297" s="10"/>
      <c r="L297" s="13"/>
      <c r="M297"/>
      <c r="N297"/>
      <c r="O297"/>
      <c r="P297"/>
      <c r="Q297"/>
      <c r="R297"/>
    </row>
    <row r="298" spans="1:18" ht="101.5">
      <c r="A298" s="2" t="s">
        <v>1335</v>
      </c>
      <c r="B298" s="2" t="s">
        <v>754</v>
      </c>
      <c r="C298" s="9" t="s">
        <v>1063</v>
      </c>
      <c r="D298" s="6">
        <v>156.5</v>
      </c>
      <c r="E298" s="6" t="s">
        <v>340</v>
      </c>
      <c r="F298" s="6">
        <f>+VLOOKUP(E298,'VI_Legende Reinigungsverz.'!$B$3:$F$22,5,0)</f>
        <v>12</v>
      </c>
      <c r="G298" s="6">
        <f>+F298*D298</f>
        <v>1878</v>
      </c>
      <c r="H298" s="51"/>
      <c r="I298" s="6">
        <f>IF(ISERROR(G298/H298),0,G298/H298)</f>
        <v>0</v>
      </c>
      <c r="J298" s="51" t="s">
        <v>42</v>
      </c>
      <c r="K298" s="23">
        <f>I298*HLOOKUP(J298,'Auskunft SVS'!$C$2:$AZ$26,17,0)</f>
        <v>0</v>
      </c>
      <c r="L298" s="23">
        <f>+K298/D298</f>
        <v>0</v>
      </c>
    </row>
    <row r="299" spans="1:18" ht="101.5">
      <c r="A299" s="2" t="s">
        <v>1336</v>
      </c>
      <c r="B299" s="2" t="s">
        <v>890</v>
      </c>
      <c r="C299" s="9" t="s">
        <v>1202</v>
      </c>
      <c r="D299" s="6">
        <v>9.15</v>
      </c>
      <c r="E299" s="6" t="s">
        <v>340</v>
      </c>
      <c r="F299" s="6">
        <f>+VLOOKUP(E299,'VI_Legende Reinigungsverz.'!$B$3:$F$22,5,0)</f>
        <v>12</v>
      </c>
      <c r="G299" s="6">
        <f>+F299*D299</f>
        <v>109.80000000000001</v>
      </c>
      <c r="H299" s="51"/>
      <c r="I299" s="6">
        <f>IF(ISERROR(G299/H299),0,G299/H299)</f>
        <v>0</v>
      </c>
      <c r="J299" s="51" t="s">
        <v>42</v>
      </c>
      <c r="K299" s="23">
        <f>I299*HLOOKUP(J299,'Auskunft SVS'!$C$2:$AZ$26,17,0)</f>
        <v>0</v>
      </c>
      <c r="L299" s="23">
        <f>+K299/D299</f>
        <v>0</v>
      </c>
    </row>
    <row r="300" spans="1:18" s="15" customFormat="1">
      <c r="A300" s="8" t="s">
        <v>1337</v>
      </c>
      <c r="B300" s="3" t="s">
        <v>431</v>
      </c>
      <c r="C300" s="3" t="s">
        <v>98</v>
      </c>
      <c r="D300" s="10" t="s">
        <v>98</v>
      </c>
      <c r="E300" s="10"/>
      <c r="F300" s="10"/>
      <c r="G300" s="10"/>
      <c r="H300" s="10"/>
      <c r="I300" s="10"/>
      <c r="J300" s="10"/>
      <c r="K300" s="10"/>
      <c r="L300" s="13"/>
      <c r="M300"/>
      <c r="N300"/>
      <c r="O300"/>
      <c r="P300"/>
      <c r="Q300"/>
      <c r="R300"/>
    </row>
    <row r="301" spans="1:18" ht="101.5">
      <c r="A301" s="2" t="s">
        <v>1338</v>
      </c>
      <c r="B301" s="2" t="s">
        <v>657</v>
      </c>
      <c r="C301" s="9" t="s">
        <v>1171</v>
      </c>
      <c r="D301" s="6">
        <v>2.54</v>
      </c>
      <c r="E301" s="6" t="s">
        <v>102</v>
      </c>
      <c r="F301" s="6">
        <f>+VLOOKUP(E301,'VI_Legende Reinigungsverz.'!$B$3:$F$22,5,0)</f>
        <v>251.5</v>
      </c>
      <c r="G301" s="6">
        <f>+F301*D301</f>
        <v>638.81000000000006</v>
      </c>
      <c r="H301" s="51"/>
      <c r="I301" s="6">
        <f>IF(ISERROR(G301/H301),0,G301/H301)</f>
        <v>0</v>
      </c>
      <c r="J301" s="51" t="s">
        <v>42</v>
      </c>
      <c r="K301" s="23">
        <f>I301*HLOOKUP(J301,'Auskunft SVS'!$C$2:$AZ$26,17,0)</f>
        <v>0</v>
      </c>
      <c r="L301" s="23">
        <f>+K301/D301</f>
        <v>0</v>
      </c>
    </row>
    <row r="302" spans="1:18" s="15" customFormat="1">
      <c r="A302" s="8" t="s">
        <v>1339</v>
      </c>
      <c r="B302" s="3" t="s">
        <v>224</v>
      </c>
      <c r="C302" s="3" t="s">
        <v>98</v>
      </c>
      <c r="D302" s="10" t="s">
        <v>98</v>
      </c>
      <c r="E302" s="10"/>
      <c r="F302" s="10"/>
      <c r="G302" s="10"/>
      <c r="H302" s="10"/>
      <c r="I302" s="10"/>
      <c r="J302" s="10"/>
      <c r="K302" s="10"/>
      <c r="L302" s="13"/>
      <c r="M302"/>
      <c r="N302"/>
      <c r="O302"/>
      <c r="P302"/>
      <c r="Q302"/>
      <c r="R302"/>
    </row>
    <row r="303" spans="1:18" ht="101.5">
      <c r="A303" s="2" t="s">
        <v>1340</v>
      </c>
      <c r="B303" s="2" t="s">
        <v>226</v>
      </c>
      <c r="C303" s="9" t="s">
        <v>1341</v>
      </c>
      <c r="D303" s="6">
        <v>594.46</v>
      </c>
      <c r="E303" s="6" t="s">
        <v>102</v>
      </c>
      <c r="F303" s="6">
        <f>+VLOOKUP(E303,'VI_Legende Reinigungsverz.'!$B$3:$F$22,5,0)</f>
        <v>251.5</v>
      </c>
      <c r="G303" s="6">
        <f>+F303*D303</f>
        <v>149506.69</v>
      </c>
      <c r="H303" s="51"/>
      <c r="I303" s="6">
        <f>IF(ISERROR(G303/H303),0,G303/H303)</f>
        <v>0</v>
      </c>
      <c r="J303" s="51" t="s">
        <v>42</v>
      </c>
      <c r="K303" s="23">
        <f>I303*HLOOKUP(J303,'Auskunft SVS'!$C$2:$AZ$26,17,0)</f>
        <v>0</v>
      </c>
      <c r="L303" s="23">
        <f>+K303/D303</f>
        <v>0</v>
      </c>
    </row>
    <row r="304" spans="1:18" ht="101.5">
      <c r="A304" s="2" t="s">
        <v>1342</v>
      </c>
      <c r="B304" s="2" t="s">
        <v>229</v>
      </c>
      <c r="C304" s="9" t="s">
        <v>451</v>
      </c>
      <c r="D304" s="6">
        <v>3.94</v>
      </c>
      <c r="E304" s="6" t="s">
        <v>102</v>
      </c>
      <c r="F304" s="6">
        <f>+VLOOKUP(E304,'VI_Legende Reinigungsverz.'!$B$3:$F$22,5,0)</f>
        <v>251.5</v>
      </c>
      <c r="G304" s="6">
        <f>+F304*D304</f>
        <v>990.91</v>
      </c>
      <c r="H304" s="51"/>
      <c r="I304" s="6">
        <f>IF(ISERROR(G304/H304),0,G304/H304)</f>
        <v>0</v>
      </c>
      <c r="J304" s="51" t="s">
        <v>42</v>
      </c>
      <c r="K304" s="23">
        <f>I304*HLOOKUP(J304,'Auskunft SVS'!$C$2:$AZ$26,17,0)</f>
        <v>0</v>
      </c>
      <c r="L304" s="23">
        <f>+K304/D304</f>
        <v>0</v>
      </c>
    </row>
    <row r="305" spans="1:18" ht="101.5">
      <c r="A305" s="2" t="s">
        <v>1343</v>
      </c>
      <c r="B305" s="2" t="s">
        <v>453</v>
      </c>
      <c r="C305" s="9" t="s">
        <v>459</v>
      </c>
      <c r="D305" s="6">
        <v>67.400000000000006</v>
      </c>
      <c r="E305" s="6" t="s">
        <v>163</v>
      </c>
      <c r="F305" s="6">
        <f>+VLOOKUP(E305,'VI_Legende Reinigungsverz.'!$B$3:$F$22,5,0)</f>
        <v>150.9</v>
      </c>
      <c r="G305" s="6">
        <f>+F305*D305</f>
        <v>10170.660000000002</v>
      </c>
      <c r="H305" s="51"/>
      <c r="I305" s="6">
        <f>IF(ISERROR(G305/H305),0,G305/H305)</f>
        <v>0</v>
      </c>
      <c r="J305" s="51" t="s">
        <v>42</v>
      </c>
      <c r="K305" s="23">
        <f>I305*HLOOKUP(J305,'Auskunft SVS'!$C$2:$AZ$26,17,0)</f>
        <v>0</v>
      </c>
      <c r="L305" s="23">
        <f>+K305/D305</f>
        <v>0</v>
      </c>
    </row>
    <row r="306" spans="1:18" ht="101.5">
      <c r="A306" s="2" t="s">
        <v>1344</v>
      </c>
      <c r="B306" s="2" t="s">
        <v>453</v>
      </c>
      <c r="C306" s="9" t="s">
        <v>1345</v>
      </c>
      <c r="D306" s="6">
        <v>1550.36</v>
      </c>
      <c r="E306" s="6" t="s">
        <v>102</v>
      </c>
      <c r="F306" s="6">
        <f>+VLOOKUP(E306,'VI_Legende Reinigungsverz.'!$B$3:$F$22,5,0)</f>
        <v>251.5</v>
      </c>
      <c r="G306" s="6">
        <f>+F306*D306</f>
        <v>389915.54</v>
      </c>
      <c r="H306" s="51"/>
      <c r="I306" s="6">
        <f>IF(ISERROR(G306/H306),0,G306/H306)</f>
        <v>0</v>
      </c>
      <c r="J306" s="51" t="s">
        <v>42</v>
      </c>
      <c r="K306" s="23">
        <f>I306*HLOOKUP(J306,'Auskunft SVS'!$C$2:$AZ$26,17,0)</f>
        <v>0</v>
      </c>
      <c r="L306" s="23">
        <f>+K306/D306</f>
        <v>0</v>
      </c>
    </row>
    <row r="307" spans="1:18" ht="101.5">
      <c r="A307" s="2" t="s">
        <v>1346</v>
      </c>
      <c r="B307" s="2" t="s">
        <v>1094</v>
      </c>
      <c r="C307" s="9" t="s">
        <v>451</v>
      </c>
      <c r="D307" s="6">
        <v>0.53</v>
      </c>
      <c r="E307" s="6" t="s">
        <v>102</v>
      </c>
      <c r="F307" s="6">
        <f>+VLOOKUP(E307,'VI_Legende Reinigungsverz.'!$B$3:$F$22,5,0)</f>
        <v>251.5</v>
      </c>
      <c r="G307" s="6">
        <f>+F307*D307</f>
        <v>133.29500000000002</v>
      </c>
      <c r="H307" s="51"/>
      <c r="I307" s="6">
        <f>IF(ISERROR(G307/H307),0,G307/H307)</f>
        <v>0</v>
      </c>
      <c r="J307" s="51" t="s">
        <v>42</v>
      </c>
      <c r="K307" s="23">
        <f>I307*HLOOKUP(J307,'Auskunft SVS'!$C$2:$AZ$26,17,0)</f>
        <v>0</v>
      </c>
      <c r="L307" s="23">
        <f>+K307/D307</f>
        <v>0</v>
      </c>
    </row>
    <row r="308" spans="1:18" s="15" customFormat="1">
      <c r="A308" s="8" t="s">
        <v>1347</v>
      </c>
      <c r="B308" s="3" t="s">
        <v>232</v>
      </c>
      <c r="C308" s="3" t="s">
        <v>98</v>
      </c>
      <c r="D308" s="10" t="s">
        <v>98</v>
      </c>
      <c r="E308" s="10"/>
      <c r="F308" s="10"/>
      <c r="G308" s="10"/>
      <c r="H308" s="10"/>
      <c r="I308" s="10"/>
      <c r="J308" s="10"/>
      <c r="K308" s="10"/>
      <c r="L308" s="13"/>
      <c r="M308"/>
      <c r="N308"/>
      <c r="O308"/>
      <c r="P308"/>
      <c r="Q308"/>
      <c r="R308"/>
    </row>
    <row r="309" spans="1:18" ht="101.5">
      <c r="A309" s="2" t="s">
        <v>1348</v>
      </c>
      <c r="B309" s="2" t="s">
        <v>234</v>
      </c>
      <c r="C309" s="9" t="s">
        <v>339</v>
      </c>
      <c r="D309" s="6">
        <v>31.48</v>
      </c>
      <c r="E309" s="6" t="s">
        <v>340</v>
      </c>
      <c r="F309" s="6">
        <f>+VLOOKUP(E309,'VI_Legende Reinigungsverz.'!$B$3:$F$22,5,0)</f>
        <v>12</v>
      </c>
      <c r="G309" s="6">
        <f t="shared" ref="G309:G316" si="87">+F309*D309</f>
        <v>377.76</v>
      </c>
      <c r="H309" s="51"/>
      <c r="I309" s="6">
        <f t="shared" ref="I309:I316" si="88">IF(ISERROR(G309/H309),0,G309/H309)</f>
        <v>0</v>
      </c>
      <c r="J309" s="51" t="s">
        <v>42</v>
      </c>
      <c r="K309" s="23">
        <f>I309*HLOOKUP(J309,'Auskunft SVS'!$C$2:$AZ$26,17,0)</f>
        <v>0</v>
      </c>
      <c r="L309" s="23">
        <f t="shared" ref="L309:L316" si="89">+K309/D309</f>
        <v>0</v>
      </c>
    </row>
    <row r="310" spans="1:18" ht="101.5">
      <c r="A310" s="2" t="s">
        <v>1349</v>
      </c>
      <c r="B310" s="2" t="s">
        <v>234</v>
      </c>
      <c r="C310" s="9" t="s">
        <v>441</v>
      </c>
      <c r="D310" s="6">
        <v>5.28</v>
      </c>
      <c r="E310" s="6" t="s">
        <v>136</v>
      </c>
      <c r="F310" s="6">
        <f>+VLOOKUP(E310,'VI_Legende Reinigungsverz.'!$B$3:$F$22,5,0)</f>
        <v>52</v>
      </c>
      <c r="G310" s="6">
        <f t="shared" si="87"/>
        <v>274.56</v>
      </c>
      <c r="H310" s="51"/>
      <c r="I310" s="6">
        <f t="shared" si="88"/>
        <v>0</v>
      </c>
      <c r="J310" s="51" t="s">
        <v>42</v>
      </c>
      <c r="K310" s="23">
        <f>I310*HLOOKUP(J310,'Auskunft SVS'!$C$2:$AZ$26,17,0)</f>
        <v>0</v>
      </c>
      <c r="L310" s="23">
        <f t="shared" si="89"/>
        <v>0</v>
      </c>
    </row>
    <row r="311" spans="1:18" ht="101.5">
      <c r="A311" s="2" t="s">
        <v>1350</v>
      </c>
      <c r="B311" s="2" t="s">
        <v>234</v>
      </c>
      <c r="C311" s="9" t="s">
        <v>1351</v>
      </c>
      <c r="D311" s="6">
        <v>206.21</v>
      </c>
      <c r="E311" s="6" t="s">
        <v>210</v>
      </c>
      <c r="F311" s="6">
        <f>+VLOOKUP(E311,'VI_Legende Reinigungsverz.'!$B$3:$F$22,5,0)</f>
        <v>104</v>
      </c>
      <c r="G311" s="6">
        <f t="shared" si="87"/>
        <v>21445.84</v>
      </c>
      <c r="H311" s="51"/>
      <c r="I311" s="6">
        <f t="shared" si="88"/>
        <v>0</v>
      </c>
      <c r="J311" s="51" t="s">
        <v>42</v>
      </c>
      <c r="K311" s="23">
        <f>I311*HLOOKUP(J311,'Auskunft SVS'!$C$2:$AZ$26,17,0)</f>
        <v>0</v>
      </c>
      <c r="L311" s="23">
        <f t="shared" si="89"/>
        <v>0</v>
      </c>
    </row>
    <row r="312" spans="1:18" ht="101.5">
      <c r="A312" s="2" t="s">
        <v>1352</v>
      </c>
      <c r="B312" s="2" t="s">
        <v>234</v>
      </c>
      <c r="C312" s="9" t="s">
        <v>1353</v>
      </c>
      <c r="D312" s="6">
        <v>425.94</v>
      </c>
      <c r="E312" s="6" t="s">
        <v>163</v>
      </c>
      <c r="F312" s="6">
        <f>+VLOOKUP(E312,'VI_Legende Reinigungsverz.'!$B$3:$F$22,5,0)</f>
        <v>150.9</v>
      </c>
      <c r="G312" s="6">
        <f t="shared" si="87"/>
        <v>64274.346000000005</v>
      </c>
      <c r="H312" s="51"/>
      <c r="I312" s="6">
        <f t="shared" si="88"/>
        <v>0</v>
      </c>
      <c r="J312" s="51" t="s">
        <v>42</v>
      </c>
      <c r="K312" s="23">
        <f>I312*HLOOKUP(J312,'Auskunft SVS'!$C$2:$AZ$26,17,0)</f>
        <v>0</v>
      </c>
      <c r="L312" s="23">
        <f t="shared" si="89"/>
        <v>0</v>
      </c>
    </row>
    <row r="313" spans="1:18" ht="101.5">
      <c r="A313" s="2" t="s">
        <v>1354</v>
      </c>
      <c r="B313" s="2" t="s">
        <v>234</v>
      </c>
      <c r="C313" s="9" t="s">
        <v>1175</v>
      </c>
      <c r="D313" s="6">
        <v>90.69</v>
      </c>
      <c r="E313" s="6" t="s">
        <v>102</v>
      </c>
      <c r="F313" s="6">
        <f>+VLOOKUP(E313,'VI_Legende Reinigungsverz.'!$B$3:$F$22,5,0)</f>
        <v>251.5</v>
      </c>
      <c r="G313" s="6">
        <f t="shared" si="87"/>
        <v>22808.535</v>
      </c>
      <c r="H313" s="51"/>
      <c r="I313" s="6">
        <f t="shared" si="88"/>
        <v>0</v>
      </c>
      <c r="J313" s="51" t="s">
        <v>42</v>
      </c>
      <c r="K313" s="23">
        <f>I313*HLOOKUP(J313,'Auskunft SVS'!$C$2:$AZ$26,17,0)</f>
        <v>0</v>
      </c>
      <c r="L313" s="23">
        <f t="shared" si="89"/>
        <v>0</v>
      </c>
    </row>
    <row r="314" spans="1:18" ht="101.5">
      <c r="A314" s="2" t="s">
        <v>1355</v>
      </c>
      <c r="B314" s="2" t="s">
        <v>472</v>
      </c>
      <c r="C314" s="9" t="s">
        <v>240</v>
      </c>
      <c r="D314" s="6">
        <v>7.13</v>
      </c>
      <c r="E314" s="6" t="s">
        <v>210</v>
      </c>
      <c r="F314" s="6">
        <f>+VLOOKUP(E314,'VI_Legende Reinigungsverz.'!$B$3:$F$22,5,0)</f>
        <v>104</v>
      </c>
      <c r="G314" s="6">
        <f t="shared" si="87"/>
        <v>741.52</v>
      </c>
      <c r="H314" s="51"/>
      <c r="I314" s="6">
        <f t="shared" si="88"/>
        <v>0</v>
      </c>
      <c r="J314" s="51" t="s">
        <v>42</v>
      </c>
      <c r="K314" s="23">
        <f>I314*HLOOKUP(J314,'Auskunft SVS'!$C$2:$AZ$26,17,0)</f>
        <v>0</v>
      </c>
      <c r="L314" s="23">
        <f t="shared" si="89"/>
        <v>0</v>
      </c>
    </row>
    <row r="315" spans="1:18" ht="101.5">
      <c r="A315" s="2" t="s">
        <v>1356</v>
      </c>
      <c r="B315" s="2" t="s">
        <v>472</v>
      </c>
      <c r="C315" s="9" t="s">
        <v>671</v>
      </c>
      <c r="D315" s="6">
        <v>36.659999999999997</v>
      </c>
      <c r="E315" s="6" t="s">
        <v>163</v>
      </c>
      <c r="F315" s="6">
        <f>+VLOOKUP(E315,'VI_Legende Reinigungsverz.'!$B$3:$F$22,5,0)</f>
        <v>150.9</v>
      </c>
      <c r="G315" s="6">
        <f t="shared" si="87"/>
        <v>5531.9939999999997</v>
      </c>
      <c r="H315" s="51"/>
      <c r="I315" s="6">
        <f t="shared" si="88"/>
        <v>0</v>
      </c>
      <c r="J315" s="51" t="s">
        <v>42</v>
      </c>
      <c r="K315" s="23">
        <f>I315*HLOOKUP(J315,'Auskunft SVS'!$C$2:$AZ$26,17,0)</f>
        <v>0</v>
      </c>
      <c r="L315" s="23">
        <f t="shared" si="89"/>
        <v>0</v>
      </c>
    </row>
    <row r="316" spans="1:18" ht="101.5">
      <c r="A316" s="2" t="s">
        <v>1357</v>
      </c>
      <c r="B316" s="2" t="s">
        <v>239</v>
      </c>
      <c r="C316" s="9" t="s">
        <v>326</v>
      </c>
      <c r="D316" s="6">
        <v>14.74</v>
      </c>
      <c r="E316" s="6" t="s">
        <v>163</v>
      </c>
      <c r="F316" s="6">
        <f>+VLOOKUP(E316,'VI_Legende Reinigungsverz.'!$B$3:$F$22,5,0)</f>
        <v>150.9</v>
      </c>
      <c r="G316" s="6">
        <f t="shared" si="87"/>
        <v>2224.2660000000001</v>
      </c>
      <c r="H316" s="51"/>
      <c r="I316" s="6">
        <f t="shared" si="88"/>
        <v>0</v>
      </c>
      <c r="J316" s="51" t="s">
        <v>42</v>
      </c>
      <c r="K316" s="23">
        <f>I316*HLOOKUP(J316,'Auskunft SVS'!$C$2:$AZ$26,17,0)</f>
        <v>0</v>
      </c>
      <c r="L316" s="23">
        <f t="shared" si="89"/>
        <v>0</v>
      </c>
    </row>
    <row r="317" spans="1:18" s="15" customFormat="1">
      <c r="A317" s="8" t="s">
        <v>1358</v>
      </c>
      <c r="B317" s="3" t="s">
        <v>242</v>
      </c>
      <c r="C317" s="3" t="s">
        <v>98</v>
      </c>
      <c r="D317" s="10" t="s">
        <v>98</v>
      </c>
      <c r="E317" s="10"/>
      <c r="F317" s="10"/>
      <c r="G317" s="10"/>
      <c r="H317" s="10"/>
      <c r="I317" s="10"/>
      <c r="J317" s="10"/>
      <c r="K317" s="10"/>
      <c r="L317" s="13"/>
      <c r="M317"/>
      <c r="N317"/>
      <c r="O317"/>
      <c r="P317"/>
      <c r="Q317"/>
      <c r="R317"/>
    </row>
    <row r="318" spans="1:18" ht="101.5">
      <c r="A318" s="2" t="s">
        <v>1359</v>
      </c>
      <c r="B318" s="2" t="s">
        <v>244</v>
      </c>
      <c r="C318" s="9" t="s">
        <v>451</v>
      </c>
      <c r="D318" s="6">
        <v>4.74</v>
      </c>
      <c r="E318" s="6" t="s">
        <v>102</v>
      </c>
      <c r="F318" s="6">
        <f>+VLOOKUP(E318,'VI_Legende Reinigungsverz.'!$B$3:$F$22,5,0)</f>
        <v>251.5</v>
      </c>
      <c r="G318" s="6">
        <f>+F318*D318</f>
        <v>1192.1100000000001</v>
      </c>
      <c r="H318" s="51"/>
      <c r="I318" s="6">
        <f>IF(ISERROR(G318/H318),0,G318/H318)</f>
        <v>0</v>
      </c>
      <c r="J318" s="51" t="s">
        <v>42</v>
      </c>
      <c r="K318" s="23">
        <f>I318*HLOOKUP(J318,'Auskunft SVS'!$C$2:$AZ$26,17,0)</f>
        <v>0</v>
      </c>
      <c r="L318" s="23">
        <f>+K318/D318</f>
        <v>0</v>
      </c>
    </row>
    <row r="319" spans="1:18" s="15" customFormat="1">
      <c r="A319" s="8" t="s">
        <v>1360</v>
      </c>
      <c r="B319" s="3" t="s">
        <v>249</v>
      </c>
      <c r="C319" s="3" t="s">
        <v>98</v>
      </c>
      <c r="D319" s="10" t="s">
        <v>98</v>
      </c>
      <c r="E319" s="10"/>
      <c r="F319" s="10"/>
      <c r="G319" s="10"/>
      <c r="H319" s="10"/>
      <c r="I319" s="10"/>
      <c r="J319" s="10"/>
      <c r="K319" s="10"/>
      <c r="L319" s="13"/>
      <c r="M319"/>
      <c r="N319"/>
      <c r="O319"/>
      <c r="P319"/>
      <c r="Q319"/>
      <c r="R319"/>
    </row>
    <row r="320" spans="1:18" ht="101.5">
      <c r="A320" s="2" t="s">
        <v>1361</v>
      </c>
      <c r="B320" s="2" t="s">
        <v>1135</v>
      </c>
      <c r="C320" s="9" t="s">
        <v>467</v>
      </c>
      <c r="D320" s="6">
        <v>11.33</v>
      </c>
      <c r="E320" s="6" t="s">
        <v>210</v>
      </c>
      <c r="F320" s="6">
        <f>+VLOOKUP(E320,'VI_Legende Reinigungsverz.'!$B$3:$F$22,5,0)</f>
        <v>104</v>
      </c>
      <c r="G320" s="6">
        <f>+F320*D320</f>
        <v>1178.32</v>
      </c>
      <c r="H320" s="51"/>
      <c r="I320" s="6">
        <f>IF(ISERROR(G320/H320),0,G320/H320)</f>
        <v>0</v>
      </c>
      <c r="J320" s="51" t="s">
        <v>42</v>
      </c>
      <c r="K320" s="23">
        <f>I320*HLOOKUP(J320,'Auskunft SVS'!$C$2:$AZ$26,17,0)</f>
        <v>0</v>
      </c>
      <c r="L320" s="23">
        <f>+K320/D320</f>
        <v>0</v>
      </c>
    </row>
    <row r="321" spans="1:18" ht="101.5">
      <c r="A321" s="2" t="s">
        <v>1362</v>
      </c>
      <c r="B321" s="2" t="s">
        <v>251</v>
      </c>
      <c r="C321" s="9" t="s">
        <v>240</v>
      </c>
      <c r="D321" s="6">
        <v>24.03</v>
      </c>
      <c r="E321" s="6" t="s">
        <v>210</v>
      </c>
      <c r="F321" s="6">
        <f>+VLOOKUP(E321,'VI_Legende Reinigungsverz.'!$B$3:$F$22,5,0)</f>
        <v>104</v>
      </c>
      <c r="G321" s="6">
        <f>+F321*D321</f>
        <v>2499.12</v>
      </c>
      <c r="H321" s="51"/>
      <c r="I321" s="6">
        <f>IF(ISERROR(G321/H321),0,G321/H321)</f>
        <v>0</v>
      </c>
      <c r="J321" s="51" t="s">
        <v>42</v>
      </c>
      <c r="K321" s="23">
        <f>I321*HLOOKUP(J321,'Auskunft SVS'!$C$2:$AZ$26,17,0)</f>
        <v>0</v>
      </c>
      <c r="L321" s="23">
        <f>+K321/D321</f>
        <v>0</v>
      </c>
    </row>
    <row r="322" spans="1:18" s="16" customFormat="1" ht="25.5" customHeight="1">
      <c r="A322" s="7" t="s">
        <v>534</v>
      </c>
      <c r="B322" s="17" t="s">
        <v>1363</v>
      </c>
      <c r="C322" s="11" t="s">
        <v>98</v>
      </c>
      <c r="D322" s="18" t="s">
        <v>98</v>
      </c>
      <c r="E322" s="18"/>
      <c r="F322" s="18"/>
      <c r="G322" s="18"/>
      <c r="H322" s="18"/>
      <c r="I322" s="18"/>
      <c r="J322" s="18"/>
      <c r="K322" s="19"/>
      <c r="L322" s="20"/>
      <c r="M322"/>
      <c r="N322"/>
      <c r="O322"/>
      <c r="P322"/>
      <c r="Q322"/>
      <c r="R322"/>
    </row>
    <row r="323" spans="1:18" s="15" customFormat="1">
      <c r="A323" s="8" t="s">
        <v>536</v>
      </c>
      <c r="B323" s="3" t="s">
        <v>95</v>
      </c>
      <c r="C323" s="3" t="s">
        <v>98</v>
      </c>
      <c r="D323" s="10" t="s">
        <v>98</v>
      </c>
      <c r="E323" s="10"/>
      <c r="F323" s="10"/>
      <c r="G323" s="10"/>
      <c r="H323" s="10"/>
      <c r="I323" s="10"/>
      <c r="J323" s="10"/>
      <c r="K323" s="10"/>
      <c r="L323" s="13"/>
      <c r="M323"/>
      <c r="N323"/>
      <c r="O323"/>
      <c r="P323"/>
      <c r="Q323"/>
      <c r="R323"/>
    </row>
    <row r="324" spans="1:18" s="15" customFormat="1">
      <c r="A324" s="8" t="s">
        <v>537</v>
      </c>
      <c r="B324" s="3" t="s">
        <v>107</v>
      </c>
      <c r="C324" s="3" t="s">
        <v>98</v>
      </c>
      <c r="D324" s="10" t="s">
        <v>98</v>
      </c>
      <c r="E324" s="10"/>
      <c r="F324" s="10"/>
      <c r="G324" s="10"/>
      <c r="H324" s="10"/>
      <c r="I324" s="10"/>
      <c r="J324" s="10"/>
      <c r="K324" s="10"/>
      <c r="L324" s="13"/>
      <c r="M324"/>
      <c r="N324"/>
      <c r="O324"/>
      <c r="P324"/>
      <c r="Q324"/>
      <c r="R324"/>
    </row>
    <row r="325" spans="1:18" ht="101.5">
      <c r="A325" s="2" t="s">
        <v>539</v>
      </c>
      <c r="B325" s="2" t="s">
        <v>490</v>
      </c>
      <c r="C325" s="9" t="s">
        <v>916</v>
      </c>
      <c r="D325" s="6">
        <v>25</v>
      </c>
      <c r="E325" s="6" t="s">
        <v>163</v>
      </c>
      <c r="F325" s="6">
        <f>+VLOOKUP(E325,'VI_Legende Reinigungsverz.'!$B$3:$F$22,5,0)</f>
        <v>150.9</v>
      </c>
      <c r="G325" s="6">
        <f>+F325*D325</f>
        <v>3772.5</v>
      </c>
      <c r="H325" s="51"/>
      <c r="I325" s="6">
        <f>IF(ISERROR(G325/H325),0,G325/H325)</f>
        <v>0</v>
      </c>
      <c r="J325" s="51" t="s">
        <v>42</v>
      </c>
      <c r="K325" s="23">
        <f>I325*HLOOKUP(J325,'Auskunft SVS'!$C$2:$AZ$26,17,0)</f>
        <v>0</v>
      </c>
      <c r="L325" s="23">
        <f>+K325/D325</f>
        <v>0</v>
      </c>
    </row>
    <row r="326" spans="1:18" s="16" customFormat="1" ht="31" customHeight="1">
      <c r="A326" s="7" t="s">
        <v>542</v>
      </c>
      <c r="B326" s="17" t="s">
        <v>1364</v>
      </c>
      <c r="C326" s="11" t="s">
        <v>98</v>
      </c>
      <c r="D326" s="18" t="s">
        <v>98</v>
      </c>
      <c r="E326" s="18"/>
      <c r="F326" s="18"/>
      <c r="G326" s="18"/>
      <c r="H326" s="18"/>
      <c r="I326" s="18"/>
      <c r="J326" s="18"/>
      <c r="K326" s="19"/>
      <c r="L326" s="20"/>
      <c r="M326"/>
      <c r="N326"/>
      <c r="O326"/>
      <c r="P326"/>
      <c r="Q326"/>
      <c r="R326"/>
    </row>
    <row r="327" spans="1:18" s="15" customFormat="1">
      <c r="A327" s="8" t="s">
        <v>544</v>
      </c>
      <c r="B327" s="3" t="s">
        <v>95</v>
      </c>
      <c r="C327" s="3" t="s">
        <v>98</v>
      </c>
      <c r="D327" s="10" t="s">
        <v>98</v>
      </c>
      <c r="E327" s="10"/>
      <c r="F327" s="10"/>
      <c r="G327" s="10"/>
      <c r="H327" s="10"/>
      <c r="I327" s="10"/>
      <c r="J327" s="10"/>
      <c r="K327" s="10"/>
      <c r="L327" s="13"/>
      <c r="M327"/>
      <c r="N327"/>
      <c r="O327"/>
      <c r="P327"/>
      <c r="Q327"/>
      <c r="R327"/>
    </row>
    <row r="328" spans="1:18" s="15" customFormat="1">
      <c r="A328" s="8" t="s">
        <v>545</v>
      </c>
      <c r="B328" s="3" t="s">
        <v>107</v>
      </c>
      <c r="C328" s="3" t="s">
        <v>98</v>
      </c>
      <c r="D328" s="10" t="s">
        <v>98</v>
      </c>
      <c r="E328" s="10"/>
      <c r="F328" s="10"/>
      <c r="G328" s="10"/>
      <c r="H328" s="10"/>
      <c r="I328" s="10"/>
      <c r="J328" s="10"/>
      <c r="K328" s="10"/>
      <c r="L328" s="13"/>
      <c r="M328"/>
      <c r="N328"/>
      <c r="O328"/>
      <c r="P328"/>
      <c r="Q328"/>
      <c r="R328"/>
    </row>
    <row r="329" spans="1:18" ht="101.5">
      <c r="A329" s="2" t="s">
        <v>546</v>
      </c>
      <c r="B329" s="2" t="s">
        <v>490</v>
      </c>
      <c r="C329" s="9" t="s">
        <v>916</v>
      </c>
      <c r="D329" s="6">
        <v>25</v>
      </c>
      <c r="E329" s="6" t="s">
        <v>163</v>
      </c>
      <c r="F329" s="6">
        <f>+VLOOKUP(E329,'VI_Legende Reinigungsverz.'!$B$3:$F$22,5,0)</f>
        <v>150.9</v>
      </c>
      <c r="G329" s="6">
        <f>+F329*D329</f>
        <v>3772.5</v>
      </c>
      <c r="H329" s="51"/>
      <c r="I329" s="6">
        <f>IF(ISERROR(G329/H329),0,G329/H329)</f>
        <v>0</v>
      </c>
      <c r="J329" s="51" t="s">
        <v>42</v>
      </c>
      <c r="K329" s="23">
        <f>I329*HLOOKUP(J329,'Auskunft SVS'!$C$2:$AZ$26,17,0)</f>
        <v>0</v>
      </c>
      <c r="L329" s="23">
        <f>+K329/D329</f>
        <v>0</v>
      </c>
    </row>
    <row r="330" spans="1:18" s="16" customFormat="1" ht="31" customHeight="1">
      <c r="A330" s="7" t="s">
        <v>680</v>
      </c>
      <c r="B330" s="17" t="s">
        <v>1365</v>
      </c>
      <c r="C330" s="11" t="s">
        <v>98</v>
      </c>
      <c r="D330" s="18" t="s">
        <v>98</v>
      </c>
      <c r="E330" s="18"/>
      <c r="F330" s="18"/>
      <c r="G330" s="18"/>
      <c r="H330" s="18"/>
      <c r="I330" s="18"/>
      <c r="J330" s="18"/>
      <c r="K330" s="19"/>
      <c r="L330" s="20"/>
      <c r="M330"/>
      <c r="N330"/>
      <c r="O330"/>
      <c r="P330"/>
      <c r="Q330"/>
      <c r="R330"/>
    </row>
    <row r="331" spans="1:18" s="15" customFormat="1">
      <c r="A331" s="8" t="s">
        <v>682</v>
      </c>
      <c r="B331" s="3" t="s">
        <v>95</v>
      </c>
      <c r="C331" s="3" t="s">
        <v>98</v>
      </c>
      <c r="D331" s="10" t="s">
        <v>98</v>
      </c>
      <c r="E331" s="10"/>
      <c r="F331" s="10"/>
      <c r="G331" s="10"/>
      <c r="H331" s="10"/>
      <c r="I331" s="10"/>
      <c r="J331" s="10"/>
      <c r="K331" s="10"/>
      <c r="L331" s="13"/>
      <c r="M331"/>
      <c r="N331"/>
      <c r="O331"/>
      <c r="P331"/>
      <c r="Q331"/>
      <c r="R331"/>
    </row>
    <row r="332" spans="1:18" s="15" customFormat="1">
      <c r="A332" s="8" t="s">
        <v>1366</v>
      </c>
      <c r="B332" s="3" t="s">
        <v>107</v>
      </c>
      <c r="C332" s="3" t="s">
        <v>98</v>
      </c>
      <c r="D332" s="10" t="s">
        <v>98</v>
      </c>
      <c r="E332" s="10"/>
      <c r="F332" s="10"/>
      <c r="G332" s="10"/>
      <c r="H332" s="10"/>
      <c r="I332" s="10"/>
      <c r="J332" s="10"/>
      <c r="K332" s="10"/>
      <c r="L332" s="13"/>
      <c r="M332"/>
      <c r="N332"/>
      <c r="O332"/>
      <c r="P332"/>
      <c r="Q332"/>
      <c r="R332"/>
    </row>
    <row r="333" spans="1:18" ht="101.5">
      <c r="A333" s="2" t="s">
        <v>1367</v>
      </c>
      <c r="B333" s="2" t="s">
        <v>490</v>
      </c>
      <c r="C333" s="9" t="s">
        <v>916</v>
      </c>
      <c r="D333" s="6">
        <v>25</v>
      </c>
      <c r="E333" s="6" t="s">
        <v>163</v>
      </c>
      <c r="F333" s="6">
        <f>+VLOOKUP(E333,'VI_Legende Reinigungsverz.'!$B$3:$F$22,5,0)</f>
        <v>150.9</v>
      </c>
      <c r="G333" s="6">
        <f>+F333*D333</f>
        <v>3772.5</v>
      </c>
      <c r="H333" s="51"/>
      <c r="I333" s="6">
        <f>IF(ISERROR(G333/H333),0,G333/H333)</f>
        <v>0</v>
      </c>
      <c r="J333" s="51" t="s">
        <v>42</v>
      </c>
      <c r="K333" s="23">
        <f>I333*HLOOKUP(J333,'Auskunft SVS'!$C$2:$AZ$26,17,0)</f>
        <v>0</v>
      </c>
      <c r="L333" s="23">
        <f>+K333/D333</f>
        <v>0</v>
      </c>
    </row>
    <row r="334" spans="1:18" s="16" customFormat="1" ht="31" customHeight="1">
      <c r="A334" s="7" t="s">
        <v>683</v>
      </c>
      <c r="B334" s="17" t="s">
        <v>1368</v>
      </c>
      <c r="C334" s="11" t="s">
        <v>98</v>
      </c>
      <c r="D334" s="18" t="s">
        <v>98</v>
      </c>
      <c r="E334" s="18"/>
      <c r="F334" s="18"/>
      <c r="G334" s="18"/>
      <c r="H334" s="18"/>
      <c r="I334" s="18"/>
      <c r="J334" s="18"/>
      <c r="K334" s="19"/>
      <c r="L334" s="20"/>
      <c r="M334"/>
      <c r="N334"/>
      <c r="O334"/>
      <c r="P334"/>
      <c r="Q334"/>
      <c r="R334"/>
    </row>
    <row r="335" spans="1:18" s="15" customFormat="1">
      <c r="A335" s="8" t="s">
        <v>685</v>
      </c>
      <c r="B335" s="3" t="s">
        <v>95</v>
      </c>
      <c r="C335" s="3" t="s">
        <v>98</v>
      </c>
      <c r="D335" s="10" t="s">
        <v>98</v>
      </c>
      <c r="E335" s="10"/>
      <c r="F335" s="10"/>
      <c r="G335" s="10"/>
      <c r="H335" s="10"/>
      <c r="I335" s="10"/>
      <c r="J335" s="10"/>
      <c r="K335" s="10"/>
      <c r="L335" s="13"/>
      <c r="M335"/>
      <c r="N335"/>
      <c r="O335"/>
      <c r="P335"/>
      <c r="Q335"/>
      <c r="R335"/>
    </row>
    <row r="336" spans="1:18" s="15" customFormat="1">
      <c r="A336" s="8" t="s">
        <v>1369</v>
      </c>
      <c r="B336" s="3" t="s">
        <v>107</v>
      </c>
      <c r="C336" s="3" t="s">
        <v>98</v>
      </c>
      <c r="D336" s="10" t="s">
        <v>98</v>
      </c>
      <c r="E336" s="10"/>
      <c r="F336" s="10"/>
      <c r="G336" s="10"/>
      <c r="H336" s="10"/>
      <c r="I336" s="10"/>
      <c r="J336" s="10"/>
      <c r="K336" s="10"/>
      <c r="L336" s="13"/>
      <c r="M336"/>
      <c r="N336"/>
      <c r="O336"/>
      <c r="P336"/>
      <c r="Q336"/>
      <c r="R336"/>
    </row>
    <row r="337" spans="1:18" ht="101.5">
      <c r="A337" s="2" t="s">
        <v>1370</v>
      </c>
      <c r="B337" s="2" t="s">
        <v>490</v>
      </c>
      <c r="C337" s="9" t="s">
        <v>916</v>
      </c>
      <c r="D337" s="6">
        <v>25</v>
      </c>
      <c r="E337" s="6" t="s">
        <v>163</v>
      </c>
      <c r="F337" s="6">
        <f>+VLOOKUP(E337,'VI_Legende Reinigungsverz.'!$B$3:$F$22,5,0)</f>
        <v>150.9</v>
      </c>
      <c r="G337" s="6">
        <f>+F337*D337</f>
        <v>3772.5</v>
      </c>
      <c r="H337" s="51"/>
      <c r="I337" s="6">
        <f>IF(ISERROR(G337/H337),0,G337/H337)</f>
        <v>0</v>
      </c>
      <c r="J337" s="51" t="s">
        <v>42</v>
      </c>
      <c r="K337" s="23">
        <f>I337*HLOOKUP(J337,'Auskunft SVS'!$C$2:$AZ$26,17,0)</f>
        <v>0</v>
      </c>
      <c r="L337" s="23">
        <f>+K337/D337</f>
        <v>0</v>
      </c>
    </row>
    <row r="338" spans="1:18" s="16" customFormat="1" ht="31" customHeight="1">
      <c r="A338" s="7" t="s">
        <v>686</v>
      </c>
      <c r="B338" s="17" t="s">
        <v>1371</v>
      </c>
      <c r="C338" s="11" t="s">
        <v>98</v>
      </c>
      <c r="D338" s="18" t="s">
        <v>98</v>
      </c>
      <c r="E338" s="18"/>
      <c r="F338" s="18"/>
      <c r="G338" s="18"/>
      <c r="H338" s="18"/>
      <c r="I338" s="18"/>
      <c r="J338" s="18"/>
      <c r="K338" s="19"/>
      <c r="L338" s="20"/>
      <c r="M338"/>
      <c r="N338"/>
      <c r="O338"/>
      <c r="P338"/>
      <c r="Q338"/>
      <c r="R338"/>
    </row>
    <row r="339" spans="1:18" s="15" customFormat="1">
      <c r="A339" s="8" t="s">
        <v>688</v>
      </c>
      <c r="B339" s="3" t="s">
        <v>95</v>
      </c>
      <c r="C339" s="3" t="s">
        <v>98</v>
      </c>
      <c r="D339" s="10" t="s">
        <v>98</v>
      </c>
      <c r="E339" s="10"/>
      <c r="F339" s="10"/>
      <c r="G339" s="10"/>
      <c r="H339" s="10"/>
      <c r="I339" s="10"/>
      <c r="J339" s="10"/>
      <c r="K339" s="10"/>
      <c r="L339" s="13"/>
      <c r="M339"/>
      <c r="N339"/>
      <c r="O339"/>
      <c r="P339"/>
      <c r="Q339"/>
      <c r="R339"/>
    </row>
    <row r="340" spans="1:18" s="15" customFormat="1">
      <c r="A340" s="8" t="s">
        <v>1372</v>
      </c>
      <c r="B340" s="3" t="s">
        <v>107</v>
      </c>
      <c r="C340" s="3" t="s">
        <v>98</v>
      </c>
      <c r="D340" s="10" t="s">
        <v>98</v>
      </c>
      <c r="E340" s="10"/>
      <c r="F340" s="10"/>
      <c r="G340" s="10"/>
      <c r="H340" s="10"/>
      <c r="I340" s="10"/>
      <c r="J340" s="10"/>
      <c r="K340" s="10"/>
      <c r="L340" s="13"/>
      <c r="M340"/>
      <c r="N340"/>
      <c r="O340"/>
      <c r="P340"/>
      <c r="Q340"/>
      <c r="R340"/>
    </row>
    <row r="341" spans="1:18" ht="101.5">
      <c r="A341" s="2" t="s">
        <v>1373</v>
      </c>
      <c r="B341" s="2" t="s">
        <v>490</v>
      </c>
      <c r="C341" s="9" t="s">
        <v>916</v>
      </c>
      <c r="D341" s="6">
        <v>25</v>
      </c>
      <c r="E341" s="6" t="s">
        <v>163</v>
      </c>
      <c r="F341" s="6">
        <f>+VLOOKUP(E341,'VI_Legende Reinigungsverz.'!$B$3:$F$22,5,0)</f>
        <v>150.9</v>
      </c>
      <c r="G341" s="6">
        <f>+F341*D341</f>
        <v>3772.5</v>
      </c>
      <c r="H341" s="51"/>
      <c r="I341" s="6">
        <f>IF(ISERROR(G341/H341),0,G341/H341)</f>
        <v>0</v>
      </c>
      <c r="J341" s="51" t="s">
        <v>42</v>
      </c>
      <c r="K341" s="23">
        <f>I341*HLOOKUP(J341,'Auskunft SVS'!$C$2:$AZ$26,17,0)</f>
        <v>0</v>
      </c>
      <c r="L341" s="23">
        <f>+K341/D341</f>
        <v>0</v>
      </c>
    </row>
    <row r="342" spans="1:18" s="16" customFormat="1" ht="31" customHeight="1">
      <c r="A342" s="7" t="s">
        <v>689</v>
      </c>
      <c r="B342" s="17" t="s">
        <v>1374</v>
      </c>
      <c r="C342" s="11" t="s">
        <v>98</v>
      </c>
      <c r="D342" s="18" t="s">
        <v>98</v>
      </c>
      <c r="E342" s="18"/>
      <c r="F342" s="18"/>
      <c r="G342" s="18"/>
      <c r="H342" s="18"/>
      <c r="I342" s="18"/>
      <c r="J342" s="18"/>
      <c r="K342" s="19"/>
      <c r="L342" s="20"/>
      <c r="M342"/>
      <c r="N342"/>
      <c r="O342"/>
      <c r="P342"/>
      <c r="Q342"/>
      <c r="R342"/>
    </row>
    <row r="343" spans="1:18" s="15" customFormat="1">
      <c r="A343" s="8" t="s">
        <v>691</v>
      </c>
      <c r="B343" s="3" t="s">
        <v>95</v>
      </c>
      <c r="C343" s="3" t="s">
        <v>98</v>
      </c>
      <c r="D343" s="10" t="s">
        <v>98</v>
      </c>
      <c r="E343" s="10"/>
      <c r="F343" s="10"/>
      <c r="G343" s="10"/>
      <c r="H343" s="10"/>
      <c r="I343" s="10"/>
      <c r="J343" s="10"/>
      <c r="K343" s="10"/>
      <c r="L343" s="13"/>
      <c r="M343"/>
      <c r="N343"/>
      <c r="O343"/>
      <c r="P343"/>
      <c r="Q343"/>
      <c r="R343"/>
    </row>
    <row r="344" spans="1:18" s="15" customFormat="1">
      <c r="A344" s="8" t="s">
        <v>1375</v>
      </c>
      <c r="B344" s="3" t="s">
        <v>107</v>
      </c>
      <c r="C344" s="3" t="s">
        <v>98</v>
      </c>
      <c r="D344" s="10" t="s">
        <v>98</v>
      </c>
      <c r="E344" s="10"/>
      <c r="F344" s="10"/>
      <c r="G344" s="10"/>
      <c r="H344" s="10"/>
      <c r="I344" s="10"/>
      <c r="J344" s="10"/>
      <c r="K344" s="10"/>
      <c r="L344" s="13"/>
      <c r="M344"/>
      <c r="N344"/>
      <c r="O344"/>
      <c r="P344"/>
      <c r="Q344"/>
      <c r="R344"/>
    </row>
    <row r="345" spans="1:18" ht="101.5">
      <c r="A345" s="2" t="s">
        <v>1376</v>
      </c>
      <c r="B345" s="2" t="s">
        <v>490</v>
      </c>
      <c r="C345" s="9" t="s">
        <v>916</v>
      </c>
      <c r="D345" s="6">
        <v>25</v>
      </c>
      <c r="E345" s="6" t="s">
        <v>163</v>
      </c>
      <c r="F345" s="6">
        <f>+VLOOKUP(E345,'VI_Legende Reinigungsverz.'!$B$3:$F$22,5,0)</f>
        <v>150.9</v>
      </c>
      <c r="G345" s="6">
        <f>+F345*D345</f>
        <v>3772.5</v>
      </c>
      <c r="H345" s="51"/>
      <c r="I345" s="6">
        <f>IF(ISERROR(G345/H345),0,G345/H345)</f>
        <v>0</v>
      </c>
      <c r="J345" s="51" t="s">
        <v>42</v>
      </c>
      <c r="K345" s="23">
        <f>I345*HLOOKUP(J345,'Auskunft SVS'!$C$2:$AZ$26,17,0)</f>
        <v>0</v>
      </c>
      <c r="L345" s="23">
        <f>+K345/D345</f>
        <v>0</v>
      </c>
    </row>
    <row r="346" spans="1:18" s="16" customFormat="1" ht="31" customHeight="1">
      <c r="A346" s="7" t="s">
        <v>692</v>
      </c>
      <c r="B346" s="17" t="s">
        <v>1377</v>
      </c>
      <c r="C346" s="11" t="s">
        <v>98</v>
      </c>
      <c r="D346" s="18" t="s">
        <v>98</v>
      </c>
      <c r="E346" s="18"/>
      <c r="F346" s="18"/>
      <c r="G346" s="18"/>
      <c r="H346" s="18"/>
      <c r="I346" s="18"/>
      <c r="J346" s="18"/>
      <c r="K346" s="19"/>
      <c r="L346" s="20"/>
      <c r="M346"/>
      <c r="N346"/>
      <c r="O346"/>
      <c r="P346"/>
      <c r="Q346"/>
      <c r="R346"/>
    </row>
    <row r="347" spans="1:18" s="15" customFormat="1">
      <c r="A347" s="8" t="s">
        <v>694</v>
      </c>
      <c r="B347" s="3" t="s">
        <v>95</v>
      </c>
      <c r="C347" s="3" t="s">
        <v>98</v>
      </c>
      <c r="D347" s="10" t="s">
        <v>98</v>
      </c>
      <c r="E347" s="10"/>
      <c r="F347" s="10"/>
      <c r="G347" s="10"/>
      <c r="H347" s="10"/>
      <c r="I347" s="10"/>
      <c r="J347" s="10"/>
      <c r="K347" s="10"/>
      <c r="L347" s="13"/>
      <c r="M347"/>
      <c r="N347"/>
      <c r="O347"/>
      <c r="P347"/>
      <c r="Q347"/>
      <c r="R347"/>
    </row>
    <row r="348" spans="1:18" s="15" customFormat="1">
      <c r="A348" s="8" t="s">
        <v>695</v>
      </c>
      <c r="B348" s="3" t="s">
        <v>107</v>
      </c>
      <c r="C348" s="3" t="s">
        <v>98</v>
      </c>
      <c r="D348" s="10" t="s">
        <v>98</v>
      </c>
      <c r="E348" s="10"/>
      <c r="F348" s="10"/>
      <c r="G348" s="10"/>
      <c r="H348" s="10"/>
      <c r="I348" s="10"/>
      <c r="J348" s="10"/>
      <c r="K348" s="10"/>
      <c r="L348" s="13"/>
      <c r="M348"/>
      <c r="N348"/>
      <c r="O348"/>
      <c r="P348"/>
      <c r="Q348"/>
      <c r="R348"/>
    </row>
    <row r="349" spans="1:18" ht="101.5">
      <c r="A349" s="2" t="s">
        <v>696</v>
      </c>
      <c r="B349" s="2" t="s">
        <v>490</v>
      </c>
      <c r="C349" s="9" t="s">
        <v>916</v>
      </c>
      <c r="D349" s="6">
        <v>15</v>
      </c>
      <c r="E349" s="6" t="s">
        <v>163</v>
      </c>
      <c r="F349" s="6">
        <f>+VLOOKUP(E349,'VI_Legende Reinigungsverz.'!$B$3:$F$22,5,0)</f>
        <v>150.9</v>
      </c>
      <c r="G349" s="6">
        <f>+F349*D349</f>
        <v>2263.5</v>
      </c>
      <c r="H349" s="51"/>
      <c r="I349" s="6">
        <f>IF(ISERROR(G349/H349),0,G349/H349)</f>
        <v>0</v>
      </c>
      <c r="J349" s="51" t="s">
        <v>42</v>
      </c>
      <c r="K349" s="23">
        <f>I349*HLOOKUP(J349,'Auskunft SVS'!$C$2:$AZ$26,17,0)</f>
        <v>0</v>
      </c>
      <c r="L349" s="23">
        <f>+K349/D349</f>
        <v>0</v>
      </c>
    </row>
    <row r="350" spans="1:18" s="16" customFormat="1" ht="31" customHeight="1">
      <c r="A350" s="7" t="s">
        <v>1378</v>
      </c>
      <c r="B350" s="17" t="s">
        <v>1379</v>
      </c>
      <c r="C350" s="11" t="s">
        <v>98</v>
      </c>
      <c r="D350" s="18" t="s">
        <v>98</v>
      </c>
      <c r="E350" s="18"/>
      <c r="F350" s="18"/>
      <c r="G350" s="18"/>
      <c r="H350" s="18"/>
      <c r="I350" s="18"/>
      <c r="J350" s="18"/>
      <c r="K350" s="19"/>
      <c r="L350" s="20"/>
      <c r="M350"/>
      <c r="N350"/>
      <c r="O350"/>
      <c r="P350"/>
      <c r="Q350"/>
      <c r="R350"/>
    </row>
    <row r="351" spans="1:18" s="15" customFormat="1">
      <c r="A351" s="8" t="s">
        <v>1380</v>
      </c>
      <c r="B351" s="3" t="s">
        <v>95</v>
      </c>
      <c r="C351" s="3" t="s">
        <v>98</v>
      </c>
      <c r="D351" s="10" t="s">
        <v>98</v>
      </c>
      <c r="E351" s="10"/>
      <c r="F351" s="10"/>
      <c r="G351" s="10"/>
      <c r="H351" s="10"/>
      <c r="I351" s="10"/>
      <c r="J351" s="10"/>
      <c r="K351" s="10"/>
      <c r="L351" s="13"/>
      <c r="M351"/>
      <c r="N351"/>
      <c r="O351"/>
      <c r="P351"/>
      <c r="Q351"/>
      <c r="R351"/>
    </row>
    <row r="352" spans="1:18" s="15" customFormat="1">
      <c r="A352" s="8" t="s">
        <v>1381</v>
      </c>
      <c r="B352" s="3" t="s">
        <v>107</v>
      </c>
      <c r="C352" s="3" t="s">
        <v>98</v>
      </c>
      <c r="D352" s="10" t="s">
        <v>98</v>
      </c>
      <c r="E352" s="10"/>
      <c r="F352" s="10"/>
      <c r="G352" s="10"/>
      <c r="H352" s="10"/>
      <c r="I352" s="10"/>
      <c r="J352" s="10"/>
      <c r="K352" s="10"/>
      <c r="L352" s="13"/>
      <c r="M352"/>
      <c r="N352"/>
      <c r="O352"/>
      <c r="P352"/>
      <c r="Q352"/>
      <c r="R352"/>
    </row>
    <row r="353" spans="1:18" ht="101.5">
      <c r="A353" s="2" t="s">
        <v>1382</v>
      </c>
      <c r="B353" s="2" t="s">
        <v>490</v>
      </c>
      <c r="C353" s="9" t="s">
        <v>916</v>
      </c>
      <c r="D353" s="6">
        <v>9</v>
      </c>
      <c r="E353" s="6" t="s">
        <v>163</v>
      </c>
      <c r="F353" s="6">
        <f>+VLOOKUP(E353,'VI_Legende Reinigungsverz.'!$B$3:$F$22,5,0)</f>
        <v>150.9</v>
      </c>
      <c r="G353" s="6">
        <f>+F353*D353</f>
        <v>1358.1000000000001</v>
      </c>
      <c r="H353" s="51"/>
      <c r="I353" s="6">
        <f>IF(ISERROR(G353/H353),0,G353/H353)</f>
        <v>0</v>
      </c>
      <c r="J353" s="51" t="s">
        <v>42</v>
      </c>
      <c r="K353" s="23">
        <f>I353*HLOOKUP(J353,'Auskunft SVS'!$C$2:$AZ$26,17,0)</f>
        <v>0</v>
      </c>
      <c r="L353" s="23">
        <f>+K353/D353</f>
        <v>0</v>
      </c>
    </row>
    <row r="354" spans="1:18" s="16" customFormat="1" ht="31" customHeight="1">
      <c r="A354" s="7" t="s">
        <v>1383</v>
      </c>
      <c r="B354" s="17" t="s">
        <v>1384</v>
      </c>
      <c r="C354" s="11" t="s">
        <v>98</v>
      </c>
      <c r="D354" s="18" t="s">
        <v>98</v>
      </c>
      <c r="E354" s="18"/>
      <c r="F354" s="18"/>
      <c r="G354" s="18"/>
      <c r="H354" s="18"/>
      <c r="I354" s="18"/>
      <c r="J354" s="18"/>
      <c r="K354" s="19"/>
      <c r="L354" s="20"/>
      <c r="M354"/>
      <c r="N354"/>
      <c r="O354"/>
      <c r="P354"/>
      <c r="Q354"/>
      <c r="R354"/>
    </row>
    <row r="355" spans="1:18" s="15" customFormat="1">
      <c r="A355" s="8" t="s">
        <v>1385</v>
      </c>
      <c r="B355" s="3" t="s">
        <v>95</v>
      </c>
      <c r="C355" s="3" t="s">
        <v>98</v>
      </c>
      <c r="D355" s="10" t="s">
        <v>98</v>
      </c>
      <c r="E355" s="10"/>
      <c r="F355" s="10"/>
      <c r="G355" s="10"/>
      <c r="H355" s="10"/>
      <c r="I355" s="10"/>
      <c r="J355" s="10"/>
      <c r="K355" s="10"/>
      <c r="L355" s="13"/>
      <c r="M355"/>
      <c r="N355"/>
      <c r="O355"/>
      <c r="P355"/>
      <c r="Q355"/>
      <c r="R355"/>
    </row>
    <row r="356" spans="1:18" s="15" customFormat="1">
      <c r="A356" s="8" t="s">
        <v>1386</v>
      </c>
      <c r="B356" s="3" t="s">
        <v>107</v>
      </c>
      <c r="C356" s="3" t="s">
        <v>98</v>
      </c>
      <c r="D356" s="10" t="s">
        <v>98</v>
      </c>
      <c r="E356" s="10"/>
      <c r="F356" s="10"/>
      <c r="G356" s="10"/>
      <c r="H356" s="10"/>
      <c r="I356" s="10"/>
      <c r="J356" s="10"/>
      <c r="K356" s="10"/>
      <c r="L356" s="13"/>
      <c r="M356"/>
      <c r="N356"/>
      <c r="O356"/>
      <c r="P356"/>
      <c r="Q356"/>
      <c r="R356"/>
    </row>
    <row r="357" spans="1:18" ht="101.5">
      <c r="A357" s="2" t="s">
        <v>1387</v>
      </c>
      <c r="B357" s="2" t="s">
        <v>490</v>
      </c>
      <c r="C357" s="9" t="s">
        <v>916</v>
      </c>
      <c r="D357" s="6">
        <v>12</v>
      </c>
      <c r="E357" s="6" t="s">
        <v>163</v>
      </c>
      <c r="F357" s="6">
        <f>+VLOOKUP(E357,'VI_Legende Reinigungsverz.'!$B$3:$F$22,5,0)</f>
        <v>150.9</v>
      </c>
      <c r="G357" s="6">
        <f>+F357*D357</f>
        <v>1810.8000000000002</v>
      </c>
      <c r="H357" s="51"/>
      <c r="I357" s="6">
        <f>IF(ISERROR(G357/H357),0,G357/H357)</f>
        <v>0</v>
      </c>
      <c r="J357" s="51" t="s">
        <v>42</v>
      </c>
      <c r="K357" s="23">
        <f>I357*HLOOKUP(J357,'Auskunft SVS'!$C$2:$AZ$26,17,0)</f>
        <v>0</v>
      </c>
      <c r="L357" s="23">
        <f>+K357/D357</f>
        <v>0</v>
      </c>
    </row>
  </sheetData>
  <sheetProtection algorithmName="SHA-512" hashValue="LAlSGKCVJ7bRPU0sUg7DvSrDQM468NR2KcV49WKe9xkLpvx1yFG90dlsxx8LxQO7ELi7h7QeuIXxuQWIh2+IOA==" saltValue="YI+HgzHcaOD8TzFYOEZ2FA==" spinCount="100000" sheet="1" autoFilter="0"/>
  <autoFilter ref="A7:L357"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E943BF7-C9F4-452C-BBFB-FC046BDC32C1}">
          <x14:formula1>
            <xm:f>'Auskunft SVS'!$C$2:$AZ$2</xm:f>
          </x14:formula1>
          <xm:sqref>J12 J14 J16:J17 J19 J21 J23 J25 J27 J29 J31 J33 J35 J37 J39 J41 J45:J46 J48:J49 J51 J53:J55 J57:J58 J60 J62 J64:J65 J67 J69:J74 J76 J78 J80 J82 J84:J86 J88 J90 J92:J94 J96 J98 J100:J104 J106:J111 J113 J117:J119 J121 J123:J126 J128:J129 J131 J133:J135 J137 J139 J141:J142 J144:J149 J151 J153:J154 J156:J157 J159:J161 J163 J165:J168 J170 J172:J175 J177:J182 J184 J188 J190 J192 J194 J196 J198 J200 J202:J203 J205 J207:J208 J357 J325 J329 J333 J337 J341 J345 J349 J353 J210 J214:J215 J217:J218 J220:J222 J224:J232 J234:J236 J238 J240 J242 J244:J245 J247 J249:J256 J258:J259 J261 J263 J265:J266 J268:J270 J272 J274:J275 J277 J279:J284 J296 J301 J298:J299 J303:J307 J309:J316 J286:J292 J294 J318 J320:J321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18D3-CE87-422D-8F0E-74FA5F5FCBF4}">
  <sheetPr>
    <tabColor theme="4" tint="0.79998168889431442"/>
  </sheetPr>
  <dimension ref="A2:R340"/>
  <sheetViews>
    <sheetView showGridLines="0" zoomScale="65" zoomScaleNormal="80" workbookViewId="0">
      <selection activeCell="C14" sqref="C14"/>
    </sheetView>
  </sheetViews>
  <sheetFormatPr baseColWidth="10" defaultColWidth="10.54296875" defaultRowHeight="14.5"/>
  <cols>
    <col min="2" max="2" width="80.54296875" bestFit="1" customWidth="1"/>
    <col min="3" max="3" width="45.1796875" customWidth="1"/>
    <col min="4" max="4" width="14.1796875" style="14" customWidth="1"/>
    <col min="5" max="5" width="19.81640625" style="14" customWidth="1"/>
    <col min="6" max="6" width="23.81640625" style="14" customWidth="1"/>
    <col min="7" max="7" width="14.81640625" style="14" customWidth="1"/>
    <col min="8" max="8" width="14.1796875" style="14" bestFit="1" customWidth="1"/>
    <col min="9" max="9" width="18.81640625" style="14" customWidth="1"/>
    <col min="10" max="10" width="18.54296875" style="14" customWidth="1"/>
    <col min="11" max="11" width="16.54296875" style="52" customWidth="1"/>
    <col min="12" max="12" width="16.453125" style="52" customWidth="1"/>
  </cols>
  <sheetData>
    <row r="2" spans="1:18" ht="18.5">
      <c r="A2" s="21" t="s">
        <v>70</v>
      </c>
      <c r="H2" s="25"/>
    </row>
    <row r="3" spans="1:18" ht="18.5">
      <c r="A3" s="21" t="s">
        <v>25</v>
      </c>
      <c r="H3" s="25"/>
    </row>
    <row r="4" spans="1:18" ht="28.5" customHeight="1">
      <c r="H4"/>
      <c r="I4"/>
    </row>
    <row r="5" spans="1:18" ht="58">
      <c r="A5" s="1" t="s">
        <v>71</v>
      </c>
      <c r="B5" s="1" t="s">
        <v>72</v>
      </c>
      <c r="C5" s="1" t="s">
        <v>73</v>
      </c>
      <c r="D5" s="1" t="s">
        <v>74</v>
      </c>
      <c r="E5" s="1" t="s">
        <v>75</v>
      </c>
      <c r="F5" s="1" t="s">
        <v>76</v>
      </c>
      <c r="G5" s="1" t="s">
        <v>77</v>
      </c>
      <c r="H5" s="26" t="s">
        <v>78</v>
      </c>
      <c r="I5" s="26" t="s">
        <v>79</v>
      </c>
      <c r="J5" s="1" t="s">
        <v>80</v>
      </c>
      <c r="K5" s="53" t="s">
        <v>81</v>
      </c>
      <c r="L5" s="53" t="s">
        <v>82</v>
      </c>
    </row>
    <row r="6" spans="1:18" ht="43.5">
      <c r="A6" s="22"/>
      <c r="B6" s="22"/>
      <c r="C6" s="22"/>
      <c r="D6" s="22"/>
      <c r="E6" s="22"/>
      <c r="F6" s="22"/>
      <c r="G6" s="22"/>
      <c r="H6" s="57" t="s">
        <v>83</v>
      </c>
      <c r="I6" s="27"/>
      <c r="J6" s="24" t="s">
        <v>84</v>
      </c>
      <c r="K6" s="54" t="s">
        <v>85</v>
      </c>
      <c r="L6" s="55"/>
    </row>
    <row r="7" spans="1:18" s="4" customFormat="1">
      <c r="A7" s="5"/>
      <c r="B7" s="5"/>
      <c r="C7" s="5"/>
      <c r="D7" s="5" t="s">
        <v>86</v>
      </c>
      <c r="E7" s="5"/>
      <c r="F7" s="5" t="s">
        <v>87</v>
      </c>
      <c r="G7" s="12" t="s">
        <v>17</v>
      </c>
      <c r="H7" s="28" t="s">
        <v>88</v>
      </c>
      <c r="I7" s="29" t="s">
        <v>18</v>
      </c>
      <c r="J7" s="5" t="s">
        <v>89</v>
      </c>
      <c r="K7" s="56" t="s">
        <v>90</v>
      </c>
      <c r="L7" s="56" t="s">
        <v>91</v>
      </c>
      <c r="M7"/>
      <c r="N7"/>
      <c r="O7"/>
      <c r="P7"/>
      <c r="Q7"/>
      <c r="R7"/>
    </row>
    <row r="8" spans="1:18" s="4" customFormat="1">
      <c r="A8" s="5"/>
      <c r="B8" s="5"/>
      <c r="C8" s="5"/>
      <c r="D8" s="12">
        <f>+SUM(D14:D340)</f>
        <v>30792.280000000013</v>
      </c>
      <c r="E8" s="5"/>
      <c r="F8" s="66"/>
      <c r="G8" s="12">
        <f>+SUM(G14:G340)</f>
        <v>3760020.524999998</v>
      </c>
      <c r="H8" s="65"/>
      <c r="I8" s="29">
        <f>+SUM(I14:I340)</f>
        <v>0</v>
      </c>
      <c r="J8" s="5"/>
      <c r="K8" s="56"/>
      <c r="L8" s="56"/>
      <c r="M8"/>
      <c r="N8"/>
      <c r="O8"/>
      <c r="P8"/>
      <c r="Q8"/>
      <c r="R8"/>
    </row>
    <row r="9" spans="1:18" s="16" customFormat="1" ht="25.5" customHeight="1">
      <c r="A9" s="7" t="s">
        <v>92</v>
      </c>
      <c r="B9" s="17" t="s">
        <v>1388</v>
      </c>
      <c r="C9" s="11" t="s">
        <v>98</v>
      </c>
      <c r="D9" s="18" t="s">
        <v>98</v>
      </c>
      <c r="E9" s="18" t="s">
        <v>98</v>
      </c>
      <c r="F9" s="18" t="s">
        <v>98</v>
      </c>
      <c r="G9" s="18" t="s">
        <v>98</v>
      </c>
      <c r="H9" s="18"/>
      <c r="I9" s="18"/>
      <c r="J9" s="18"/>
      <c r="K9" s="19" t="s">
        <v>98</v>
      </c>
      <c r="L9" s="20"/>
      <c r="M9"/>
      <c r="N9"/>
      <c r="O9"/>
      <c r="P9"/>
      <c r="Q9"/>
      <c r="R9"/>
    </row>
    <row r="10" spans="1:18" s="15" customFormat="1">
      <c r="A10" s="8" t="s">
        <v>94</v>
      </c>
      <c r="B10" s="3" t="s">
        <v>342</v>
      </c>
      <c r="C10" s="3" t="s">
        <v>98</v>
      </c>
      <c r="D10" s="10" t="s">
        <v>98</v>
      </c>
      <c r="E10" s="10" t="s">
        <v>98</v>
      </c>
      <c r="F10" s="10" t="s">
        <v>98</v>
      </c>
      <c r="G10" s="10" t="s">
        <v>98</v>
      </c>
      <c r="H10" s="10"/>
      <c r="I10" s="10"/>
      <c r="J10" s="10"/>
      <c r="K10" s="10" t="s">
        <v>98</v>
      </c>
      <c r="L10" s="13"/>
      <c r="M10"/>
      <c r="N10"/>
      <c r="O10"/>
      <c r="P10"/>
      <c r="Q10"/>
      <c r="R10"/>
    </row>
    <row r="11" spans="1:18" s="16" customFormat="1" ht="25.5" customHeight="1">
      <c r="A11" s="7" t="s">
        <v>254</v>
      </c>
      <c r="B11" s="17" t="s">
        <v>1389</v>
      </c>
      <c r="C11" s="11" t="s">
        <v>98</v>
      </c>
      <c r="D11" s="18" t="s">
        <v>98</v>
      </c>
      <c r="E11" s="18" t="s">
        <v>98</v>
      </c>
      <c r="F11" s="18" t="s">
        <v>98</v>
      </c>
      <c r="G11" s="18" t="s">
        <v>98</v>
      </c>
      <c r="H11" s="18"/>
      <c r="I11" s="18"/>
      <c r="J11" s="18"/>
      <c r="K11" s="19" t="s">
        <v>98</v>
      </c>
      <c r="L11" s="20"/>
      <c r="M11"/>
      <c r="N11"/>
      <c r="O11"/>
      <c r="P11"/>
      <c r="Q11"/>
      <c r="R11"/>
    </row>
    <row r="12" spans="1:18" s="15" customFormat="1">
      <c r="A12" s="8" t="s">
        <v>256</v>
      </c>
      <c r="B12" s="3" t="s">
        <v>95</v>
      </c>
      <c r="C12" s="3"/>
      <c r="D12" s="10"/>
      <c r="E12" s="10"/>
      <c r="F12" s="10"/>
      <c r="G12" s="10"/>
      <c r="H12" s="10"/>
      <c r="I12" s="10"/>
      <c r="J12" s="10"/>
      <c r="K12" s="10"/>
      <c r="L12" s="13"/>
      <c r="M12"/>
      <c r="N12"/>
      <c r="O12"/>
      <c r="P12"/>
      <c r="Q12"/>
      <c r="R12"/>
    </row>
    <row r="13" spans="1:18" s="15" customFormat="1">
      <c r="A13" s="8" t="s">
        <v>257</v>
      </c>
      <c r="B13" s="3" t="s">
        <v>97</v>
      </c>
      <c r="C13" s="3" t="s">
        <v>98</v>
      </c>
      <c r="D13" s="10" t="s">
        <v>98</v>
      </c>
      <c r="E13" s="10"/>
      <c r="F13" s="10"/>
      <c r="G13" s="10"/>
      <c r="H13" s="10"/>
      <c r="I13" s="10"/>
      <c r="J13" s="10"/>
      <c r="K13" s="10"/>
      <c r="L13" s="13"/>
      <c r="M13"/>
      <c r="N13"/>
      <c r="O13"/>
      <c r="P13"/>
      <c r="Q13"/>
      <c r="R13"/>
    </row>
    <row r="14" spans="1:18" ht="101.5">
      <c r="A14" s="2" t="s">
        <v>258</v>
      </c>
      <c r="B14" s="2" t="s">
        <v>104</v>
      </c>
      <c r="C14" s="9" t="s">
        <v>120</v>
      </c>
      <c r="D14" s="6">
        <v>32.380000000000003</v>
      </c>
      <c r="E14" s="6" t="s">
        <v>102</v>
      </c>
      <c r="F14" s="6">
        <f>+VLOOKUP(E14,'VI_Legende Reinigungsverz.'!$B$3:$F$22,5,0)</f>
        <v>251.5</v>
      </c>
      <c r="G14" s="6">
        <f>+F14*D14</f>
        <v>8143.5700000000006</v>
      </c>
      <c r="H14" s="51"/>
      <c r="I14" s="6">
        <f>IF(ISERROR(G14/H14),0,G14/H14)</f>
        <v>0</v>
      </c>
      <c r="J14" s="51" t="s">
        <v>42</v>
      </c>
      <c r="K14" s="23">
        <f>I14*HLOOKUP(J14,'Auskunft SVS'!$C$2:$AZ$26,17,0)</f>
        <v>0</v>
      </c>
      <c r="L14" s="23">
        <f>+K14/D14</f>
        <v>0</v>
      </c>
    </row>
    <row r="15" spans="1:18" s="15" customFormat="1">
      <c r="A15" s="8" t="s">
        <v>260</v>
      </c>
      <c r="B15" s="3" t="s">
        <v>122</v>
      </c>
      <c r="C15" s="3" t="s">
        <v>98</v>
      </c>
      <c r="D15" s="10" t="s">
        <v>98</v>
      </c>
      <c r="E15" s="10"/>
      <c r="F15" s="10"/>
      <c r="G15" s="10"/>
      <c r="H15" s="10"/>
      <c r="I15" s="10"/>
      <c r="J15" s="10"/>
      <c r="K15" s="10"/>
      <c r="L15" s="13"/>
      <c r="M15"/>
      <c r="N15"/>
      <c r="O15"/>
      <c r="P15"/>
      <c r="Q15"/>
      <c r="R15"/>
    </row>
    <row r="16" spans="1:18" ht="101.5">
      <c r="A16" s="2" t="s">
        <v>261</v>
      </c>
      <c r="B16" s="2" t="s">
        <v>124</v>
      </c>
      <c r="C16" s="9" t="s">
        <v>115</v>
      </c>
      <c r="D16" s="6">
        <v>27.23</v>
      </c>
      <c r="E16" s="6" t="s">
        <v>102</v>
      </c>
      <c r="F16" s="6">
        <f>+VLOOKUP(E16,'VI_Legende Reinigungsverz.'!$B$3:$F$22,5,0)</f>
        <v>251.5</v>
      </c>
      <c r="G16" s="6">
        <f>+F16*D16</f>
        <v>6848.3450000000003</v>
      </c>
      <c r="H16" s="51"/>
      <c r="I16" s="6">
        <f>IF(ISERROR(G16/H16),0,G16/H16)</f>
        <v>0</v>
      </c>
      <c r="J16" s="51" t="s">
        <v>42</v>
      </c>
      <c r="K16" s="23">
        <f>I16*HLOOKUP(J16,'Auskunft SVS'!$C$2:$AZ$26,17,0)</f>
        <v>0</v>
      </c>
      <c r="L16" s="23">
        <f>+K16/D16</f>
        <v>0</v>
      </c>
    </row>
    <row r="17" spans="1:18" s="15" customFormat="1">
      <c r="A17" s="8" t="s">
        <v>263</v>
      </c>
      <c r="B17" s="3" t="s">
        <v>127</v>
      </c>
      <c r="C17" s="3" t="s">
        <v>98</v>
      </c>
      <c r="D17" s="10" t="s">
        <v>98</v>
      </c>
      <c r="E17" s="10"/>
      <c r="F17" s="10"/>
      <c r="G17" s="10"/>
      <c r="H17" s="10"/>
      <c r="I17" s="10"/>
      <c r="J17" s="10"/>
      <c r="K17" s="10"/>
      <c r="L17" s="13"/>
      <c r="M17"/>
      <c r="N17"/>
      <c r="O17"/>
      <c r="P17"/>
      <c r="Q17"/>
      <c r="R17"/>
    </row>
    <row r="18" spans="1:18" ht="101.5">
      <c r="A18" s="2" t="s">
        <v>264</v>
      </c>
      <c r="B18" s="2" t="s">
        <v>132</v>
      </c>
      <c r="C18" s="9" t="s">
        <v>380</v>
      </c>
      <c r="D18" s="6">
        <v>27.61</v>
      </c>
      <c r="E18" s="6" t="s">
        <v>210</v>
      </c>
      <c r="F18" s="6">
        <f>+VLOOKUP(E18,'VI_Legende Reinigungsverz.'!$B$3:$F$22,5,0)</f>
        <v>104</v>
      </c>
      <c r="G18" s="6">
        <f t="shared" ref="G18:G21" si="0">+F18*D18</f>
        <v>2871.44</v>
      </c>
      <c r="H18" s="51"/>
      <c r="I18" s="6">
        <f t="shared" ref="I18:I21" si="1">IF(ISERROR(G18/H18),0,G18/H18)</f>
        <v>0</v>
      </c>
      <c r="J18" s="51" t="s">
        <v>42</v>
      </c>
      <c r="K18" s="23">
        <f>I18*HLOOKUP(J18,'Auskunft SVS'!$C$2:$AZ$26,17,0)</f>
        <v>0</v>
      </c>
      <c r="L18" s="23">
        <f t="shared" ref="L18:L21" si="2">+K18/D18</f>
        <v>0</v>
      </c>
    </row>
    <row r="19" spans="1:18" ht="101.5">
      <c r="A19" s="2" t="s">
        <v>267</v>
      </c>
      <c r="B19" s="2" t="s">
        <v>132</v>
      </c>
      <c r="C19" s="9" t="s">
        <v>1390</v>
      </c>
      <c r="D19" s="6">
        <v>1971.25</v>
      </c>
      <c r="E19" s="6" t="s">
        <v>163</v>
      </c>
      <c r="F19" s="6">
        <f>+VLOOKUP(E19,'VI_Legende Reinigungsverz.'!$B$3:$F$22,5,0)</f>
        <v>150.9</v>
      </c>
      <c r="G19" s="6">
        <f t="shared" si="0"/>
        <v>297461.625</v>
      </c>
      <c r="H19" s="51"/>
      <c r="I19" s="6">
        <f t="shared" si="1"/>
        <v>0</v>
      </c>
      <c r="J19" s="51" t="s">
        <v>42</v>
      </c>
      <c r="K19" s="23">
        <f>I19*HLOOKUP(J19,'Auskunft SVS'!$C$2:$AZ$26,17,0)</f>
        <v>0</v>
      </c>
      <c r="L19" s="23">
        <f t="shared" si="2"/>
        <v>0</v>
      </c>
    </row>
    <row r="20" spans="1:18" ht="101.5">
      <c r="A20" s="2" t="s">
        <v>269</v>
      </c>
      <c r="B20" s="2" t="s">
        <v>132</v>
      </c>
      <c r="C20" s="9" t="s">
        <v>147</v>
      </c>
      <c r="D20" s="6">
        <v>105.64</v>
      </c>
      <c r="E20" s="6" t="s">
        <v>102</v>
      </c>
      <c r="F20" s="6">
        <f>+VLOOKUP(E20,'VI_Legende Reinigungsverz.'!$B$3:$F$22,5,0)</f>
        <v>251.5</v>
      </c>
      <c r="G20" s="6">
        <f t="shared" si="0"/>
        <v>26568.46</v>
      </c>
      <c r="H20" s="51"/>
      <c r="I20" s="6">
        <f t="shared" si="1"/>
        <v>0</v>
      </c>
      <c r="J20" s="51" t="s">
        <v>42</v>
      </c>
      <c r="K20" s="23">
        <f>I20*HLOOKUP(J20,'Auskunft SVS'!$C$2:$AZ$26,17,0)</f>
        <v>0</v>
      </c>
      <c r="L20" s="23">
        <f t="shared" si="2"/>
        <v>0</v>
      </c>
    </row>
    <row r="21" spans="1:18" ht="101.5">
      <c r="A21" s="2" t="s">
        <v>271</v>
      </c>
      <c r="B21" s="2" t="s">
        <v>1391</v>
      </c>
      <c r="C21" s="9" t="s">
        <v>368</v>
      </c>
      <c r="D21" s="6">
        <v>2.34</v>
      </c>
      <c r="E21" s="6" t="s">
        <v>210</v>
      </c>
      <c r="F21" s="6">
        <f>+VLOOKUP(E21,'VI_Legende Reinigungsverz.'!$B$3:$F$22,5,0)</f>
        <v>104</v>
      </c>
      <c r="G21" s="6">
        <f t="shared" si="0"/>
        <v>243.35999999999999</v>
      </c>
      <c r="H21" s="51"/>
      <c r="I21" s="6">
        <f t="shared" si="1"/>
        <v>0</v>
      </c>
      <c r="J21" s="51" t="s">
        <v>42</v>
      </c>
      <c r="K21" s="23">
        <f>I21*HLOOKUP(J21,'Auskunft SVS'!$C$2:$AZ$26,17,0)</f>
        <v>0</v>
      </c>
      <c r="L21" s="23">
        <f t="shared" si="2"/>
        <v>0</v>
      </c>
    </row>
    <row r="22" spans="1:18" s="15" customFormat="1">
      <c r="A22" s="8" t="s">
        <v>277</v>
      </c>
      <c r="B22" s="3" t="s">
        <v>138</v>
      </c>
      <c r="C22" s="3" t="s">
        <v>98</v>
      </c>
      <c r="D22" s="10" t="s">
        <v>98</v>
      </c>
      <c r="E22" s="10"/>
      <c r="F22" s="10"/>
      <c r="G22" s="10"/>
      <c r="H22" s="10"/>
      <c r="I22" s="10"/>
      <c r="J22" s="10"/>
      <c r="K22" s="10"/>
      <c r="L22" s="13"/>
      <c r="M22"/>
      <c r="N22"/>
      <c r="O22"/>
      <c r="P22"/>
      <c r="Q22"/>
      <c r="R22"/>
    </row>
    <row r="23" spans="1:18" ht="101.5">
      <c r="A23" s="2" t="s">
        <v>279</v>
      </c>
      <c r="B23" s="2" t="s">
        <v>140</v>
      </c>
      <c r="C23" s="9" t="s">
        <v>368</v>
      </c>
      <c r="D23" s="6">
        <v>62.06</v>
      </c>
      <c r="E23" s="6" t="s">
        <v>210</v>
      </c>
      <c r="F23" s="6">
        <f>+VLOOKUP(E23,'VI_Legende Reinigungsverz.'!$B$3:$F$22,5,0)</f>
        <v>104</v>
      </c>
      <c r="G23" s="6">
        <f t="shared" ref="G23:G24" si="3">+F23*D23</f>
        <v>6454.24</v>
      </c>
      <c r="H23" s="51"/>
      <c r="I23" s="6">
        <f t="shared" ref="I23:I24" si="4">IF(ISERROR(G23/H23),0,G23/H23)</f>
        <v>0</v>
      </c>
      <c r="J23" s="51" t="s">
        <v>42</v>
      </c>
      <c r="K23" s="23">
        <f>I23*HLOOKUP(J23,'Auskunft SVS'!$C$2:$AZ$26,17,0)</f>
        <v>0</v>
      </c>
      <c r="L23" s="23">
        <f t="shared" ref="L23:L24" si="5">+K23/D23</f>
        <v>0</v>
      </c>
    </row>
    <row r="24" spans="1:18" ht="101.5">
      <c r="A24" s="2" t="s">
        <v>360</v>
      </c>
      <c r="B24" s="2" t="s">
        <v>140</v>
      </c>
      <c r="C24" s="9" t="s">
        <v>364</v>
      </c>
      <c r="D24" s="6">
        <v>112.55</v>
      </c>
      <c r="E24" s="6" t="s">
        <v>163</v>
      </c>
      <c r="F24" s="6">
        <f>+VLOOKUP(E24,'VI_Legende Reinigungsverz.'!$B$3:$F$22,5,0)</f>
        <v>150.9</v>
      </c>
      <c r="G24" s="6">
        <f t="shared" si="3"/>
        <v>16983.795000000002</v>
      </c>
      <c r="H24" s="51"/>
      <c r="I24" s="6">
        <f t="shared" si="4"/>
        <v>0</v>
      </c>
      <c r="J24" s="51" t="s">
        <v>42</v>
      </c>
      <c r="K24" s="23">
        <f>I24*HLOOKUP(J24,'Auskunft SVS'!$C$2:$AZ$26,17,0)</f>
        <v>0</v>
      </c>
      <c r="L24" s="23">
        <f t="shared" si="5"/>
        <v>0</v>
      </c>
    </row>
    <row r="25" spans="1:18" s="15" customFormat="1">
      <c r="A25" s="8" t="s">
        <v>280</v>
      </c>
      <c r="B25" s="3" t="s">
        <v>709</v>
      </c>
      <c r="C25" s="3" t="s">
        <v>98</v>
      </c>
      <c r="D25" s="10" t="s">
        <v>98</v>
      </c>
      <c r="E25" s="10"/>
      <c r="F25" s="10"/>
      <c r="G25" s="10"/>
      <c r="H25" s="10"/>
      <c r="I25" s="10"/>
      <c r="J25" s="10"/>
      <c r="K25" s="10"/>
      <c r="L25" s="13"/>
      <c r="M25"/>
      <c r="N25"/>
      <c r="O25"/>
      <c r="P25"/>
      <c r="Q25"/>
      <c r="R25"/>
    </row>
    <row r="26" spans="1:18" ht="101.5">
      <c r="A26" s="2" t="s">
        <v>281</v>
      </c>
      <c r="B26" s="2" t="s">
        <v>710</v>
      </c>
      <c r="C26" s="9" t="s">
        <v>274</v>
      </c>
      <c r="D26" s="6">
        <v>29.36</v>
      </c>
      <c r="E26" s="6" t="s">
        <v>102</v>
      </c>
      <c r="F26" s="6">
        <f>+VLOOKUP(E26,'VI_Legende Reinigungsverz.'!$B$3:$F$22,5,0)</f>
        <v>251.5</v>
      </c>
      <c r="G26" s="6">
        <f>+F26*D26</f>
        <v>7384.04</v>
      </c>
      <c r="H26" s="51"/>
      <c r="I26" s="6">
        <f>IF(ISERROR(G26/H26),0,G26/H26)</f>
        <v>0</v>
      </c>
      <c r="J26" s="51" t="s">
        <v>42</v>
      </c>
      <c r="K26" s="23">
        <f>I26*HLOOKUP(J26,'Auskunft SVS'!$C$2:$AZ$26,17,0)</f>
        <v>0</v>
      </c>
      <c r="L26" s="23">
        <f>+K26/D26</f>
        <v>0</v>
      </c>
    </row>
    <row r="27" spans="1:18" s="15" customFormat="1">
      <c r="A27" s="8" t="s">
        <v>282</v>
      </c>
      <c r="B27" s="3" t="s">
        <v>154</v>
      </c>
      <c r="C27" s="3" t="s">
        <v>98</v>
      </c>
      <c r="D27" s="10" t="s">
        <v>98</v>
      </c>
      <c r="E27" s="10"/>
      <c r="F27" s="10"/>
      <c r="G27" s="10"/>
      <c r="H27" s="10"/>
      <c r="I27" s="10"/>
      <c r="J27" s="10"/>
      <c r="K27" s="10"/>
      <c r="L27" s="13"/>
      <c r="M27"/>
      <c r="N27"/>
      <c r="O27"/>
      <c r="P27"/>
      <c r="Q27"/>
      <c r="R27"/>
    </row>
    <row r="28" spans="1:18" ht="101.5">
      <c r="A28" s="2" t="s">
        <v>283</v>
      </c>
      <c r="B28" s="2" t="s">
        <v>156</v>
      </c>
      <c r="C28" s="9" t="s">
        <v>368</v>
      </c>
      <c r="D28" s="6">
        <v>16.07</v>
      </c>
      <c r="E28" s="6" t="s">
        <v>210</v>
      </c>
      <c r="F28" s="6">
        <f>+VLOOKUP(E28,'VI_Legende Reinigungsverz.'!$B$3:$F$22,5,0)</f>
        <v>104</v>
      </c>
      <c r="G28" s="6">
        <f t="shared" ref="G28:G29" si="6">+F28*D28</f>
        <v>1671.28</v>
      </c>
      <c r="H28" s="51"/>
      <c r="I28" s="6">
        <f t="shared" ref="I28:I29" si="7">IF(ISERROR(G28/H28),0,G28/H28)</f>
        <v>0</v>
      </c>
      <c r="J28" s="51" t="s">
        <v>42</v>
      </c>
      <c r="K28" s="23">
        <f>I28*HLOOKUP(J28,'Auskunft SVS'!$C$2:$AZ$26,17,0)</f>
        <v>0</v>
      </c>
      <c r="L28" s="23">
        <f t="shared" ref="L28:L29" si="8">+K28/D28</f>
        <v>0</v>
      </c>
    </row>
    <row r="29" spans="1:18" ht="101.5">
      <c r="A29" s="2" t="s">
        <v>366</v>
      </c>
      <c r="B29" s="2" t="s">
        <v>156</v>
      </c>
      <c r="C29" s="9" t="s">
        <v>1252</v>
      </c>
      <c r="D29" s="6">
        <v>41.92</v>
      </c>
      <c r="E29" s="6" t="s">
        <v>163</v>
      </c>
      <c r="F29" s="6">
        <f>+VLOOKUP(E29,'VI_Legende Reinigungsverz.'!$B$3:$F$22,5,0)</f>
        <v>150.9</v>
      </c>
      <c r="G29" s="6">
        <f t="shared" si="6"/>
        <v>6325.7280000000001</v>
      </c>
      <c r="H29" s="51"/>
      <c r="I29" s="6">
        <f t="shared" si="7"/>
        <v>0</v>
      </c>
      <c r="J29" s="51" t="s">
        <v>42</v>
      </c>
      <c r="K29" s="23">
        <f>I29*HLOOKUP(J29,'Auskunft SVS'!$C$2:$AZ$26,17,0)</f>
        <v>0</v>
      </c>
      <c r="L29" s="23">
        <f t="shared" si="8"/>
        <v>0</v>
      </c>
    </row>
    <row r="30" spans="1:18" s="15" customFormat="1">
      <c r="A30" s="8" t="s">
        <v>286</v>
      </c>
      <c r="B30" s="3" t="s">
        <v>940</v>
      </c>
      <c r="C30" s="3" t="s">
        <v>98</v>
      </c>
      <c r="D30" s="10" t="s">
        <v>98</v>
      </c>
      <c r="E30" s="10"/>
      <c r="F30" s="10"/>
      <c r="G30" s="10"/>
      <c r="H30" s="10"/>
      <c r="I30" s="10"/>
      <c r="J30" s="10"/>
      <c r="K30" s="10"/>
      <c r="L30" s="13"/>
      <c r="M30"/>
      <c r="N30"/>
      <c r="O30"/>
      <c r="P30"/>
      <c r="Q30"/>
      <c r="R30"/>
    </row>
    <row r="31" spans="1:18" ht="101.5">
      <c r="A31" s="2" t="s">
        <v>287</v>
      </c>
      <c r="B31" s="2" t="s">
        <v>941</v>
      </c>
      <c r="C31" s="9" t="s">
        <v>272</v>
      </c>
      <c r="D31" s="6">
        <v>10.44</v>
      </c>
      <c r="E31" s="6" t="s">
        <v>163</v>
      </c>
      <c r="F31" s="6">
        <f>+VLOOKUP(E31,'VI_Legende Reinigungsverz.'!$B$3:$F$22,5,0)</f>
        <v>150.9</v>
      </c>
      <c r="G31" s="6">
        <f>+F31*D31</f>
        <v>1575.396</v>
      </c>
      <c r="H31" s="51"/>
      <c r="I31" s="6">
        <f>IF(ISERROR(G31/H31),0,G31/H31)</f>
        <v>0</v>
      </c>
      <c r="J31" s="51" t="s">
        <v>42</v>
      </c>
      <c r="K31" s="23">
        <f>I31*HLOOKUP(J31,'Auskunft SVS'!$C$2:$AZ$26,17,0)</f>
        <v>0</v>
      </c>
      <c r="L31" s="23">
        <f>+K31/D31</f>
        <v>0</v>
      </c>
    </row>
    <row r="32" spans="1:18" s="15" customFormat="1">
      <c r="A32" s="8" t="s">
        <v>292</v>
      </c>
      <c r="B32" s="3" t="s">
        <v>159</v>
      </c>
      <c r="C32" s="3" t="s">
        <v>98</v>
      </c>
      <c r="D32" s="10" t="s">
        <v>98</v>
      </c>
      <c r="E32" s="10"/>
      <c r="F32" s="10"/>
      <c r="G32" s="10"/>
      <c r="H32" s="10"/>
      <c r="I32" s="10"/>
      <c r="J32" s="10"/>
      <c r="K32" s="10"/>
      <c r="L32" s="13"/>
      <c r="M32"/>
      <c r="N32"/>
      <c r="O32"/>
      <c r="P32"/>
      <c r="Q32"/>
      <c r="R32"/>
    </row>
    <row r="33" spans="1:18" ht="101.5">
      <c r="A33" s="2" t="s">
        <v>293</v>
      </c>
      <c r="B33" s="2" t="s">
        <v>284</v>
      </c>
      <c r="C33" s="9" t="s">
        <v>285</v>
      </c>
      <c r="D33" s="6">
        <v>46.3</v>
      </c>
      <c r="E33" s="6" t="s">
        <v>102</v>
      </c>
      <c r="F33" s="6">
        <f>+VLOOKUP(E33,'VI_Legende Reinigungsverz.'!$B$3:$F$22,5,0)</f>
        <v>251.5</v>
      </c>
      <c r="G33" s="6">
        <f>+F33*D33</f>
        <v>11644.449999999999</v>
      </c>
      <c r="H33" s="51"/>
      <c r="I33" s="6">
        <f>IF(ISERROR(G33/H33),0,G33/H33)</f>
        <v>0</v>
      </c>
      <c r="J33" s="51" t="s">
        <v>42</v>
      </c>
      <c r="K33" s="23">
        <f>I33*HLOOKUP(J33,'Auskunft SVS'!$C$2:$AZ$26,17,0)</f>
        <v>0</v>
      </c>
      <c r="L33" s="23">
        <f>+K33/D33</f>
        <v>0</v>
      </c>
    </row>
    <row r="34" spans="1:18" s="15" customFormat="1">
      <c r="A34" s="8" t="s">
        <v>296</v>
      </c>
      <c r="B34" s="3" t="s">
        <v>167</v>
      </c>
      <c r="C34" s="3" t="s">
        <v>98</v>
      </c>
      <c r="D34" s="10" t="s">
        <v>98</v>
      </c>
      <c r="E34" s="10"/>
      <c r="F34" s="10"/>
      <c r="G34" s="10"/>
      <c r="H34" s="10"/>
      <c r="I34" s="10"/>
      <c r="J34" s="10"/>
      <c r="K34" s="10"/>
      <c r="L34" s="13"/>
      <c r="M34"/>
      <c r="N34"/>
      <c r="O34"/>
      <c r="P34"/>
      <c r="Q34"/>
      <c r="R34"/>
    </row>
    <row r="35" spans="1:18" ht="101.5">
      <c r="A35" s="2" t="s">
        <v>297</v>
      </c>
      <c r="B35" s="2" t="s">
        <v>288</v>
      </c>
      <c r="C35" s="9" t="s">
        <v>173</v>
      </c>
      <c r="D35" s="6">
        <v>35.26</v>
      </c>
      <c r="E35" s="6" t="s">
        <v>136</v>
      </c>
      <c r="F35" s="6">
        <f>+VLOOKUP(E35,'VI_Legende Reinigungsverz.'!$B$3:$F$22,5,0)</f>
        <v>52</v>
      </c>
      <c r="G35" s="6">
        <f t="shared" ref="G35:G38" si="9">+F35*D35</f>
        <v>1833.52</v>
      </c>
      <c r="H35" s="51"/>
      <c r="I35" s="6">
        <f t="shared" ref="I35:I38" si="10">IF(ISERROR(G35/H35),0,G35/H35)</f>
        <v>0</v>
      </c>
      <c r="J35" s="51" t="s">
        <v>42</v>
      </c>
      <c r="K35" s="23">
        <f>I35*HLOOKUP(J35,'Auskunft SVS'!$C$2:$AZ$26,17,0)</f>
        <v>0</v>
      </c>
      <c r="L35" s="23">
        <f t="shared" ref="L35:L38" si="11">+K35/D35</f>
        <v>0</v>
      </c>
    </row>
    <row r="36" spans="1:18" ht="101.5">
      <c r="A36" s="2" t="s">
        <v>374</v>
      </c>
      <c r="B36" s="2" t="s">
        <v>288</v>
      </c>
      <c r="C36" s="9" t="s">
        <v>389</v>
      </c>
      <c r="D36" s="6">
        <v>15.91</v>
      </c>
      <c r="E36" s="6" t="s">
        <v>210</v>
      </c>
      <c r="F36" s="6">
        <f>+VLOOKUP(E36,'VI_Legende Reinigungsverz.'!$B$3:$F$22,5,0)</f>
        <v>104</v>
      </c>
      <c r="G36" s="6">
        <f t="shared" si="9"/>
        <v>1654.64</v>
      </c>
      <c r="H36" s="51"/>
      <c r="I36" s="6">
        <f t="shared" si="10"/>
        <v>0</v>
      </c>
      <c r="J36" s="51" t="s">
        <v>42</v>
      </c>
      <c r="K36" s="23">
        <f>I36*HLOOKUP(J36,'Auskunft SVS'!$C$2:$AZ$26,17,0)</f>
        <v>0</v>
      </c>
      <c r="L36" s="23">
        <f t="shared" si="11"/>
        <v>0</v>
      </c>
    </row>
    <row r="37" spans="1:18" ht="101.5">
      <c r="A37" s="2" t="s">
        <v>377</v>
      </c>
      <c r="B37" s="2" t="s">
        <v>288</v>
      </c>
      <c r="C37" s="9" t="s">
        <v>969</v>
      </c>
      <c r="D37" s="6">
        <v>45.83</v>
      </c>
      <c r="E37" s="6" t="s">
        <v>163</v>
      </c>
      <c r="F37" s="6">
        <f>+VLOOKUP(E37,'VI_Legende Reinigungsverz.'!$B$3:$F$22,5,0)</f>
        <v>150.9</v>
      </c>
      <c r="G37" s="6">
        <f t="shared" si="9"/>
        <v>6915.7470000000003</v>
      </c>
      <c r="H37" s="51"/>
      <c r="I37" s="6">
        <f t="shared" si="10"/>
        <v>0</v>
      </c>
      <c r="J37" s="51" t="s">
        <v>42</v>
      </c>
      <c r="K37" s="23">
        <f>I37*HLOOKUP(J37,'Auskunft SVS'!$C$2:$AZ$26,17,0)</f>
        <v>0</v>
      </c>
      <c r="L37" s="23">
        <f t="shared" si="11"/>
        <v>0</v>
      </c>
    </row>
    <row r="38" spans="1:18" ht="101.5">
      <c r="A38" s="2" t="s">
        <v>379</v>
      </c>
      <c r="B38" s="2" t="s">
        <v>288</v>
      </c>
      <c r="C38" s="9" t="s">
        <v>413</v>
      </c>
      <c r="D38" s="6">
        <v>29.63</v>
      </c>
      <c r="E38" s="6" t="s">
        <v>102</v>
      </c>
      <c r="F38" s="6">
        <f>+VLOOKUP(E38,'VI_Legende Reinigungsverz.'!$B$3:$F$22,5,0)</f>
        <v>251.5</v>
      </c>
      <c r="G38" s="6">
        <f t="shared" si="9"/>
        <v>7451.9449999999997</v>
      </c>
      <c r="H38" s="51"/>
      <c r="I38" s="6">
        <f t="shared" si="10"/>
        <v>0</v>
      </c>
      <c r="J38" s="51" t="s">
        <v>42</v>
      </c>
      <c r="K38" s="23">
        <f>I38*HLOOKUP(J38,'Auskunft SVS'!$C$2:$AZ$26,17,0)</f>
        <v>0</v>
      </c>
      <c r="L38" s="23">
        <f t="shared" si="11"/>
        <v>0</v>
      </c>
    </row>
    <row r="39" spans="1:18" s="15" customFormat="1">
      <c r="A39" s="8" t="s">
        <v>300</v>
      </c>
      <c r="B39" s="3" t="s">
        <v>399</v>
      </c>
      <c r="C39" s="3" t="s">
        <v>98</v>
      </c>
      <c r="D39" s="10" t="s">
        <v>98</v>
      </c>
      <c r="E39" s="10"/>
      <c r="F39" s="10"/>
      <c r="G39" s="10"/>
      <c r="H39" s="10"/>
      <c r="I39" s="10"/>
      <c r="J39" s="10"/>
      <c r="K39" s="10"/>
      <c r="L39" s="13"/>
      <c r="M39"/>
      <c r="N39"/>
      <c r="O39"/>
      <c r="P39"/>
      <c r="Q39"/>
      <c r="R39"/>
    </row>
    <row r="40" spans="1:18" ht="101.5">
      <c r="A40" s="2" t="s">
        <v>302</v>
      </c>
      <c r="B40" s="2" t="s">
        <v>400</v>
      </c>
      <c r="C40" s="9" t="s">
        <v>411</v>
      </c>
      <c r="D40" s="6">
        <v>16.03</v>
      </c>
      <c r="E40" s="6" t="s">
        <v>163</v>
      </c>
      <c r="F40" s="6">
        <f>+VLOOKUP(E40,'VI_Legende Reinigungsverz.'!$B$3:$F$22,5,0)</f>
        <v>150.9</v>
      </c>
      <c r="G40" s="6">
        <f>+F40*D40</f>
        <v>2418.9270000000001</v>
      </c>
      <c r="H40" s="51"/>
      <c r="I40" s="6">
        <f>IF(ISERROR(G40/H40),0,G40/H40)</f>
        <v>0</v>
      </c>
      <c r="J40" s="51" t="s">
        <v>42</v>
      </c>
      <c r="K40" s="23">
        <f>I40*HLOOKUP(J40,'Auskunft SVS'!$C$2:$AZ$26,17,0)</f>
        <v>0</v>
      </c>
      <c r="L40" s="23">
        <f>+K40/D40</f>
        <v>0</v>
      </c>
    </row>
    <row r="41" spans="1:18" s="15" customFormat="1">
      <c r="A41" s="8" t="s">
        <v>305</v>
      </c>
      <c r="B41" s="3" t="s">
        <v>196</v>
      </c>
      <c r="C41" s="3" t="s">
        <v>98</v>
      </c>
      <c r="D41" s="10" t="s">
        <v>98</v>
      </c>
      <c r="E41" s="10"/>
      <c r="F41" s="10"/>
      <c r="G41" s="10"/>
      <c r="H41" s="10"/>
      <c r="I41" s="10"/>
      <c r="J41" s="10"/>
      <c r="K41" s="10"/>
      <c r="L41" s="13"/>
      <c r="M41"/>
      <c r="N41"/>
      <c r="O41"/>
      <c r="P41"/>
      <c r="Q41"/>
      <c r="R41"/>
    </row>
    <row r="42" spans="1:18" ht="101.5">
      <c r="A42" s="2" t="s">
        <v>306</v>
      </c>
      <c r="B42" s="2" t="s">
        <v>298</v>
      </c>
      <c r="C42" s="9" t="s">
        <v>622</v>
      </c>
      <c r="D42" s="6">
        <v>13.25</v>
      </c>
      <c r="E42" s="6" t="s">
        <v>136</v>
      </c>
      <c r="F42" s="6">
        <f>+VLOOKUP(E42,'VI_Legende Reinigungsverz.'!$B$3:$F$22,5,0)</f>
        <v>52</v>
      </c>
      <c r="G42" s="6">
        <f>+F42*D42</f>
        <v>689</v>
      </c>
      <c r="H42" s="51"/>
      <c r="I42" s="6">
        <f>IF(ISERROR(G42/H42),0,G42/H42)</f>
        <v>0</v>
      </c>
      <c r="J42" s="51" t="s">
        <v>42</v>
      </c>
      <c r="K42" s="23">
        <f>I42*HLOOKUP(J42,'Auskunft SVS'!$C$2:$AZ$26,17,0)</f>
        <v>0</v>
      </c>
      <c r="L42" s="23">
        <f>+K42/D42</f>
        <v>0</v>
      </c>
    </row>
    <row r="43" spans="1:18" s="15" customFormat="1">
      <c r="A43" s="8" t="s">
        <v>311</v>
      </c>
      <c r="B43" s="3" t="s">
        <v>200</v>
      </c>
      <c r="C43" s="3" t="s">
        <v>98</v>
      </c>
      <c r="D43" s="10" t="s">
        <v>98</v>
      </c>
      <c r="E43" s="10"/>
      <c r="F43" s="10"/>
      <c r="G43" s="10"/>
      <c r="H43" s="10"/>
      <c r="I43" s="10"/>
      <c r="J43" s="10"/>
      <c r="K43" s="10"/>
      <c r="L43" s="13"/>
      <c r="M43"/>
      <c r="N43"/>
      <c r="O43"/>
      <c r="P43"/>
      <c r="Q43"/>
      <c r="R43"/>
    </row>
    <row r="44" spans="1:18" ht="101.5">
      <c r="A44" s="2" t="s">
        <v>312</v>
      </c>
      <c r="B44" s="2" t="s">
        <v>307</v>
      </c>
      <c r="C44" s="9" t="s">
        <v>421</v>
      </c>
      <c r="D44" s="6">
        <v>2.76</v>
      </c>
      <c r="E44" s="6" t="s">
        <v>102</v>
      </c>
      <c r="F44" s="6">
        <f>+VLOOKUP(E44,'VI_Legende Reinigungsverz.'!$B$3:$F$22,5,0)</f>
        <v>251.5</v>
      </c>
      <c r="G44" s="6">
        <f t="shared" ref="G44:G45" si="12">+F44*D44</f>
        <v>694.14</v>
      </c>
      <c r="H44" s="51"/>
      <c r="I44" s="6">
        <f t="shared" ref="I44:I45" si="13">IF(ISERROR(G44/H44),0,G44/H44)</f>
        <v>0</v>
      </c>
      <c r="J44" s="51" t="s">
        <v>42</v>
      </c>
      <c r="K44" s="23">
        <f>I44*HLOOKUP(J44,'Auskunft SVS'!$C$2:$AZ$26,17,0)</f>
        <v>0</v>
      </c>
      <c r="L44" s="23">
        <f t="shared" ref="L44:L45" si="14">+K44/D44</f>
        <v>0</v>
      </c>
    </row>
    <row r="45" spans="1:18" ht="101.5">
      <c r="A45" s="2" t="s">
        <v>314</v>
      </c>
      <c r="B45" s="2" t="s">
        <v>202</v>
      </c>
      <c r="C45" s="9" t="s">
        <v>1392</v>
      </c>
      <c r="D45" s="6">
        <v>207.92</v>
      </c>
      <c r="E45" s="6" t="s">
        <v>102</v>
      </c>
      <c r="F45" s="6">
        <f>+VLOOKUP(E45,'VI_Legende Reinigungsverz.'!$B$3:$F$22,5,0)</f>
        <v>251.5</v>
      </c>
      <c r="G45" s="6">
        <f t="shared" si="12"/>
        <v>52291.88</v>
      </c>
      <c r="H45" s="51"/>
      <c r="I45" s="6">
        <f t="shared" si="13"/>
        <v>0</v>
      </c>
      <c r="J45" s="51" t="s">
        <v>42</v>
      </c>
      <c r="K45" s="23">
        <f>I45*HLOOKUP(J45,'Auskunft SVS'!$C$2:$AZ$26,17,0)</f>
        <v>0</v>
      </c>
      <c r="L45" s="23">
        <f t="shared" si="14"/>
        <v>0</v>
      </c>
    </row>
    <row r="46" spans="1:18" s="15" customFormat="1">
      <c r="A46" s="8" t="s">
        <v>315</v>
      </c>
      <c r="B46" s="3" t="s">
        <v>206</v>
      </c>
      <c r="C46" s="3" t="s">
        <v>98</v>
      </c>
      <c r="D46" s="10" t="s">
        <v>98</v>
      </c>
      <c r="E46" s="10"/>
      <c r="F46" s="10"/>
      <c r="G46" s="10"/>
      <c r="H46" s="10"/>
      <c r="I46" s="10"/>
      <c r="J46" s="10"/>
      <c r="K46" s="10"/>
      <c r="L46" s="13"/>
      <c r="M46"/>
      <c r="N46"/>
      <c r="O46"/>
      <c r="P46"/>
      <c r="Q46"/>
      <c r="R46"/>
    </row>
    <row r="47" spans="1:18" ht="101.5">
      <c r="A47" s="2" t="s">
        <v>317</v>
      </c>
      <c r="B47" s="2" t="s">
        <v>208</v>
      </c>
      <c r="C47" s="9" t="s">
        <v>1197</v>
      </c>
      <c r="D47" s="6">
        <v>391.89</v>
      </c>
      <c r="E47" s="6" t="s">
        <v>163</v>
      </c>
      <c r="F47" s="6">
        <f>+VLOOKUP(E47,'VI_Legende Reinigungsverz.'!$B$3:$F$22,5,0)</f>
        <v>150.9</v>
      </c>
      <c r="G47" s="6">
        <f>+F47*D47</f>
        <v>59136.201000000001</v>
      </c>
      <c r="H47" s="51"/>
      <c r="I47" s="6">
        <f>IF(ISERROR(G47/H47),0,G47/H47)</f>
        <v>0</v>
      </c>
      <c r="J47" s="51" t="s">
        <v>42</v>
      </c>
      <c r="K47" s="23">
        <f>I47*HLOOKUP(J47,'Auskunft SVS'!$C$2:$AZ$26,17,0)</f>
        <v>0</v>
      </c>
      <c r="L47" s="23">
        <f>+K47/D47</f>
        <v>0</v>
      </c>
    </row>
    <row r="48" spans="1:18" s="15" customFormat="1">
      <c r="A48" s="8" t="s">
        <v>320</v>
      </c>
      <c r="B48" s="3" t="s">
        <v>316</v>
      </c>
      <c r="C48" s="3" t="s">
        <v>98</v>
      </c>
      <c r="D48" s="10" t="s">
        <v>98</v>
      </c>
      <c r="E48" s="10"/>
      <c r="F48" s="10"/>
      <c r="G48" s="10"/>
      <c r="H48" s="10"/>
      <c r="I48" s="10"/>
      <c r="J48" s="10"/>
      <c r="K48" s="10"/>
      <c r="L48" s="13"/>
      <c r="M48"/>
      <c r="N48"/>
      <c r="O48"/>
      <c r="P48"/>
      <c r="Q48"/>
      <c r="R48"/>
    </row>
    <row r="49" spans="1:18" ht="101.5">
      <c r="A49" s="2" t="s">
        <v>321</v>
      </c>
      <c r="B49" s="2" t="s">
        <v>318</v>
      </c>
      <c r="C49" s="9" t="s">
        <v>741</v>
      </c>
      <c r="D49" s="6">
        <v>8.4700000000000006</v>
      </c>
      <c r="E49" s="6" t="s">
        <v>136</v>
      </c>
      <c r="F49" s="6">
        <f>+VLOOKUP(E49,'VI_Legende Reinigungsverz.'!$B$3:$F$22,5,0)</f>
        <v>52</v>
      </c>
      <c r="G49" s="6">
        <f t="shared" ref="G49:G51" si="15">+F49*D49</f>
        <v>440.44000000000005</v>
      </c>
      <c r="H49" s="51"/>
      <c r="I49" s="6">
        <f t="shared" ref="I49:I51" si="16">IF(ISERROR(G49/H49),0,G49/H49)</f>
        <v>0</v>
      </c>
      <c r="J49" s="51" t="s">
        <v>42</v>
      </c>
      <c r="K49" s="23">
        <f>I49*HLOOKUP(J49,'Auskunft SVS'!$C$2:$AZ$26,17,0)</f>
        <v>0</v>
      </c>
      <c r="L49" s="23">
        <f t="shared" ref="L49:L51" si="17">+K49/D49</f>
        <v>0</v>
      </c>
    </row>
    <row r="50" spans="1:18" ht="101.5">
      <c r="A50" s="2" t="s">
        <v>1393</v>
      </c>
      <c r="B50" s="2" t="s">
        <v>318</v>
      </c>
      <c r="C50" s="9" t="s">
        <v>313</v>
      </c>
      <c r="D50" s="6">
        <v>10.32</v>
      </c>
      <c r="E50" s="6" t="s">
        <v>210</v>
      </c>
      <c r="F50" s="6">
        <f>+VLOOKUP(E50,'VI_Legende Reinigungsverz.'!$B$3:$F$22,5,0)</f>
        <v>104</v>
      </c>
      <c r="G50" s="6">
        <f t="shared" si="15"/>
        <v>1073.28</v>
      </c>
      <c r="H50" s="51"/>
      <c r="I50" s="6">
        <f t="shared" si="16"/>
        <v>0</v>
      </c>
      <c r="J50" s="51" t="s">
        <v>42</v>
      </c>
      <c r="K50" s="23">
        <f>I50*HLOOKUP(J50,'Auskunft SVS'!$C$2:$AZ$26,17,0)</f>
        <v>0</v>
      </c>
      <c r="L50" s="23">
        <f t="shared" si="17"/>
        <v>0</v>
      </c>
    </row>
    <row r="51" spans="1:18" ht="101.5">
      <c r="A51" s="2" t="s">
        <v>1394</v>
      </c>
      <c r="B51" s="2" t="s">
        <v>318</v>
      </c>
      <c r="C51" s="9" t="s">
        <v>421</v>
      </c>
      <c r="D51" s="6">
        <v>7.1</v>
      </c>
      <c r="E51" s="6" t="s">
        <v>102</v>
      </c>
      <c r="F51" s="6">
        <f>+VLOOKUP(E51,'VI_Legende Reinigungsverz.'!$B$3:$F$22,5,0)</f>
        <v>251.5</v>
      </c>
      <c r="G51" s="6">
        <f t="shared" si="15"/>
        <v>1785.6499999999999</v>
      </c>
      <c r="H51" s="51"/>
      <c r="I51" s="6">
        <f t="shared" si="16"/>
        <v>0</v>
      </c>
      <c r="J51" s="51" t="s">
        <v>42</v>
      </c>
      <c r="K51" s="23">
        <f>I51*HLOOKUP(J51,'Auskunft SVS'!$C$2:$AZ$26,17,0)</f>
        <v>0</v>
      </c>
      <c r="L51" s="23">
        <f t="shared" si="17"/>
        <v>0</v>
      </c>
    </row>
    <row r="52" spans="1:18" s="15" customFormat="1">
      <c r="A52" s="8" t="s">
        <v>322</v>
      </c>
      <c r="B52" s="3" t="s">
        <v>538</v>
      </c>
      <c r="C52" s="3" t="s">
        <v>98</v>
      </c>
      <c r="D52" s="10" t="s">
        <v>98</v>
      </c>
      <c r="E52" s="10"/>
      <c r="F52" s="10"/>
      <c r="G52" s="10"/>
      <c r="H52" s="10"/>
      <c r="I52" s="10"/>
      <c r="J52" s="10"/>
      <c r="K52" s="10"/>
      <c r="L52" s="13"/>
      <c r="M52"/>
      <c r="N52"/>
      <c r="O52"/>
      <c r="P52"/>
      <c r="Q52"/>
      <c r="R52"/>
    </row>
    <row r="53" spans="1:18" ht="101.5">
      <c r="A53" s="2" t="s">
        <v>323</v>
      </c>
      <c r="B53" s="2" t="s">
        <v>740</v>
      </c>
      <c r="C53" s="9" t="s">
        <v>741</v>
      </c>
      <c r="D53" s="6">
        <v>15.18</v>
      </c>
      <c r="E53" s="6" t="s">
        <v>136</v>
      </c>
      <c r="F53" s="6">
        <f>+VLOOKUP(E53,'VI_Legende Reinigungsverz.'!$B$3:$F$22,5,0)</f>
        <v>52</v>
      </c>
      <c r="G53" s="6">
        <f t="shared" ref="G53:G54" si="18">+F53*D53</f>
        <v>789.36</v>
      </c>
      <c r="H53" s="51"/>
      <c r="I53" s="6">
        <f t="shared" ref="I53:I54" si="19">IF(ISERROR(G53/H53),0,G53/H53)</f>
        <v>0</v>
      </c>
      <c r="J53" s="51" t="s">
        <v>42</v>
      </c>
      <c r="K53" s="23">
        <f>I53*HLOOKUP(J53,'Auskunft SVS'!$C$2:$AZ$26,17,0)</f>
        <v>0</v>
      </c>
      <c r="L53" s="23">
        <f t="shared" ref="L53:L54" si="20">+K53/D53</f>
        <v>0</v>
      </c>
    </row>
    <row r="54" spans="1:18" ht="101.5">
      <c r="A54" s="2" t="s">
        <v>325</v>
      </c>
      <c r="B54" s="2" t="s">
        <v>740</v>
      </c>
      <c r="C54" s="9" t="s">
        <v>421</v>
      </c>
      <c r="D54" s="6">
        <v>10.66</v>
      </c>
      <c r="E54" s="6" t="s">
        <v>102</v>
      </c>
      <c r="F54" s="6">
        <f>+VLOOKUP(E54,'VI_Legende Reinigungsverz.'!$B$3:$F$22,5,0)</f>
        <v>251.5</v>
      </c>
      <c r="G54" s="6">
        <f t="shared" si="18"/>
        <v>2680.9900000000002</v>
      </c>
      <c r="H54" s="51"/>
      <c r="I54" s="6">
        <f t="shared" si="19"/>
        <v>0</v>
      </c>
      <c r="J54" s="51" t="s">
        <v>42</v>
      </c>
      <c r="K54" s="23">
        <f>I54*HLOOKUP(J54,'Auskunft SVS'!$C$2:$AZ$26,17,0)</f>
        <v>0</v>
      </c>
      <c r="L54" s="23">
        <f t="shared" si="20"/>
        <v>0</v>
      </c>
    </row>
    <row r="55" spans="1:18" s="15" customFormat="1">
      <c r="A55" s="8" t="s">
        <v>329</v>
      </c>
      <c r="B55" s="3" t="s">
        <v>753</v>
      </c>
      <c r="C55" s="3" t="s">
        <v>98</v>
      </c>
      <c r="D55" s="10" t="s">
        <v>98</v>
      </c>
      <c r="E55" s="10"/>
      <c r="F55" s="10"/>
      <c r="G55" s="10"/>
      <c r="H55" s="10"/>
      <c r="I55" s="10"/>
      <c r="J55" s="10"/>
      <c r="K55" s="10"/>
      <c r="L55" s="13"/>
      <c r="M55"/>
      <c r="N55"/>
      <c r="O55"/>
      <c r="P55"/>
      <c r="Q55"/>
      <c r="R55"/>
    </row>
    <row r="56" spans="1:18" ht="101.5">
      <c r="A56" s="2" t="s">
        <v>330</v>
      </c>
      <c r="B56" s="2" t="s">
        <v>754</v>
      </c>
      <c r="C56" s="9" t="s">
        <v>1395</v>
      </c>
      <c r="D56" s="6">
        <v>5.58</v>
      </c>
      <c r="E56" s="6" t="s">
        <v>210</v>
      </c>
      <c r="F56" s="6">
        <f>+VLOOKUP(E56,'VI_Legende Reinigungsverz.'!$B$3:$F$22,5,0)</f>
        <v>104</v>
      </c>
      <c r="G56" s="6">
        <f>+F56*D56</f>
        <v>580.32000000000005</v>
      </c>
      <c r="H56" s="51"/>
      <c r="I56" s="6">
        <f>IF(ISERROR(G56/H56),0,G56/H56)</f>
        <v>0</v>
      </c>
      <c r="J56" s="51" t="s">
        <v>42</v>
      </c>
      <c r="K56" s="23">
        <f>I56*HLOOKUP(J56,'Auskunft SVS'!$C$2:$AZ$26,17,0)</f>
        <v>0</v>
      </c>
      <c r="L56" s="23">
        <f>+K56/D56</f>
        <v>0</v>
      </c>
    </row>
    <row r="57" spans="1:18" s="15" customFormat="1">
      <c r="A57" s="8" t="s">
        <v>332</v>
      </c>
      <c r="B57" s="3" t="s">
        <v>224</v>
      </c>
      <c r="C57" s="3" t="s">
        <v>98</v>
      </c>
      <c r="D57" s="10" t="s">
        <v>98</v>
      </c>
      <c r="E57" s="10"/>
      <c r="F57" s="10"/>
      <c r="G57" s="10"/>
      <c r="H57" s="10"/>
      <c r="I57" s="10"/>
      <c r="J57" s="10"/>
      <c r="K57" s="10"/>
      <c r="L57" s="13"/>
      <c r="M57"/>
      <c r="N57"/>
      <c r="O57"/>
      <c r="P57"/>
      <c r="Q57"/>
      <c r="R57"/>
    </row>
    <row r="58" spans="1:18" ht="101.5">
      <c r="A58" s="2" t="s">
        <v>333</v>
      </c>
      <c r="B58" s="2" t="s">
        <v>226</v>
      </c>
      <c r="C58" s="9" t="s">
        <v>1396</v>
      </c>
      <c r="D58" s="6">
        <v>208.71</v>
      </c>
      <c r="E58" s="6" t="s">
        <v>210</v>
      </c>
      <c r="F58" s="6">
        <f>+VLOOKUP(E58,'VI_Legende Reinigungsverz.'!$B$3:$F$22,5,0)</f>
        <v>104</v>
      </c>
      <c r="G58" s="6">
        <f t="shared" ref="G58:G61" si="21">+F58*D58</f>
        <v>21705.84</v>
      </c>
      <c r="H58" s="51"/>
      <c r="I58" s="6">
        <f t="shared" ref="I58:I61" si="22">IF(ISERROR(G58/H58),0,G58/H58)</f>
        <v>0</v>
      </c>
      <c r="J58" s="51" t="s">
        <v>42</v>
      </c>
      <c r="K58" s="23">
        <f>I58*HLOOKUP(J58,'Auskunft SVS'!$C$2:$AZ$26,17,0)</f>
        <v>0</v>
      </c>
      <c r="L58" s="23">
        <f t="shared" ref="L58:L61" si="23">+K58/D58</f>
        <v>0</v>
      </c>
    </row>
    <row r="59" spans="1:18" ht="101.5">
      <c r="A59" s="2" t="s">
        <v>422</v>
      </c>
      <c r="B59" s="2" t="s">
        <v>226</v>
      </c>
      <c r="C59" s="9" t="s">
        <v>1397</v>
      </c>
      <c r="D59" s="6">
        <v>854.28</v>
      </c>
      <c r="E59" s="6" t="s">
        <v>163</v>
      </c>
      <c r="F59" s="6">
        <f>+VLOOKUP(E59,'VI_Legende Reinigungsverz.'!$B$3:$F$22,5,0)</f>
        <v>150.9</v>
      </c>
      <c r="G59" s="6">
        <f t="shared" si="21"/>
        <v>128910.852</v>
      </c>
      <c r="H59" s="51"/>
      <c r="I59" s="6">
        <f t="shared" si="22"/>
        <v>0</v>
      </c>
      <c r="J59" s="51" t="s">
        <v>42</v>
      </c>
      <c r="K59" s="23">
        <f>I59*HLOOKUP(J59,'Auskunft SVS'!$C$2:$AZ$26,17,0)</f>
        <v>0</v>
      </c>
      <c r="L59" s="23">
        <f t="shared" si="23"/>
        <v>0</v>
      </c>
    </row>
    <row r="60" spans="1:18" ht="101.5">
      <c r="A60" s="2" t="s">
        <v>1398</v>
      </c>
      <c r="B60" s="2" t="s">
        <v>229</v>
      </c>
      <c r="C60" s="9" t="s">
        <v>326</v>
      </c>
      <c r="D60" s="6">
        <v>6.7</v>
      </c>
      <c r="E60" s="6" t="s">
        <v>163</v>
      </c>
      <c r="F60" s="6">
        <f>+VLOOKUP(E60,'VI_Legende Reinigungsverz.'!$B$3:$F$22,5,0)</f>
        <v>150.9</v>
      </c>
      <c r="G60" s="6">
        <f t="shared" si="21"/>
        <v>1011.0300000000001</v>
      </c>
      <c r="H60" s="51"/>
      <c r="I60" s="6">
        <f t="shared" si="22"/>
        <v>0</v>
      </c>
      <c r="J60" s="51" t="s">
        <v>42</v>
      </c>
      <c r="K60" s="23">
        <f>I60*HLOOKUP(J60,'Auskunft SVS'!$C$2:$AZ$26,17,0)</f>
        <v>0</v>
      </c>
      <c r="L60" s="23">
        <f t="shared" si="23"/>
        <v>0</v>
      </c>
    </row>
    <row r="61" spans="1:18" ht="101.5">
      <c r="A61" s="2" t="s">
        <v>1399</v>
      </c>
      <c r="B61" s="2" t="s">
        <v>667</v>
      </c>
      <c r="C61" s="9" t="s">
        <v>326</v>
      </c>
      <c r="D61" s="6">
        <v>2.21</v>
      </c>
      <c r="E61" s="6" t="s">
        <v>163</v>
      </c>
      <c r="F61" s="6">
        <f>+VLOOKUP(E61,'VI_Legende Reinigungsverz.'!$B$3:$F$22,5,0)</f>
        <v>150.9</v>
      </c>
      <c r="G61" s="6">
        <f t="shared" si="21"/>
        <v>333.48900000000003</v>
      </c>
      <c r="H61" s="51"/>
      <c r="I61" s="6">
        <f t="shared" si="22"/>
        <v>0</v>
      </c>
      <c r="J61" s="51" t="s">
        <v>42</v>
      </c>
      <c r="K61" s="23">
        <f>I61*HLOOKUP(J61,'Auskunft SVS'!$C$2:$AZ$26,17,0)</f>
        <v>0</v>
      </c>
      <c r="L61" s="23">
        <f t="shared" si="23"/>
        <v>0</v>
      </c>
    </row>
    <row r="62" spans="1:18" s="15" customFormat="1">
      <c r="A62" s="8" t="s">
        <v>335</v>
      </c>
      <c r="B62" s="3" t="s">
        <v>232</v>
      </c>
      <c r="C62" s="3" t="s">
        <v>98</v>
      </c>
      <c r="D62" s="10" t="s">
        <v>98</v>
      </c>
      <c r="E62" s="10"/>
      <c r="F62" s="10"/>
      <c r="G62" s="10"/>
      <c r="H62" s="10"/>
      <c r="I62" s="10"/>
      <c r="J62" s="10"/>
      <c r="K62" s="10"/>
      <c r="L62" s="13"/>
      <c r="M62"/>
      <c r="N62"/>
      <c r="O62"/>
      <c r="P62"/>
      <c r="Q62"/>
      <c r="R62"/>
    </row>
    <row r="63" spans="1:18" ht="101.5">
      <c r="A63" s="2" t="s">
        <v>337</v>
      </c>
      <c r="B63" s="2" t="s">
        <v>234</v>
      </c>
      <c r="C63" s="9" t="s">
        <v>1400</v>
      </c>
      <c r="D63" s="6">
        <v>41.52</v>
      </c>
      <c r="E63" s="6" t="s">
        <v>136</v>
      </c>
      <c r="F63" s="6">
        <f>+VLOOKUP(E63,'VI_Legende Reinigungsverz.'!$B$3:$F$22,5,0)</f>
        <v>52</v>
      </c>
      <c r="G63" s="6">
        <f t="shared" ref="G63:G66" si="24">+F63*D63</f>
        <v>2159.04</v>
      </c>
      <c r="H63" s="51"/>
      <c r="I63" s="6">
        <f t="shared" ref="I63:I66" si="25">IF(ISERROR(G63/H63),0,G63/H63)</f>
        <v>0</v>
      </c>
      <c r="J63" s="51" t="s">
        <v>42</v>
      </c>
      <c r="K63" s="23">
        <f>I63*HLOOKUP(J63,'Auskunft SVS'!$C$2:$AZ$26,17,0)</f>
        <v>0</v>
      </c>
      <c r="L63" s="23">
        <f t="shared" ref="L63:L66" si="26">+K63/D63</f>
        <v>0</v>
      </c>
    </row>
    <row r="64" spans="1:18" ht="101.5">
      <c r="A64" s="2" t="s">
        <v>747</v>
      </c>
      <c r="B64" s="2" t="s">
        <v>234</v>
      </c>
      <c r="C64" s="9" t="s">
        <v>1113</v>
      </c>
      <c r="D64" s="6">
        <v>360.24</v>
      </c>
      <c r="E64" s="6" t="s">
        <v>210</v>
      </c>
      <c r="F64" s="6">
        <f>+VLOOKUP(E64,'VI_Legende Reinigungsverz.'!$B$3:$F$22,5,0)</f>
        <v>104</v>
      </c>
      <c r="G64" s="6">
        <f t="shared" si="24"/>
        <v>37464.959999999999</v>
      </c>
      <c r="H64" s="51"/>
      <c r="I64" s="6">
        <f t="shared" si="25"/>
        <v>0</v>
      </c>
      <c r="J64" s="51" t="s">
        <v>42</v>
      </c>
      <c r="K64" s="23">
        <f>I64*HLOOKUP(J64,'Auskunft SVS'!$C$2:$AZ$26,17,0)</f>
        <v>0</v>
      </c>
      <c r="L64" s="23">
        <f t="shared" si="26"/>
        <v>0</v>
      </c>
    </row>
    <row r="65" spans="1:18" ht="101.5">
      <c r="A65" s="2" t="s">
        <v>1169</v>
      </c>
      <c r="B65" s="2" t="s">
        <v>234</v>
      </c>
      <c r="C65" s="9" t="s">
        <v>451</v>
      </c>
      <c r="D65" s="6">
        <v>24.22</v>
      </c>
      <c r="E65" s="6" t="s">
        <v>102</v>
      </c>
      <c r="F65" s="6">
        <f>+VLOOKUP(E65,'VI_Legende Reinigungsverz.'!$B$3:$F$22,5,0)</f>
        <v>251.5</v>
      </c>
      <c r="G65" s="6">
        <f t="shared" si="24"/>
        <v>6091.33</v>
      </c>
      <c r="H65" s="51"/>
      <c r="I65" s="6">
        <f t="shared" si="25"/>
        <v>0</v>
      </c>
      <c r="J65" s="51" t="s">
        <v>42</v>
      </c>
      <c r="K65" s="23">
        <f>I65*HLOOKUP(J65,'Auskunft SVS'!$C$2:$AZ$26,17,0)</f>
        <v>0</v>
      </c>
      <c r="L65" s="23">
        <f t="shared" si="26"/>
        <v>0</v>
      </c>
    </row>
    <row r="66" spans="1:18" ht="101.5">
      <c r="A66" s="2" t="s">
        <v>1401</v>
      </c>
      <c r="B66" s="2" t="s">
        <v>472</v>
      </c>
      <c r="C66" s="9" t="s">
        <v>240</v>
      </c>
      <c r="D66" s="6">
        <v>7.66</v>
      </c>
      <c r="E66" s="6" t="s">
        <v>210</v>
      </c>
      <c r="F66" s="6">
        <f>+VLOOKUP(E66,'VI_Legende Reinigungsverz.'!$B$3:$F$22,5,0)</f>
        <v>104</v>
      </c>
      <c r="G66" s="6">
        <f t="shared" si="24"/>
        <v>796.64</v>
      </c>
      <c r="H66" s="51"/>
      <c r="I66" s="6">
        <f t="shared" si="25"/>
        <v>0</v>
      </c>
      <c r="J66" s="51" t="s">
        <v>42</v>
      </c>
      <c r="K66" s="23">
        <f>I66*HLOOKUP(J66,'Auskunft SVS'!$C$2:$AZ$26,17,0)</f>
        <v>0</v>
      </c>
      <c r="L66" s="23">
        <f t="shared" si="26"/>
        <v>0</v>
      </c>
    </row>
    <row r="67" spans="1:18" s="15" customFormat="1">
      <c r="A67" s="8" t="s">
        <v>425</v>
      </c>
      <c r="B67" s="3" t="s">
        <v>242</v>
      </c>
      <c r="C67" s="3" t="s">
        <v>98</v>
      </c>
      <c r="D67" s="10" t="s">
        <v>98</v>
      </c>
      <c r="E67" s="10"/>
      <c r="F67" s="10"/>
      <c r="G67" s="10"/>
      <c r="H67" s="10"/>
      <c r="I67" s="10"/>
      <c r="J67" s="10"/>
      <c r="K67" s="10"/>
      <c r="L67" s="13"/>
      <c r="M67"/>
      <c r="N67"/>
      <c r="O67"/>
      <c r="P67"/>
      <c r="Q67"/>
      <c r="R67"/>
    </row>
    <row r="68" spans="1:18" ht="101.5">
      <c r="A68" s="2" t="s">
        <v>427</v>
      </c>
      <c r="B68" s="2" t="s">
        <v>479</v>
      </c>
      <c r="C68" s="9" t="s">
        <v>451</v>
      </c>
      <c r="D68" s="6">
        <v>5.19</v>
      </c>
      <c r="E68" s="6" t="s">
        <v>102</v>
      </c>
      <c r="F68" s="6">
        <f>+VLOOKUP(E68,'VI_Legende Reinigungsverz.'!$B$3:$F$22,5,0)</f>
        <v>251.5</v>
      </c>
      <c r="G68" s="6">
        <f>+F68*D68</f>
        <v>1305.2850000000001</v>
      </c>
      <c r="H68" s="51"/>
      <c r="I68" s="6">
        <f>IF(ISERROR(G68/H68),0,G68/H68)</f>
        <v>0</v>
      </c>
      <c r="J68" s="51" t="s">
        <v>42</v>
      </c>
      <c r="K68" s="23">
        <f>I68*HLOOKUP(J68,'Auskunft SVS'!$C$2:$AZ$26,17,0)</f>
        <v>0</v>
      </c>
      <c r="L68" s="23">
        <f>+K68/D68</f>
        <v>0</v>
      </c>
    </row>
    <row r="69" spans="1:18" s="15" customFormat="1">
      <c r="A69" s="8" t="s">
        <v>430</v>
      </c>
      <c r="B69" s="3" t="s">
        <v>249</v>
      </c>
      <c r="C69" s="3" t="s">
        <v>98</v>
      </c>
      <c r="D69" s="10" t="s">
        <v>98</v>
      </c>
      <c r="E69" s="10"/>
      <c r="F69" s="10"/>
      <c r="G69" s="10"/>
      <c r="H69" s="10"/>
      <c r="I69" s="10"/>
      <c r="J69" s="10"/>
      <c r="K69" s="10"/>
      <c r="L69" s="13"/>
      <c r="M69"/>
      <c r="N69"/>
      <c r="O69"/>
      <c r="P69"/>
      <c r="Q69"/>
      <c r="R69"/>
    </row>
    <row r="70" spans="1:18" ht="101.5">
      <c r="A70" s="2" t="s">
        <v>432</v>
      </c>
      <c r="B70" s="2" t="s">
        <v>1135</v>
      </c>
      <c r="C70" s="9" t="s">
        <v>331</v>
      </c>
      <c r="D70" s="6">
        <v>20.239999999999998</v>
      </c>
      <c r="E70" s="6" t="s">
        <v>210</v>
      </c>
      <c r="F70" s="6">
        <f>+VLOOKUP(E70,'VI_Legende Reinigungsverz.'!$B$3:$F$22,5,0)</f>
        <v>104</v>
      </c>
      <c r="G70" s="6">
        <f t="shared" ref="G70:G73" si="27">+F70*D70</f>
        <v>2104.96</v>
      </c>
      <c r="H70" s="51"/>
      <c r="I70" s="6">
        <f t="shared" ref="I70:I73" si="28">IF(ISERROR(G70/H70),0,G70/H70)</f>
        <v>0</v>
      </c>
      <c r="J70" s="51" t="s">
        <v>42</v>
      </c>
      <c r="K70" s="23">
        <f>I70*HLOOKUP(J70,'Auskunft SVS'!$C$2:$AZ$26,17,0)</f>
        <v>0</v>
      </c>
      <c r="L70" s="23">
        <f t="shared" ref="L70:L73" si="29">+K70/D70</f>
        <v>0</v>
      </c>
    </row>
    <row r="71" spans="1:18" ht="101.5">
      <c r="A71" s="2" t="s">
        <v>1402</v>
      </c>
      <c r="B71" s="2" t="s">
        <v>1135</v>
      </c>
      <c r="C71" s="9" t="s">
        <v>451</v>
      </c>
      <c r="D71" s="6">
        <v>4.76</v>
      </c>
      <c r="E71" s="6" t="s">
        <v>102</v>
      </c>
      <c r="F71" s="6">
        <f>+VLOOKUP(E71,'VI_Legende Reinigungsverz.'!$B$3:$F$22,5,0)</f>
        <v>251.5</v>
      </c>
      <c r="G71" s="6">
        <f t="shared" si="27"/>
        <v>1197.1399999999999</v>
      </c>
      <c r="H71" s="51"/>
      <c r="I71" s="6">
        <f t="shared" si="28"/>
        <v>0</v>
      </c>
      <c r="J71" s="51" t="s">
        <v>42</v>
      </c>
      <c r="K71" s="23">
        <f>I71*HLOOKUP(J71,'Auskunft SVS'!$C$2:$AZ$26,17,0)</f>
        <v>0</v>
      </c>
      <c r="L71" s="23">
        <f t="shared" si="29"/>
        <v>0</v>
      </c>
    </row>
    <row r="72" spans="1:18" ht="101.5">
      <c r="A72" s="2" t="s">
        <v>1403</v>
      </c>
      <c r="B72" s="2" t="s">
        <v>1404</v>
      </c>
      <c r="C72" s="9" t="s">
        <v>328</v>
      </c>
      <c r="D72" s="6">
        <v>40.119999999999997</v>
      </c>
      <c r="E72" s="6" t="s">
        <v>102</v>
      </c>
      <c r="F72" s="6">
        <f>+VLOOKUP(E72,'VI_Legende Reinigungsverz.'!$B$3:$F$22,5,0)</f>
        <v>251.5</v>
      </c>
      <c r="G72" s="6">
        <f t="shared" si="27"/>
        <v>10090.179999999998</v>
      </c>
      <c r="H72" s="51"/>
      <c r="I72" s="6">
        <f t="shared" si="28"/>
        <v>0</v>
      </c>
      <c r="J72" s="51" t="s">
        <v>42</v>
      </c>
      <c r="K72" s="23">
        <f>I72*HLOOKUP(J72,'Auskunft SVS'!$C$2:$AZ$26,17,0)</f>
        <v>0</v>
      </c>
      <c r="L72" s="23">
        <f t="shared" si="29"/>
        <v>0</v>
      </c>
    </row>
    <row r="73" spans="1:18" ht="101.5">
      <c r="A73" s="2" t="s">
        <v>1405</v>
      </c>
      <c r="B73" s="2" t="s">
        <v>1406</v>
      </c>
      <c r="C73" s="9" t="s">
        <v>451</v>
      </c>
      <c r="D73" s="6">
        <v>4.04</v>
      </c>
      <c r="E73" s="6" t="s">
        <v>102</v>
      </c>
      <c r="F73" s="6">
        <f>+VLOOKUP(E73,'VI_Legende Reinigungsverz.'!$B$3:$F$22,5,0)</f>
        <v>251.5</v>
      </c>
      <c r="G73" s="6">
        <f t="shared" si="27"/>
        <v>1016.0600000000001</v>
      </c>
      <c r="H73" s="51"/>
      <c r="I73" s="6">
        <f t="shared" si="28"/>
        <v>0</v>
      </c>
      <c r="J73" s="51" t="s">
        <v>42</v>
      </c>
      <c r="K73" s="23">
        <f>I73*HLOOKUP(J73,'Auskunft SVS'!$C$2:$AZ$26,17,0)</f>
        <v>0</v>
      </c>
      <c r="L73" s="23">
        <f t="shared" si="29"/>
        <v>0</v>
      </c>
    </row>
    <row r="74" spans="1:18" s="16" customFormat="1" ht="25.5" customHeight="1">
      <c r="A74" s="7" t="s">
        <v>482</v>
      </c>
      <c r="B74" s="17" t="s">
        <v>1407</v>
      </c>
      <c r="C74" s="11" t="s">
        <v>98</v>
      </c>
      <c r="D74" s="18" t="s">
        <v>98</v>
      </c>
      <c r="E74" s="18"/>
      <c r="F74" s="18"/>
      <c r="G74" s="18"/>
      <c r="H74" s="18"/>
      <c r="I74" s="18"/>
      <c r="J74" s="18"/>
      <c r="K74" s="19"/>
      <c r="L74" s="20"/>
      <c r="M74"/>
      <c r="N74"/>
      <c r="O74"/>
      <c r="P74"/>
      <c r="Q74"/>
      <c r="R74"/>
    </row>
    <row r="75" spans="1:18" s="15" customFormat="1">
      <c r="A75" s="8" t="s">
        <v>484</v>
      </c>
      <c r="B75" s="3" t="s">
        <v>95</v>
      </c>
      <c r="C75" s="3" t="s">
        <v>98</v>
      </c>
      <c r="D75" s="10" t="s">
        <v>98</v>
      </c>
      <c r="E75" s="10"/>
      <c r="F75" s="10"/>
      <c r="G75" s="10"/>
      <c r="H75" s="10"/>
      <c r="I75" s="10"/>
      <c r="J75" s="10"/>
      <c r="K75" s="10"/>
      <c r="L75" s="13"/>
      <c r="M75"/>
      <c r="N75"/>
      <c r="O75"/>
      <c r="P75"/>
      <c r="Q75"/>
      <c r="R75"/>
    </row>
    <row r="76" spans="1:18" s="15" customFormat="1">
      <c r="A76" s="8" t="s">
        <v>768</v>
      </c>
      <c r="B76" s="3" t="s">
        <v>538</v>
      </c>
      <c r="C76" s="3" t="s">
        <v>98</v>
      </c>
      <c r="D76" s="10" t="s">
        <v>98</v>
      </c>
      <c r="E76" s="10"/>
      <c r="F76" s="10"/>
      <c r="G76" s="10"/>
      <c r="H76" s="10"/>
      <c r="I76" s="10"/>
      <c r="J76" s="10"/>
      <c r="K76" s="10"/>
      <c r="L76" s="13"/>
      <c r="M76"/>
      <c r="N76"/>
      <c r="O76"/>
      <c r="P76"/>
      <c r="Q76"/>
      <c r="R76"/>
    </row>
    <row r="77" spans="1:18" ht="159.5">
      <c r="A77" s="2" t="s">
        <v>769</v>
      </c>
      <c r="B77" s="2" t="s">
        <v>540</v>
      </c>
      <c r="C77" s="9" t="s">
        <v>1408</v>
      </c>
      <c r="D77" s="6">
        <v>163.80000000000001</v>
      </c>
      <c r="E77" s="6" t="s">
        <v>210</v>
      </c>
      <c r="F77" s="6">
        <f>+VLOOKUP(E77,'VI_Legende Reinigungsverz.'!$B$3:$F$22,5,0)</f>
        <v>104</v>
      </c>
      <c r="G77" s="6">
        <f t="shared" ref="G77" si="30">+F77*D77</f>
        <v>17035.2</v>
      </c>
      <c r="H77" s="51"/>
      <c r="I77" s="6">
        <f t="shared" ref="I77" si="31">IF(ISERROR(G77/H77),0,G77/H77)</f>
        <v>0</v>
      </c>
      <c r="J77" s="51" t="s">
        <v>42</v>
      </c>
      <c r="K77" s="23">
        <f>I77*HLOOKUP(J77,'Auskunft SVS'!$C$2:$AZ$26,17,0)</f>
        <v>0</v>
      </c>
      <c r="L77" s="23">
        <f t="shared" ref="L77" si="32">+K77/D77</f>
        <v>0</v>
      </c>
    </row>
    <row r="78" spans="1:18" s="16" customFormat="1" ht="25.5" customHeight="1">
      <c r="A78" s="7" t="s">
        <v>485</v>
      </c>
      <c r="B78" s="17" t="s">
        <v>1409</v>
      </c>
      <c r="C78" s="11" t="s">
        <v>98</v>
      </c>
      <c r="D78" s="18" t="s">
        <v>98</v>
      </c>
      <c r="E78" s="18"/>
      <c r="F78" s="18"/>
      <c r="G78" s="18"/>
      <c r="H78" s="18"/>
      <c r="I78" s="18"/>
      <c r="J78" s="18"/>
      <c r="K78" s="19"/>
      <c r="L78" s="20"/>
      <c r="M78"/>
      <c r="N78"/>
      <c r="O78"/>
      <c r="P78"/>
      <c r="Q78"/>
      <c r="R78"/>
    </row>
    <row r="79" spans="1:18" s="15" customFormat="1">
      <c r="A79" s="8" t="s">
        <v>487</v>
      </c>
      <c r="B79" s="3" t="s">
        <v>95</v>
      </c>
      <c r="C79" s="3" t="s">
        <v>98</v>
      </c>
      <c r="D79" s="10" t="s">
        <v>98</v>
      </c>
      <c r="E79" s="10"/>
      <c r="F79" s="10"/>
      <c r="G79" s="10"/>
      <c r="H79" s="10"/>
      <c r="I79" s="10"/>
      <c r="J79" s="10"/>
      <c r="K79" s="10"/>
      <c r="L79" s="13"/>
      <c r="M79"/>
      <c r="N79"/>
      <c r="O79"/>
      <c r="P79"/>
      <c r="Q79"/>
      <c r="R79"/>
    </row>
    <row r="80" spans="1:18" s="15" customFormat="1">
      <c r="A80" s="8" t="s">
        <v>488</v>
      </c>
      <c r="B80" s="3" t="s">
        <v>97</v>
      </c>
      <c r="C80" s="3" t="s">
        <v>98</v>
      </c>
      <c r="D80" s="10" t="s">
        <v>98</v>
      </c>
      <c r="E80" s="10"/>
      <c r="F80" s="10"/>
      <c r="G80" s="10"/>
      <c r="H80" s="10"/>
      <c r="I80" s="10"/>
      <c r="J80" s="10"/>
      <c r="K80" s="10"/>
      <c r="L80" s="13"/>
      <c r="M80"/>
      <c r="N80"/>
      <c r="O80"/>
      <c r="P80"/>
      <c r="Q80"/>
      <c r="R80"/>
    </row>
    <row r="81" spans="1:18" ht="101.5">
      <c r="A81" s="2" t="s">
        <v>489</v>
      </c>
      <c r="B81" s="2" t="s">
        <v>104</v>
      </c>
      <c r="C81" s="9" t="s">
        <v>1410</v>
      </c>
      <c r="D81" s="6">
        <v>26.83</v>
      </c>
      <c r="E81" s="6" t="s">
        <v>1005</v>
      </c>
      <c r="F81" s="6">
        <f>+VLOOKUP(E81,'VI_Legende Reinigungsverz.'!$B$3:$F$22,5,0)</f>
        <v>301.8</v>
      </c>
      <c r="G81" s="6">
        <f>+F81*D81</f>
        <v>8097.2939999999999</v>
      </c>
      <c r="H81" s="51"/>
      <c r="I81" s="6">
        <f>IF(ISERROR(G81/H81),0,G81/H81)</f>
        <v>0</v>
      </c>
      <c r="J81" s="51" t="s">
        <v>42</v>
      </c>
      <c r="K81" s="23">
        <f>I81*HLOOKUP(J81,'Auskunft SVS'!$C$2:$AZ$26,17,0)</f>
        <v>0</v>
      </c>
      <c r="L81" s="23">
        <f>+K81/D81</f>
        <v>0</v>
      </c>
    </row>
    <row r="82" spans="1:18" s="15" customFormat="1">
      <c r="A82" s="8" t="s">
        <v>491</v>
      </c>
      <c r="B82" s="3" t="s">
        <v>107</v>
      </c>
      <c r="C82" s="3" t="s">
        <v>98</v>
      </c>
      <c r="D82" s="10" t="s">
        <v>98</v>
      </c>
      <c r="E82" s="10"/>
      <c r="F82" s="10"/>
      <c r="G82" s="10"/>
      <c r="H82" s="10"/>
      <c r="I82" s="10"/>
      <c r="J82" s="10"/>
      <c r="K82" s="10"/>
      <c r="L82" s="13"/>
      <c r="M82"/>
      <c r="N82"/>
      <c r="O82"/>
      <c r="P82"/>
      <c r="Q82"/>
      <c r="R82"/>
    </row>
    <row r="83" spans="1:18" ht="101.5">
      <c r="A83" s="2" t="s">
        <v>492</v>
      </c>
      <c r="B83" s="2" t="s">
        <v>109</v>
      </c>
      <c r="C83" s="9" t="s">
        <v>778</v>
      </c>
      <c r="D83" s="6">
        <v>18.149999999999999</v>
      </c>
      <c r="E83" s="6" t="s">
        <v>163</v>
      </c>
      <c r="F83" s="6">
        <f>+VLOOKUP(E83,'VI_Legende Reinigungsverz.'!$B$3:$F$22,5,0)</f>
        <v>150.9</v>
      </c>
      <c r="G83" s="6">
        <f>+F83*D83</f>
        <v>2738.835</v>
      </c>
      <c r="H83" s="51"/>
      <c r="I83" s="6">
        <f>IF(ISERROR(G83/H83),0,G83/H83)</f>
        <v>0</v>
      </c>
      <c r="J83" s="51" t="s">
        <v>42</v>
      </c>
      <c r="K83" s="23">
        <f>I83*HLOOKUP(J83,'Auskunft SVS'!$C$2:$AZ$26,17,0)</f>
        <v>0</v>
      </c>
      <c r="L83" s="23">
        <f>+K83/D83</f>
        <v>0</v>
      </c>
    </row>
    <row r="84" spans="1:18" s="15" customFormat="1">
      <c r="A84" s="8" t="s">
        <v>495</v>
      </c>
      <c r="B84" s="3" t="s">
        <v>122</v>
      </c>
      <c r="C84" s="3" t="s">
        <v>98</v>
      </c>
      <c r="D84" s="10" t="s">
        <v>98</v>
      </c>
      <c r="E84" s="10"/>
      <c r="F84" s="10"/>
      <c r="G84" s="10"/>
      <c r="H84" s="10"/>
      <c r="I84" s="10"/>
      <c r="J84" s="10"/>
      <c r="K84" s="10"/>
      <c r="L84" s="13"/>
      <c r="M84"/>
      <c r="N84"/>
      <c r="O84"/>
      <c r="P84"/>
      <c r="Q84"/>
      <c r="R84"/>
    </row>
    <row r="85" spans="1:18" ht="101.5">
      <c r="A85" s="2" t="s">
        <v>496</v>
      </c>
      <c r="B85" s="2" t="s">
        <v>124</v>
      </c>
      <c r="C85" s="9" t="s">
        <v>1411</v>
      </c>
      <c r="D85" s="6">
        <v>21.19</v>
      </c>
      <c r="E85" s="6" t="s">
        <v>136</v>
      </c>
      <c r="F85" s="6">
        <f>+VLOOKUP(E85,'VI_Legende Reinigungsverz.'!$B$3:$F$22,5,0)</f>
        <v>52</v>
      </c>
      <c r="G85" s="6">
        <f>+F85*D85</f>
        <v>1101.8800000000001</v>
      </c>
      <c r="H85" s="51"/>
      <c r="I85" s="6">
        <f>IF(ISERROR(G85/H85),0,G85/H85)</f>
        <v>0</v>
      </c>
      <c r="J85" s="51" t="s">
        <v>42</v>
      </c>
      <c r="K85" s="23">
        <f>I85*HLOOKUP(J85,'Auskunft SVS'!$C$2:$AZ$26,17,0)</f>
        <v>0</v>
      </c>
      <c r="L85" s="23">
        <f>+K85/D85</f>
        <v>0</v>
      </c>
    </row>
    <row r="86" spans="1:18" s="15" customFormat="1">
      <c r="A86" s="8" t="s">
        <v>499</v>
      </c>
      <c r="B86" s="3" t="s">
        <v>127</v>
      </c>
      <c r="C86" s="3" t="s">
        <v>98</v>
      </c>
      <c r="D86" s="10" t="s">
        <v>98</v>
      </c>
      <c r="E86" s="10"/>
      <c r="F86" s="10"/>
      <c r="G86" s="10"/>
      <c r="H86" s="10"/>
      <c r="I86" s="10"/>
      <c r="J86" s="10"/>
      <c r="K86" s="10"/>
      <c r="L86" s="13"/>
      <c r="M86"/>
      <c r="N86"/>
      <c r="O86"/>
      <c r="P86"/>
      <c r="Q86"/>
      <c r="R86"/>
    </row>
    <row r="87" spans="1:18" ht="101.5">
      <c r="A87" s="2" t="s">
        <v>500</v>
      </c>
      <c r="B87" s="2" t="s">
        <v>132</v>
      </c>
      <c r="C87" s="9" t="s">
        <v>1412</v>
      </c>
      <c r="D87" s="6">
        <v>1659.94</v>
      </c>
      <c r="E87" s="6" t="s">
        <v>163</v>
      </c>
      <c r="F87" s="6">
        <f>+VLOOKUP(E87,'VI_Legende Reinigungsverz.'!$B$3:$F$22,5,0)</f>
        <v>150.9</v>
      </c>
      <c r="G87" s="6">
        <f t="shared" ref="G87:G88" si="33">+F87*D87</f>
        <v>250484.94600000003</v>
      </c>
      <c r="H87" s="51"/>
      <c r="I87" s="6">
        <f t="shared" ref="I87:I88" si="34">IF(ISERROR(G87/H87),0,G87/H87)</f>
        <v>0</v>
      </c>
      <c r="J87" s="51" t="s">
        <v>42</v>
      </c>
      <c r="K87" s="23">
        <f>I87*HLOOKUP(J87,'Auskunft SVS'!$C$2:$AZ$26,17,0)</f>
        <v>0</v>
      </c>
      <c r="L87" s="23">
        <f t="shared" ref="L87:L88" si="35">+K87/D87</f>
        <v>0</v>
      </c>
    </row>
    <row r="88" spans="1:18" ht="101.5">
      <c r="A88" s="2" t="s">
        <v>1413</v>
      </c>
      <c r="B88" s="2" t="s">
        <v>132</v>
      </c>
      <c r="C88" s="9" t="s">
        <v>1414</v>
      </c>
      <c r="D88" s="6">
        <v>113.31</v>
      </c>
      <c r="E88" s="6" t="s">
        <v>1005</v>
      </c>
      <c r="F88" s="6">
        <f>+VLOOKUP(E88,'VI_Legende Reinigungsverz.'!$B$3:$F$22,5,0)</f>
        <v>301.8</v>
      </c>
      <c r="G88" s="6">
        <f t="shared" si="33"/>
        <v>34196.957999999999</v>
      </c>
      <c r="H88" s="51"/>
      <c r="I88" s="6">
        <f t="shared" si="34"/>
        <v>0</v>
      </c>
      <c r="J88" s="51" t="s">
        <v>42</v>
      </c>
      <c r="K88" s="23">
        <f>I88*HLOOKUP(J88,'Auskunft SVS'!$C$2:$AZ$26,17,0)</f>
        <v>0</v>
      </c>
      <c r="L88" s="23">
        <f t="shared" si="35"/>
        <v>0</v>
      </c>
    </row>
    <row r="89" spans="1:18" s="15" customFormat="1">
      <c r="A89" s="8" t="s">
        <v>503</v>
      </c>
      <c r="B89" s="3" t="s">
        <v>138</v>
      </c>
      <c r="C89" s="3" t="s">
        <v>98</v>
      </c>
      <c r="D89" s="10" t="s">
        <v>98</v>
      </c>
      <c r="E89" s="10"/>
      <c r="F89" s="10"/>
      <c r="G89" s="10"/>
      <c r="H89" s="10"/>
      <c r="I89" s="10"/>
      <c r="J89" s="10"/>
      <c r="K89" s="10"/>
      <c r="L89" s="13"/>
      <c r="M89"/>
      <c r="N89"/>
      <c r="O89"/>
      <c r="P89"/>
      <c r="Q89"/>
      <c r="R89"/>
    </row>
    <row r="90" spans="1:18" ht="101.5">
      <c r="A90" s="2" t="s">
        <v>504</v>
      </c>
      <c r="B90" s="2" t="s">
        <v>140</v>
      </c>
      <c r="C90" s="9" t="s">
        <v>1415</v>
      </c>
      <c r="D90" s="6">
        <v>10.49</v>
      </c>
      <c r="E90" s="6" t="s">
        <v>340</v>
      </c>
      <c r="F90" s="6">
        <f>+VLOOKUP(E90,'VI_Legende Reinigungsverz.'!$B$3:$F$22,5,0)</f>
        <v>12</v>
      </c>
      <c r="G90" s="6">
        <f t="shared" ref="G90:G94" si="36">+F90*D90</f>
        <v>125.88</v>
      </c>
      <c r="H90" s="51"/>
      <c r="I90" s="6">
        <f t="shared" ref="I90:I94" si="37">IF(ISERROR(G90/H90),0,G90/H90)</f>
        <v>0</v>
      </c>
      <c r="J90" s="51" t="s">
        <v>42</v>
      </c>
      <c r="K90" s="23">
        <f>I90*HLOOKUP(J90,'Auskunft SVS'!$C$2:$AZ$26,17,0)</f>
        <v>0</v>
      </c>
      <c r="L90" s="23">
        <f t="shared" ref="L90:L94" si="38">+K90/D90</f>
        <v>0</v>
      </c>
    </row>
    <row r="91" spans="1:18" ht="101.5">
      <c r="A91" s="2" t="s">
        <v>1416</v>
      </c>
      <c r="B91" s="2" t="s">
        <v>140</v>
      </c>
      <c r="C91" s="9" t="s">
        <v>268</v>
      </c>
      <c r="D91" s="6">
        <v>71.12</v>
      </c>
      <c r="E91" s="6" t="s">
        <v>136</v>
      </c>
      <c r="F91" s="6">
        <f>+VLOOKUP(E91,'VI_Legende Reinigungsverz.'!$B$3:$F$22,5,0)</f>
        <v>52</v>
      </c>
      <c r="G91" s="6">
        <f t="shared" si="36"/>
        <v>3698.2400000000002</v>
      </c>
      <c r="H91" s="51"/>
      <c r="I91" s="6">
        <f t="shared" si="37"/>
        <v>0</v>
      </c>
      <c r="J91" s="51" t="s">
        <v>42</v>
      </c>
      <c r="K91" s="23">
        <f>I91*HLOOKUP(J91,'Auskunft SVS'!$C$2:$AZ$26,17,0)</f>
        <v>0</v>
      </c>
      <c r="L91" s="23">
        <f t="shared" si="38"/>
        <v>0</v>
      </c>
    </row>
    <row r="92" spans="1:18" ht="101.5">
      <c r="A92" s="2" t="s">
        <v>1417</v>
      </c>
      <c r="B92" s="2" t="s">
        <v>140</v>
      </c>
      <c r="C92" s="9" t="s">
        <v>368</v>
      </c>
      <c r="D92" s="6">
        <v>11.66</v>
      </c>
      <c r="E92" s="6" t="s">
        <v>210</v>
      </c>
      <c r="F92" s="6">
        <f>+VLOOKUP(E92,'VI_Legende Reinigungsverz.'!$B$3:$F$22,5,0)</f>
        <v>104</v>
      </c>
      <c r="G92" s="6">
        <f t="shared" si="36"/>
        <v>1212.6400000000001</v>
      </c>
      <c r="H92" s="51"/>
      <c r="I92" s="6">
        <f t="shared" si="37"/>
        <v>0</v>
      </c>
      <c r="J92" s="51" t="s">
        <v>42</v>
      </c>
      <c r="K92" s="23">
        <f>I92*HLOOKUP(J92,'Auskunft SVS'!$C$2:$AZ$26,17,0)</f>
        <v>0</v>
      </c>
      <c r="L92" s="23">
        <f t="shared" si="38"/>
        <v>0</v>
      </c>
    </row>
    <row r="93" spans="1:18" ht="101.5">
      <c r="A93" s="2" t="s">
        <v>1418</v>
      </c>
      <c r="B93" s="2" t="s">
        <v>140</v>
      </c>
      <c r="C93" s="9" t="s">
        <v>364</v>
      </c>
      <c r="D93" s="6">
        <v>59.73</v>
      </c>
      <c r="E93" s="6" t="s">
        <v>163</v>
      </c>
      <c r="F93" s="6">
        <f>+VLOOKUP(E93,'VI_Legende Reinigungsverz.'!$B$3:$F$22,5,0)</f>
        <v>150.9</v>
      </c>
      <c r="G93" s="6">
        <f t="shared" si="36"/>
        <v>9013.2569999999996</v>
      </c>
      <c r="H93" s="51"/>
      <c r="I93" s="6">
        <f t="shared" si="37"/>
        <v>0</v>
      </c>
      <c r="J93" s="51" t="s">
        <v>42</v>
      </c>
      <c r="K93" s="23">
        <f>I93*HLOOKUP(J93,'Auskunft SVS'!$C$2:$AZ$26,17,0)</f>
        <v>0</v>
      </c>
      <c r="L93" s="23">
        <f t="shared" si="38"/>
        <v>0</v>
      </c>
    </row>
    <row r="94" spans="1:18" ht="101.5">
      <c r="A94" s="2" t="s">
        <v>1419</v>
      </c>
      <c r="B94" s="2" t="s">
        <v>140</v>
      </c>
      <c r="C94" s="9" t="s">
        <v>1420</v>
      </c>
      <c r="D94" s="6">
        <v>10.42</v>
      </c>
      <c r="E94" s="6" t="s">
        <v>1005</v>
      </c>
      <c r="F94" s="6">
        <f>+VLOOKUP(E94,'VI_Legende Reinigungsverz.'!$B$3:$F$22,5,0)</f>
        <v>301.8</v>
      </c>
      <c r="G94" s="6">
        <f t="shared" si="36"/>
        <v>3144.7560000000003</v>
      </c>
      <c r="H94" s="51"/>
      <c r="I94" s="6">
        <f t="shared" si="37"/>
        <v>0</v>
      </c>
      <c r="J94" s="51" t="s">
        <v>42</v>
      </c>
      <c r="K94" s="23">
        <f>I94*HLOOKUP(J94,'Auskunft SVS'!$C$2:$AZ$26,17,0)</f>
        <v>0</v>
      </c>
      <c r="L94" s="23">
        <f t="shared" si="38"/>
        <v>0</v>
      </c>
    </row>
    <row r="95" spans="1:18" s="15" customFormat="1">
      <c r="A95" s="8" t="s">
        <v>506</v>
      </c>
      <c r="B95" s="3" t="s">
        <v>154</v>
      </c>
      <c r="C95" s="3" t="s">
        <v>98</v>
      </c>
      <c r="D95" s="10" t="s">
        <v>98</v>
      </c>
      <c r="E95" s="10"/>
      <c r="F95" s="10"/>
      <c r="G95" s="10"/>
      <c r="H95" s="10"/>
      <c r="I95" s="10"/>
      <c r="J95" s="10"/>
      <c r="K95" s="10"/>
      <c r="L95" s="13"/>
      <c r="M95"/>
      <c r="N95"/>
      <c r="O95"/>
      <c r="P95"/>
      <c r="Q95"/>
      <c r="R95"/>
    </row>
    <row r="96" spans="1:18" ht="101.5">
      <c r="A96" s="2" t="s">
        <v>507</v>
      </c>
      <c r="B96" s="2" t="s">
        <v>156</v>
      </c>
      <c r="C96" s="9" t="s">
        <v>1252</v>
      </c>
      <c r="D96" s="6">
        <v>34.28</v>
      </c>
      <c r="E96" s="6" t="s">
        <v>163</v>
      </c>
      <c r="F96" s="6">
        <f>+VLOOKUP(E96,'VI_Legende Reinigungsverz.'!$B$3:$F$22,5,0)</f>
        <v>150.9</v>
      </c>
      <c r="G96" s="6">
        <f>+F96*D96</f>
        <v>5172.8520000000008</v>
      </c>
      <c r="H96" s="51"/>
      <c r="I96" s="6">
        <f>IF(ISERROR(G96/H96),0,G96/H96)</f>
        <v>0</v>
      </c>
      <c r="J96" s="51" t="s">
        <v>42</v>
      </c>
      <c r="K96" s="23">
        <f>I96*HLOOKUP(J96,'Auskunft SVS'!$C$2:$AZ$26,17,0)</f>
        <v>0</v>
      </c>
      <c r="L96" s="23">
        <f>+K96/D96</f>
        <v>0</v>
      </c>
    </row>
    <row r="97" spans="1:18" s="15" customFormat="1">
      <c r="A97" s="8" t="s">
        <v>509</v>
      </c>
      <c r="B97" s="3" t="s">
        <v>159</v>
      </c>
      <c r="C97" s="3" t="s">
        <v>98</v>
      </c>
      <c r="D97" s="10" t="s">
        <v>98</v>
      </c>
      <c r="E97" s="10"/>
      <c r="F97" s="10"/>
      <c r="G97" s="10"/>
      <c r="H97" s="10"/>
      <c r="I97" s="10"/>
      <c r="J97" s="10"/>
      <c r="K97" s="10"/>
      <c r="L97" s="13"/>
      <c r="M97"/>
      <c r="N97"/>
      <c r="O97"/>
      <c r="P97"/>
      <c r="Q97"/>
      <c r="R97"/>
    </row>
    <row r="98" spans="1:18" ht="101.5">
      <c r="A98" s="2" t="s">
        <v>511</v>
      </c>
      <c r="B98" s="2" t="s">
        <v>284</v>
      </c>
      <c r="C98" s="9" t="s">
        <v>1184</v>
      </c>
      <c r="D98" s="6">
        <v>34.58</v>
      </c>
      <c r="E98" s="6" t="s">
        <v>102</v>
      </c>
      <c r="F98" s="6">
        <f>+VLOOKUP(E98,'VI_Legende Reinigungsverz.'!$B$3:$F$22,5,0)</f>
        <v>251.5</v>
      </c>
      <c r="G98" s="6">
        <f t="shared" ref="G98:G99" si="39">+F98*D98</f>
        <v>8696.869999999999</v>
      </c>
      <c r="H98" s="51"/>
      <c r="I98" s="6">
        <f t="shared" ref="I98:I99" si="40">IF(ISERROR(G98/H98),0,G98/H98)</f>
        <v>0</v>
      </c>
      <c r="J98" s="51" t="s">
        <v>42</v>
      </c>
      <c r="K98" s="23">
        <f>I98*HLOOKUP(J98,'Auskunft SVS'!$C$2:$AZ$26,17,0)</f>
        <v>0</v>
      </c>
      <c r="L98" s="23">
        <f t="shared" ref="L98:L99" si="41">+K98/D98</f>
        <v>0</v>
      </c>
    </row>
    <row r="99" spans="1:18" ht="101.5">
      <c r="A99" s="2" t="s">
        <v>1421</v>
      </c>
      <c r="B99" s="2" t="s">
        <v>284</v>
      </c>
      <c r="C99" s="9" t="s">
        <v>1422</v>
      </c>
      <c r="D99" s="6">
        <v>11.81</v>
      </c>
      <c r="E99" s="6" t="s">
        <v>1005</v>
      </c>
      <c r="F99" s="6">
        <f>+VLOOKUP(E99,'VI_Legende Reinigungsverz.'!$B$3:$F$22,5,0)</f>
        <v>301.8</v>
      </c>
      <c r="G99" s="6">
        <f t="shared" si="39"/>
        <v>3564.2580000000003</v>
      </c>
      <c r="H99" s="51"/>
      <c r="I99" s="6">
        <f t="shared" si="40"/>
        <v>0</v>
      </c>
      <c r="J99" s="51" t="s">
        <v>42</v>
      </c>
      <c r="K99" s="23">
        <f>I99*HLOOKUP(J99,'Auskunft SVS'!$C$2:$AZ$26,17,0)</f>
        <v>0</v>
      </c>
      <c r="L99" s="23">
        <f t="shared" si="41"/>
        <v>0</v>
      </c>
    </row>
    <row r="100" spans="1:18" s="15" customFormat="1">
      <c r="A100" s="8" t="s">
        <v>513</v>
      </c>
      <c r="B100" s="3" t="s">
        <v>167</v>
      </c>
      <c r="C100" s="3" t="s">
        <v>98</v>
      </c>
      <c r="D100" s="10" t="s">
        <v>98</v>
      </c>
      <c r="E100" s="10"/>
      <c r="F100" s="10"/>
      <c r="G100" s="10"/>
      <c r="H100" s="10"/>
      <c r="I100" s="10"/>
      <c r="J100" s="10"/>
      <c r="K100" s="10"/>
      <c r="L100" s="13"/>
      <c r="M100"/>
      <c r="N100"/>
      <c r="O100"/>
      <c r="P100"/>
      <c r="Q100"/>
      <c r="R100"/>
    </row>
    <row r="101" spans="1:18" ht="101.5">
      <c r="A101" s="2" t="s">
        <v>515</v>
      </c>
      <c r="B101" s="2" t="s">
        <v>288</v>
      </c>
      <c r="C101" s="9" t="s">
        <v>1423</v>
      </c>
      <c r="D101" s="6">
        <v>237.45</v>
      </c>
      <c r="E101" s="6" t="s">
        <v>340</v>
      </c>
      <c r="F101" s="6">
        <f>+VLOOKUP(E101,'VI_Legende Reinigungsverz.'!$B$3:$F$22,5,0)</f>
        <v>12</v>
      </c>
      <c r="G101" s="6">
        <f t="shared" ref="G101:G105" si="42">+F101*D101</f>
        <v>2849.3999999999996</v>
      </c>
      <c r="H101" s="51"/>
      <c r="I101" s="6">
        <f t="shared" ref="I101:I105" si="43">IF(ISERROR(G101/H101),0,G101/H101)</f>
        <v>0</v>
      </c>
      <c r="J101" s="51" t="s">
        <v>42</v>
      </c>
      <c r="K101" s="23">
        <f>I101*HLOOKUP(J101,'Auskunft SVS'!$C$2:$AZ$26,17,0)</f>
        <v>0</v>
      </c>
      <c r="L101" s="23">
        <f t="shared" ref="L101:L105" si="44">+K101/D101</f>
        <v>0</v>
      </c>
    </row>
    <row r="102" spans="1:18" ht="101.5">
      <c r="A102" s="2" t="s">
        <v>1217</v>
      </c>
      <c r="B102" s="2" t="s">
        <v>288</v>
      </c>
      <c r="C102" s="9" t="s">
        <v>715</v>
      </c>
      <c r="D102" s="6">
        <v>11.74</v>
      </c>
      <c r="E102" s="6" t="s">
        <v>136</v>
      </c>
      <c r="F102" s="6">
        <f>+VLOOKUP(E102,'VI_Legende Reinigungsverz.'!$B$3:$F$22,5,0)</f>
        <v>52</v>
      </c>
      <c r="G102" s="6">
        <f t="shared" si="42"/>
        <v>610.48</v>
      </c>
      <c r="H102" s="51"/>
      <c r="I102" s="6">
        <f t="shared" si="43"/>
        <v>0</v>
      </c>
      <c r="J102" s="51" t="s">
        <v>42</v>
      </c>
      <c r="K102" s="23">
        <f>I102*HLOOKUP(J102,'Auskunft SVS'!$C$2:$AZ$26,17,0)</f>
        <v>0</v>
      </c>
      <c r="L102" s="23">
        <f t="shared" si="44"/>
        <v>0</v>
      </c>
    </row>
    <row r="103" spans="1:18" ht="101.5">
      <c r="A103" s="2" t="s">
        <v>1424</v>
      </c>
      <c r="B103" s="2" t="s">
        <v>288</v>
      </c>
      <c r="C103" s="9" t="s">
        <v>389</v>
      </c>
      <c r="D103" s="6">
        <v>10.37</v>
      </c>
      <c r="E103" s="6" t="s">
        <v>210</v>
      </c>
      <c r="F103" s="6">
        <f>+VLOOKUP(E103,'VI_Legende Reinigungsverz.'!$B$3:$F$22,5,0)</f>
        <v>104</v>
      </c>
      <c r="G103" s="6">
        <f t="shared" si="42"/>
        <v>1078.48</v>
      </c>
      <c r="H103" s="51"/>
      <c r="I103" s="6">
        <f t="shared" si="43"/>
        <v>0</v>
      </c>
      <c r="J103" s="51" t="s">
        <v>42</v>
      </c>
      <c r="K103" s="23">
        <f>I103*HLOOKUP(J103,'Auskunft SVS'!$C$2:$AZ$26,17,0)</f>
        <v>0</v>
      </c>
      <c r="L103" s="23">
        <f t="shared" si="44"/>
        <v>0</v>
      </c>
    </row>
    <row r="104" spans="1:18" ht="101.5">
      <c r="A104" s="2" t="s">
        <v>1425</v>
      </c>
      <c r="B104" s="2" t="s">
        <v>288</v>
      </c>
      <c r="C104" s="9" t="s">
        <v>1426</v>
      </c>
      <c r="D104" s="6">
        <v>30.72</v>
      </c>
      <c r="E104" s="6" t="s">
        <v>1005</v>
      </c>
      <c r="F104" s="6">
        <f>+VLOOKUP(E104,'VI_Legende Reinigungsverz.'!$B$3:$F$22,5,0)</f>
        <v>301.8</v>
      </c>
      <c r="G104" s="6">
        <f t="shared" si="42"/>
        <v>9271.2960000000003</v>
      </c>
      <c r="H104" s="51"/>
      <c r="I104" s="6">
        <f t="shared" si="43"/>
        <v>0</v>
      </c>
      <c r="J104" s="51" t="s">
        <v>42</v>
      </c>
      <c r="K104" s="23">
        <f>I104*HLOOKUP(J104,'Auskunft SVS'!$C$2:$AZ$26,17,0)</f>
        <v>0</v>
      </c>
      <c r="L104" s="23">
        <f t="shared" si="44"/>
        <v>0</v>
      </c>
    </row>
    <row r="105" spans="1:18" ht="101.5">
      <c r="A105" s="2" t="s">
        <v>1427</v>
      </c>
      <c r="B105" s="2" t="s">
        <v>595</v>
      </c>
      <c r="C105" s="9" t="s">
        <v>387</v>
      </c>
      <c r="D105" s="6">
        <v>27.26</v>
      </c>
      <c r="E105" s="6" t="s">
        <v>340</v>
      </c>
      <c r="F105" s="6">
        <f>+VLOOKUP(E105,'VI_Legende Reinigungsverz.'!$B$3:$F$22,5,0)</f>
        <v>12</v>
      </c>
      <c r="G105" s="6">
        <f t="shared" si="42"/>
        <v>327.12</v>
      </c>
      <c r="H105" s="51"/>
      <c r="I105" s="6">
        <f t="shared" si="43"/>
        <v>0</v>
      </c>
      <c r="J105" s="51" t="s">
        <v>42</v>
      </c>
      <c r="K105" s="23">
        <f>I105*HLOOKUP(J105,'Auskunft SVS'!$C$2:$AZ$26,17,0)</f>
        <v>0</v>
      </c>
      <c r="L105" s="23">
        <f t="shared" si="44"/>
        <v>0</v>
      </c>
    </row>
    <row r="106" spans="1:18" s="15" customFormat="1">
      <c r="A106" s="8" t="s">
        <v>517</v>
      </c>
      <c r="B106" s="3" t="s">
        <v>399</v>
      </c>
      <c r="C106" s="3" t="s">
        <v>98</v>
      </c>
      <c r="D106" s="10" t="s">
        <v>98</v>
      </c>
      <c r="E106" s="10"/>
      <c r="F106" s="10"/>
      <c r="G106" s="10"/>
      <c r="H106" s="10"/>
      <c r="I106" s="10"/>
      <c r="J106" s="10"/>
      <c r="K106" s="10"/>
      <c r="L106" s="13"/>
      <c r="M106"/>
      <c r="N106"/>
      <c r="O106"/>
      <c r="P106"/>
      <c r="Q106"/>
      <c r="R106"/>
    </row>
    <row r="107" spans="1:18" ht="101.5">
      <c r="A107" s="2" t="s">
        <v>518</v>
      </c>
      <c r="B107" s="2" t="s">
        <v>400</v>
      </c>
      <c r="C107" s="9" t="s">
        <v>1428</v>
      </c>
      <c r="D107" s="6">
        <v>70.31</v>
      </c>
      <c r="E107" s="6" t="s">
        <v>340</v>
      </c>
      <c r="F107" s="6">
        <f>+VLOOKUP(E107,'VI_Legende Reinigungsverz.'!$B$3:$F$22,5,0)</f>
        <v>12</v>
      </c>
      <c r="G107" s="6">
        <f>+F107*D107</f>
        <v>843.72</v>
      </c>
      <c r="H107" s="51"/>
      <c r="I107" s="6">
        <f>IF(ISERROR(G107/H107),0,G107/H107)</f>
        <v>0</v>
      </c>
      <c r="J107" s="51" t="s">
        <v>42</v>
      </c>
      <c r="K107" s="23">
        <f>I107*HLOOKUP(J107,'Auskunft SVS'!$C$2:$AZ$26,17,0)</f>
        <v>0</v>
      </c>
      <c r="L107" s="23">
        <f>+K107/D107</f>
        <v>0</v>
      </c>
    </row>
    <row r="108" spans="1:18" s="15" customFormat="1">
      <c r="A108" s="8" t="s">
        <v>521</v>
      </c>
      <c r="B108" s="3" t="s">
        <v>614</v>
      </c>
      <c r="C108" s="3" t="s">
        <v>98</v>
      </c>
      <c r="D108" s="10" t="s">
        <v>98</v>
      </c>
      <c r="E108" s="10"/>
      <c r="F108" s="10"/>
      <c r="G108" s="10"/>
      <c r="H108" s="10"/>
      <c r="I108" s="10"/>
      <c r="J108" s="10"/>
      <c r="K108" s="10"/>
      <c r="L108" s="13"/>
      <c r="M108"/>
      <c r="N108"/>
      <c r="O108"/>
      <c r="P108"/>
      <c r="Q108"/>
      <c r="R108"/>
    </row>
    <row r="109" spans="1:18" ht="101.5">
      <c r="A109" s="2" t="s">
        <v>522</v>
      </c>
      <c r="B109" s="2" t="s">
        <v>180</v>
      </c>
      <c r="C109" s="9" t="s">
        <v>617</v>
      </c>
      <c r="D109" s="6">
        <v>54.27</v>
      </c>
      <c r="E109" s="6" t="s">
        <v>136</v>
      </c>
      <c r="F109" s="6">
        <f>+VLOOKUP(E109,'VI_Legende Reinigungsverz.'!$B$3:$F$22,5,0)</f>
        <v>52</v>
      </c>
      <c r="G109" s="6">
        <f>+F109*D109</f>
        <v>2822.04</v>
      </c>
      <c r="H109" s="51"/>
      <c r="I109" s="6">
        <f>IF(ISERROR(G109/H109),0,G109/H109)</f>
        <v>0</v>
      </c>
      <c r="J109" s="51" t="s">
        <v>42</v>
      </c>
      <c r="K109" s="23">
        <f>I109*HLOOKUP(J109,'Auskunft SVS'!$C$2:$AZ$26,17,0)</f>
        <v>0</v>
      </c>
      <c r="L109" s="23">
        <f>+K109/D109</f>
        <v>0</v>
      </c>
    </row>
    <row r="110" spans="1:18" s="15" customFormat="1">
      <c r="A110" s="8" t="s">
        <v>525</v>
      </c>
      <c r="B110" s="3" t="s">
        <v>196</v>
      </c>
      <c r="C110" s="3" t="s">
        <v>98</v>
      </c>
      <c r="D110" s="10" t="s">
        <v>98</v>
      </c>
      <c r="E110" s="10"/>
      <c r="F110" s="10"/>
      <c r="G110" s="10"/>
      <c r="H110" s="10"/>
      <c r="I110" s="10"/>
      <c r="J110" s="10"/>
      <c r="K110" s="10"/>
      <c r="L110" s="13"/>
      <c r="M110"/>
      <c r="N110"/>
      <c r="O110"/>
      <c r="P110"/>
      <c r="Q110"/>
      <c r="R110"/>
    </row>
    <row r="111" spans="1:18" ht="101.5">
      <c r="A111" s="2" t="s">
        <v>526</v>
      </c>
      <c r="B111" s="2" t="s">
        <v>298</v>
      </c>
      <c r="C111" s="9" t="s">
        <v>1429</v>
      </c>
      <c r="D111" s="6">
        <v>23.19</v>
      </c>
      <c r="E111" s="6" t="s">
        <v>1005</v>
      </c>
      <c r="F111" s="6">
        <f>+VLOOKUP(E111,'VI_Legende Reinigungsverz.'!$B$3:$F$22,5,0)</f>
        <v>301.8</v>
      </c>
      <c r="G111" s="6">
        <f>+F111*D111</f>
        <v>6998.7420000000011</v>
      </c>
      <c r="H111" s="51"/>
      <c r="I111" s="6">
        <f>IF(ISERROR(G111/H111),0,G111/H111)</f>
        <v>0</v>
      </c>
      <c r="J111" s="51" t="s">
        <v>42</v>
      </c>
      <c r="K111" s="23">
        <f>I111*HLOOKUP(J111,'Auskunft SVS'!$C$2:$AZ$26,17,0)</f>
        <v>0</v>
      </c>
      <c r="L111" s="23">
        <f>+K111/D111</f>
        <v>0</v>
      </c>
    </row>
    <row r="112" spans="1:18" s="15" customFormat="1">
      <c r="A112" s="8" t="s">
        <v>528</v>
      </c>
      <c r="B112" s="3" t="s">
        <v>200</v>
      </c>
      <c r="C112" s="3" t="s">
        <v>98</v>
      </c>
      <c r="D112" s="10" t="s">
        <v>98</v>
      </c>
      <c r="E112" s="10"/>
      <c r="F112" s="10"/>
      <c r="G112" s="10"/>
      <c r="H112" s="10"/>
      <c r="I112" s="10"/>
      <c r="J112" s="10"/>
      <c r="K112" s="10"/>
      <c r="L112" s="13"/>
      <c r="M112"/>
      <c r="N112"/>
      <c r="O112"/>
      <c r="P112"/>
      <c r="Q112"/>
      <c r="R112"/>
    </row>
    <row r="113" spans="1:18" ht="101.5">
      <c r="A113" s="2" t="s">
        <v>529</v>
      </c>
      <c r="B113" s="2" t="s">
        <v>202</v>
      </c>
      <c r="C113" s="9" t="s">
        <v>741</v>
      </c>
      <c r="D113" s="6">
        <v>1.9</v>
      </c>
      <c r="E113" s="6" t="s">
        <v>136</v>
      </c>
      <c r="F113" s="6">
        <f>+VLOOKUP(E113,'VI_Legende Reinigungsverz.'!$B$3:$F$22,5,0)</f>
        <v>52</v>
      </c>
      <c r="G113" s="6">
        <f t="shared" ref="G113:G115" si="45">+F113*D113</f>
        <v>98.8</v>
      </c>
      <c r="H113" s="51"/>
      <c r="I113" s="6">
        <f t="shared" ref="I113:I115" si="46">IF(ISERROR(G113/H113),0,G113/H113)</f>
        <v>0</v>
      </c>
      <c r="J113" s="51" t="s">
        <v>42</v>
      </c>
      <c r="K113" s="23">
        <f>I113*HLOOKUP(J113,'Auskunft SVS'!$C$2:$AZ$26,17,0)</f>
        <v>0</v>
      </c>
      <c r="L113" s="23">
        <f t="shared" ref="L113:L115" si="47">+K113/D113</f>
        <v>0</v>
      </c>
    </row>
    <row r="114" spans="1:18" ht="101.5">
      <c r="A114" s="2" t="s">
        <v>1430</v>
      </c>
      <c r="B114" s="2" t="s">
        <v>202</v>
      </c>
      <c r="C114" s="9" t="s">
        <v>1431</v>
      </c>
      <c r="D114" s="6">
        <v>209.03</v>
      </c>
      <c r="E114" s="6" t="s">
        <v>102</v>
      </c>
      <c r="F114" s="6">
        <f>+VLOOKUP(E114,'VI_Legende Reinigungsverz.'!$B$3:$F$22,5,0)</f>
        <v>251.5</v>
      </c>
      <c r="G114" s="6">
        <f t="shared" si="45"/>
        <v>52571.044999999998</v>
      </c>
      <c r="H114" s="51"/>
      <c r="I114" s="6">
        <f t="shared" si="46"/>
        <v>0</v>
      </c>
      <c r="J114" s="51" t="s">
        <v>42</v>
      </c>
      <c r="K114" s="23">
        <f>I114*HLOOKUP(J114,'Auskunft SVS'!$C$2:$AZ$26,17,0)</f>
        <v>0</v>
      </c>
      <c r="L114" s="23">
        <f t="shared" si="47"/>
        <v>0</v>
      </c>
    </row>
    <row r="115" spans="1:18" ht="101.5">
      <c r="A115" s="2" t="s">
        <v>1432</v>
      </c>
      <c r="B115" s="2" t="s">
        <v>202</v>
      </c>
      <c r="C115" s="9" t="s">
        <v>1433</v>
      </c>
      <c r="D115" s="6">
        <v>36.44</v>
      </c>
      <c r="E115" s="6" t="s">
        <v>1005</v>
      </c>
      <c r="F115" s="6">
        <f>+VLOOKUP(E115,'VI_Legende Reinigungsverz.'!$B$3:$F$22,5,0)</f>
        <v>301.8</v>
      </c>
      <c r="G115" s="6">
        <f t="shared" si="45"/>
        <v>10997.592000000001</v>
      </c>
      <c r="H115" s="51"/>
      <c r="I115" s="6">
        <f t="shared" si="46"/>
        <v>0</v>
      </c>
      <c r="J115" s="51" t="s">
        <v>42</v>
      </c>
      <c r="K115" s="23">
        <f>I115*HLOOKUP(J115,'Auskunft SVS'!$C$2:$AZ$26,17,0)</f>
        <v>0</v>
      </c>
      <c r="L115" s="23">
        <f t="shared" si="47"/>
        <v>0</v>
      </c>
    </row>
    <row r="116" spans="1:18" s="15" customFormat="1">
      <c r="A116" s="8" t="s">
        <v>1434</v>
      </c>
      <c r="B116" s="3" t="s">
        <v>206</v>
      </c>
      <c r="C116" s="3" t="s">
        <v>98</v>
      </c>
      <c r="D116" s="10" t="s">
        <v>98</v>
      </c>
      <c r="E116" s="10"/>
      <c r="F116" s="10"/>
      <c r="G116" s="10"/>
      <c r="H116" s="10"/>
      <c r="I116" s="10"/>
      <c r="J116" s="10"/>
      <c r="K116" s="10"/>
      <c r="L116" s="13"/>
      <c r="M116"/>
      <c r="N116"/>
      <c r="O116"/>
      <c r="P116"/>
      <c r="Q116"/>
      <c r="R116"/>
    </row>
    <row r="117" spans="1:18" ht="101.5">
      <c r="A117" s="2" t="s">
        <v>1435</v>
      </c>
      <c r="B117" s="2" t="s">
        <v>208</v>
      </c>
      <c r="C117" s="9" t="s">
        <v>1436</v>
      </c>
      <c r="D117" s="6">
        <v>33.159999999999997</v>
      </c>
      <c r="E117" s="6" t="s">
        <v>340</v>
      </c>
      <c r="F117" s="6">
        <f>+VLOOKUP(E117,'VI_Legende Reinigungsverz.'!$B$3:$F$22,5,0)</f>
        <v>12</v>
      </c>
      <c r="G117" s="6">
        <f t="shared" ref="G117:G118" si="48">+F117*D117</f>
        <v>397.91999999999996</v>
      </c>
      <c r="H117" s="51"/>
      <c r="I117" s="6">
        <f t="shared" ref="I117:I118" si="49">IF(ISERROR(G117/H117),0,G117/H117)</f>
        <v>0</v>
      </c>
      <c r="J117" s="51" t="s">
        <v>42</v>
      </c>
      <c r="K117" s="23">
        <f>I117*HLOOKUP(J117,'Auskunft SVS'!$C$2:$AZ$26,17,0)</f>
        <v>0</v>
      </c>
      <c r="L117" s="23">
        <f t="shared" ref="L117:L118" si="50">+K117/D117</f>
        <v>0</v>
      </c>
    </row>
    <row r="118" spans="1:18" ht="101.5">
      <c r="A118" s="2" t="s">
        <v>1437</v>
      </c>
      <c r="B118" s="2" t="s">
        <v>208</v>
      </c>
      <c r="C118" s="9" t="s">
        <v>1438</v>
      </c>
      <c r="D118" s="6">
        <v>501.16</v>
      </c>
      <c r="E118" s="6" t="s">
        <v>163</v>
      </c>
      <c r="F118" s="6">
        <f>+VLOOKUP(E118,'VI_Legende Reinigungsverz.'!$B$3:$F$22,5,0)</f>
        <v>150.9</v>
      </c>
      <c r="G118" s="6">
        <f t="shared" si="48"/>
        <v>75625.044000000009</v>
      </c>
      <c r="H118" s="51"/>
      <c r="I118" s="6">
        <f t="shared" si="49"/>
        <v>0</v>
      </c>
      <c r="J118" s="51" t="s">
        <v>42</v>
      </c>
      <c r="K118" s="23">
        <f>I118*HLOOKUP(J118,'Auskunft SVS'!$C$2:$AZ$26,17,0)</f>
        <v>0</v>
      </c>
      <c r="L118" s="23">
        <f t="shared" si="50"/>
        <v>0</v>
      </c>
    </row>
    <row r="119" spans="1:18" s="15" customFormat="1">
      <c r="A119" s="8" t="s">
        <v>1439</v>
      </c>
      <c r="B119" s="3" t="s">
        <v>316</v>
      </c>
      <c r="C119" s="3" t="s">
        <v>98</v>
      </c>
      <c r="D119" s="10" t="s">
        <v>98</v>
      </c>
      <c r="E119" s="10"/>
      <c r="F119" s="10"/>
      <c r="G119" s="10"/>
      <c r="H119" s="10"/>
      <c r="I119" s="10"/>
      <c r="J119" s="10"/>
      <c r="K119" s="10"/>
      <c r="L119" s="13"/>
      <c r="M119"/>
      <c r="N119"/>
      <c r="O119"/>
      <c r="P119"/>
      <c r="Q119"/>
      <c r="R119"/>
    </row>
    <row r="120" spans="1:18" ht="101.5">
      <c r="A120" s="2" t="s">
        <v>1440</v>
      </c>
      <c r="B120" s="2" t="s">
        <v>737</v>
      </c>
      <c r="C120" s="9" t="s">
        <v>308</v>
      </c>
      <c r="D120" s="6">
        <v>2.42</v>
      </c>
      <c r="E120" s="6" t="s">
        <v>163</v>
      </c>
      <c r="F120" s="6">
        <f>+VLOOKUP(E120,'VI_Legende Reinigungsverz.'!$B$3:$F$22,5,0)</f>
        <v>150.9</v>
      </c>
      <c r="G120" s="6">
        <f t="shared" ref="G120:G121" si="51">+F120*D120</f>
        <v>365.178</v>
      </c>
      <c r="H120" s="51"/>
      <c r="I120" s="6">
        <f t="shared" ref="I120:I121" si="52">IF(ISERROR(G120/H120),0,G120/H120)</f>
        <v>0</v>
      </c>
      <c r="J120" s="51" t="s">
        <v>42</v>
      </c>
      <c r="K120" s="23">
        <f>I120*HLOOKUP(J120,'Auskunft SVS'!$C$2:$AZ$26,17,0)</f>
        <v>0</v>
      </c>
      <c r="L120" s="23">
        <f t="shared" ref="L120:L121" si="53">+K120/D120</f>
        <v>0</v>
      </c>
    </row>
    <row r="121" spans="1:18" ht="101.5">
      <c r="A121" s="2" t="s">
        <v>1441</v>
      </c>
      <c r="B121" s="2" t="s">
        <v>737</v>
      </c>
      <c r="C121" s="9" t="s">
        <v>222</v>
      </c>
      <c r="D121" s="6">
        <v>9.68</v>
      </c>
      <c r="E121" s="6" t="s">
        <v>102</v>
      </c>
      <c r="F121" s="6">
        <f>+VLOOKUP(E121,'VI_Legende Reinigungsverz.'!$B$3:$F$22,5,0)</f>
        <v>251.5</v>
      </c>
      <c r="G121" s="6">
        <f t="shared" si="51"/>
        <v>2434.52</v>
      </c>
      <c r="H121" s="51"/>
      <c r="I121" s="6">
        <f t="shared" si="52"/>
        <v>0</v>
      </c>
      <c r="J121" s="51" t="s">
        <v>42</v>
      </c>
      <c r="K121" s="23">
        <f>I121*HLOOKUP(J121,'Auskunft SVS'!$C$2:$AZ$26,17,0)</f>
        <v>0</v>
      </c>
      <c r="L121" s="23">
        <f t="shared" si="53"/>
        <v>0</v>
      </c>
    </row>
    <row r="122" spans="1:18" s="15" customFormat="1">
      <c r="A122" s="8" t="s">
        <v>1442</v>
      </c>
      <c r="B122" s="3" t="s">
        <v>224</v>
      </c>
      <c r="C122" s="3" t="s">
        <v>98</v>
      </c>
      <c r="D122" s="10" t="s">
        <v>98</v>
      </c>
      <c r="E122" s="10"/>
      <c r="F122" s="10"/>
      <c r="G122" s="10"/>
      <c r="H122" s="10"/>
      <c r="I122" s="10"/>
      <c r="J122" s="10"/>
      <c r="K122" s="10"/>
      <c r="L122" s="13"/>
      <c r="M122"/>
      <c r="N122"/>
      <c r="O122"/>
      <c r="P122"/>
      <c r="Q122"/>
      <c r="R122"/>
    </row>
    <row r="123" spans="1:18" ht="101.5">
      <c r="A123" s="2" t="s">
        <v>1443</v>
      </c>
      <c r="B123" s="2" t="s">
        <v>226</v>
      </c>
      <c r="C123" s="9" t="s">
        <v>1444</v>
      </c>
      <c r="D123" s="6">
        <v>91.15</v>
      </c>
      <c r="E123" s="6" t="s">
        <v>340</v>
      </c>
      <c r="F123" s="6">
        <f>+VLOOKUP(E123,'VI_Legende Reinigungsverz.'!$B$3:$F$22,5,0)</f>
        <v>12</v>
      </c>
      <c r="G123" s="6">
        <f t="shared" ref="G123:G129" si="54">+F123*D123</f>
        <v>1093.8000000000002</v>
      </c>
      <c r="H123" s="51"/>
      <c r="I123" s="6">
        <f t="shared" ref="I123:I129" si="55">IF(ISERROR(G123/H123),0,G123/H123)</f>
        <v>0</v>
      </c>
      <c r="J123" s="51" t="s">
        <v>42</v>
      </c>
      <c r="K123" s="23">
        <f>I123*HLOOKUP(J123,'Auskunft SVS'!$C$2:$AZ$26,17,0)</f>
        <v>0</v>
      </c>
      <c r="L123" s="23">
        <f t="shared" ref="L123:L129" si="56">+K123/D123</f>
        <v>0</v>
      </c>
    </row>
    <row r="124" spans="1:18" ht="101.5">
      <c r="A124" s="2" t="s">
        <v>1445</v>
      </c>
      <c r="B124" s="2" t="s">
        <v>226</v>
      </c>
      <c r="C124" s="9" t="s">
        <v>245</v>
      </c>
      <c r="D124" s="6">
        <v>10.95</v>
      </c>
      <c r="E124" s="6" t="s">
        <v>136</v>
      </c>
      <c r="F124" s="6">
        <f>+VLOOKUP(E124,'VI_Legende Reinigungsverz.'!$B$3:$F$22,5,0)</f>
        <v>52</v>
      </c>
      <c r="G124" s="6">
        <f t="shared" si="54"/>
        <v>569.4</v>
      </c>
      <c r="H124" s="51"/>
      <c r="I124" s="6">
        <f t="shared" si="55"/>
        <v>0</v>
      </c>
      <c r="J124" s="51" t="s">
        <v>42</v>
      </c>
      <c r="K124" s="23">
        <f>I124*HLOOKUP(J124,'Auskunft SVS'!$C$2:$AZ$26,17,0)</f>
        <v>0</v>
      </c>
      <c r="L124" s="23">
        <f t="shared" si="56"/>
        <v>0</v>
      </c>
    </row>
    <row r="125" spans="1:18" ht="101.5">
      <c r="A125" s="2" t="s">
        <v>1446</v>
      </c>
      <c r="B125" s="2" t="s">
        <v>226</v>
      </c>
      <c r="C125" s="9" t="s">
        <v>324</v>
      </c>
      <c r="D125" s="6">
        <v>76.739999999999995</v>
      </c>
      <c r="E125" s="6" t="s">
        <v>210</v>
      </c>
      <c r="F125" s="6">
        <f>+VLOOKUP(E125,'VI_Legende Reinigungsverz.'!$B$3:$F$22,5,0)</f>
        <v>104</v>
      </c>
      <c r="G125" s="6">
        <f t="shared" si="54"/>
        <v>7980.9599999999991</v>
      </c>
      <c r="H125" s="51"/>
      <c r="I125" s="6">
        <f t="shared" si="55"/>
        <v>0</v>
      </c>
      <c r="J125" s="51" t="s">
        <v>42</v>
      </c>
      <c r="K125" s="23">
        <f>I125*HLOOKUP(J125,'Auskunft SVS'!$C$2:$AZ$26,17,0)</f>
        <v>0</v>
      </c>
      <c r="L125" s="23">
        <f t="shared" si="56"/>
        <v>0</v>
      </c>
    </row>
    <row r="126" spans="1:18" ht="101.5">
      <c r="A126" s="2" t="s">
        <v>1447</v>
      </c>
      <c r="B126" s="2" t="s">
        <v>226</v>
      </c>
      <c r="C126" s="9" t="s">
        <v>719</v>
      </c>
      <c r="D126" s="6">
        <v>366.04</v>
      </c>
      <c r="E126" s="6" t="s">
        <v>163</v>
      </c>
      <c r="F126" s="6">
        <f>+VLOOKUP(E126,'VI_Legende Reinigungsverz.'!$B$3:$F$22,5,0)</f>
        <v>150.9</v>
      </c>
      <c r="G126" s="6">
        <f t="shared" si="54"/>
        <v>55235.436000000009</v>
      </c>
      <c r="H126" s="51"/>
      <c r="I126" s="6">
        <f t="shared" si="55"/>
        <v>0</v>
      </c>
      <c r="J126" s="51" t="s">
        <v>42</v>
      </c>
      <c r="K126" s="23">
        <f>I126*HLOOKUP(J126,'Auskunft SVS'!$C$2:$AZ$26,17,0)</f>
        <v>0</v>
      </c>
      <c r="L126" s="23">
        <f t="shared" si="56"/>
        <v>0</v>
      </c>
    </row>
    <row r="127" spans="1:18" ht="101.5">
      <c r="A127" s="2" t="s">
        <v>1448</v>
      </c>
      <c r="B127" s="2" t="s">
        <v>226</v>
      </c>
      <c r="C127" s="9" t="s">
        <v>1449</v>
      </c>
      <c r="D127" s="6">
        <v>161.94</v>
      </c>
      <c r="E127" s="6" t="s">
        <v>102</v>
      </c>
      <c r="F127" s="6">
        <f>+VLOOKUP(E127,'VI_Legende Reinigungsverz.'!$B$3:$F$22,5,0)</f>
        <v>251.5</v>
      </c>
      <c r="G127" s="6">
        <f t="shared" si="54"/>
        <v>40727.909999999996</v>
      </c>
      <c r="H127" s="51"/>
      <c r="I127" s="6">
        <f t="shared" si="55"/>
        <v>0</v>
      </c>
      <c r="J127" s="51" t="s">
        <v>42</v>
      </c>
      <c r="K127" s="23">
        <f>I127*HLOOKUP(J127,'Auskunft SVS'!$C$2:$AZ$26,17,0)</f>
        <v>0</v>
      </c>
      <c r="L127" s="23">
        <f t="shared" si="56"/>
        <v>0</v>
      </c>
    </row>
    <row r="128" spans="1:18" ht="101.5">
      <c r="A128" s="2" t="s">
        <v>1450</v>
      </c>
      <c r="B128" s="2" t="s">
        <v>226</v>
      </c>
      <c r="C128" s="9" t="s">
        <v>1451</v>
      </c>
      <c r="D128" s="6">
        <v>102.21</v>
      </c>
      <c r="E128" s="6" t="s">
        <v>1005</v>
      </c>
      <c r="F128" s="6">
        <f>+VLOOKUP(E128,'VI_Legende Reinigungsverz.'!$B$3:$F$22,5,0)</f>
        <v>301.8</v>
      </c>
      <c r="G128" s="6">
        <f t="shared" si="54"/>
        <v>30846.977999999999</v>
      </c>
      <c r="H128" s="51"/>
      <c r="I128" s="6">
        <f t="shared" si="55"/>
        <v>0</v>
      </c>
      <c r="J128" s="51" t="s">
        <v>42</v>
      </c>
      <c r="K128" s="23">
        <f>I128*HLOOKUP(J128,'Auskunft SVS'!$C$2:$AZ$26,17,0)</f>
        <v>0</v>
      </c>
      <c r="L128" s="23">
        <f t="shared" si="56"/>
        <v>0</v>
      </c>
    </row>
    <row r="129" spans="1:18" ht="101.5">
      <c r="A129" s="2" t="s">
        <v>1452</v>
      </c>
      <c r="B129" s="2" t="s">
        <v>229</v>
      </c>
      <c r="C129" s="9" t="s">
        <v>451</v>
      </c>
      <c r="D129" s="6">
        <v>16.11</v>
      </c>
      <c r="E129" s="6" t="s">
        <v>102</v>
      </c>
      <c r="F129" s="6">
        <f>+VLOOKUP(E129,'VI_Legende Reinigungsverz.'!$B$3:$F$22,5,0)</f>
        <v>251.5</v>
      </c>
      <c r="G129" s="6">
        <f t="shared" si="54"/>
        <v>4051.665</v>
      </c>
      <c r="H129" s="51"/>
      <c r="I129" s="6">
        <f t="shared" si="55"/>
        <v>0</v>
      </c>
      <c r="J129" s="51" t="s">
        <v>42</v>
      </c>
      <c r="K129" s="23">
        <f>I129*HLOOKUP(J129,'Auskunft SVS'!$C$2:$AZ$26,17,0)</f>
        <v>0</v>
      </c>
      <c r="L129" s="23">
        <f t="shared" si="56"/>
        <v>0</v>
      </c>
    </row>
    <row r="130" spans="1:18" s="15" customFormat="1">
      <c r="A130" s="8" t="s">
        <v>1453</v>
      </c>
      <c r="B130" s="3" t="s">
        <v>232</v>
      </c>
      <c r="C130" s="3" t="s">
        <v>98</v>
      </c>
      <c r="D130" s="10" t="s">
        <v>98</v>
      </c>
      <c r="E130" s="10"/>
      <c r="F130" s="10"/>
      <c r="G130" s="10"/>
      <c r="H130" s="10"/>
      <c r="I130" s="10"/>
      <c r="J130" s="10"/>
      <c r="K130" s="10"/>
      <c r="L130" s="13"/>
      <c r="M130"/>
      <c r="N130"/>
      <c r="O130"/>
      <c r="P130"/>
      <c r="Q130"/>
      <c r="R130"/>
    </row>
    <row r="131" spans="1:18" ht="101.5">
      <c r="A131" s="2" t="s">
        <v>1454</v>
      </c>
      <c r="B131" s="2" t="s">
        <v>234</v>
      </c>
      <c r="C131" s="9" t="s">
        <v>1455</v>
      </c>
      <c r="D131" s="6">
        <v>106.29</v>
      </c>
      <c r="E131" s="6" t="s">
        <v>340</v>
      </c>
      <c r="F131" s="6">
        <f>+VLOOKUP(E131,'VI_Legende Reinigungsverz.'!$B$3:$F$22,5,0)</f>
        <v>12</v>
      </c>
      <c r="G131" s="6">
        <f t="shared" ref="G131:G134" si="57">+F131*D131</f>
        <v>1275.48</v>
      </c>
      <c r="H131" s="51"/>
      <c r="I131" s="6">
        <f t="shared" ref="I131:I134" si="58">IF(ISERROR(G131/H131),0,G131/H131)</f>
        <v>0</v>
      </c>
      <c r="J131" s="51" t="s">
        <v>42</v>
      </c>
      <c r="K131" s="23">
        <f>I131*HLOOKUP(J131,'Auskunft SVS'!$C$2:$AZ$26,17,0)</f>
        <v>0</v>
      </c>
      <c r="L131" s="23">
        <f t="shared" ref="L131:L134" si="59">+K131/D131</f>
        <v>0</v>
      </c>
    </row>
    <row r="132" spans="1:18" ht="101.5">
      <c r="A132" s="2" t="s">
        <v>1456</v>
      </c>
      <c r="B132" s="2" t="s">
        <v>234</v>
      </c>
      <c r="C132" s="9" t="s">
        <v>1396</v>
      </c>
      <c r="D132" s="6">
        <v>70.86</v>
      </c>
      <c r="E132" s="6" t="s">
        <v>210</v>
      </c>
      <c r="F132" s="6">
        <f>+VLOOKUP(E132,'VI_Legende Reinigungsverz.'!$B$3:$F$22,5,0)</f>
        <v>104</v>
      </c>
      <c r="G132" s="6">
        <f t="shared" si="57"/>
        <v>7369.44</v>
      </c>
      <c r="H132" s="51"/>
      <c r="I132" s="6">
        <f t="shared" si="58"/>
        <v>0</v>
      </c>
      <c r="J132" s="51" t="s">
        <v>42</v>
      </c>
      <c r="K132" s="23">
        <f>I132*HLOOKUP(J132,'Auskunft SVS'!$C$2:$AZ$26,17,0)</f>
        <v>0</v>
      </c>
      <c r="L132" s="23">
        <f t="shared" si="59"/>
        <v>0</v>
      </c>
    </row>
    <row r="133" spans="1:18" ht="101.5">
      <c r="A133" s="2" t="s">
        <v>1457</v>
      </c>
      <c r="B133" s="2" t="s">
        <v>234</v>
      </c>
      <c r="C133" s="9" t="s">
        <v>671</v>
      </c>
      <c r="D133" s="6">
        <v>23.56</v>
      </c>
      <c r="E133" s="6" t="s">
        <v>163</v>
      </c>
      <c r="F133" s="6">
        <f>+VLOOKUP(E133,'VI_Legende Reinigungsverz.'!$B$3:$F$22,5,0)</f>
        <v>150.9</v>
      </c>
      <c r="G133" s="6">
        <f t="shared" si="57"/>
        <v>3555.2039999999997</v>
      </c>
      <c r="H133" s="51"/>
      <c r="I133" s="6">
        <f t="shared" si="58"/>
        <v>0</v>
      </c>
      <c r="J133" s="51" t="s">
        <v>42</v>
      </c>
      <c r="K133" s="23">
        <f>I133*HLOOKUP(J133,'Auskunft SVS'!$C$2:$AZ$26,17,0)</f>
        <v>0</v>
      </c>
      <c r="L133" s="23">
        <f t="shared" si="59"/>
        <v>0</v>
      </c>
    </row>
    <row r="134" spans="1:18" ht="101.5">
      <c r="A134" s="2" t="s">
        <v>1458</v>
      </c>
      <c r="B134" s="2" t="s">
        <v>234</v>
      </c>
      <c r="C134" s="9" t="s">
        <v>1175</v>
      </c>
      <c r="D134" s="6">
        <v>82.46</v>
      </c>
      <c r="E134" s="6" t="s">
        <v>102</v>
      </c>
      <c r="F134" s="6">
        <f>+VLOOKUP(E134,'VI_Legende Reinigungsverz.'!$B$3:$F$22,5,0)</f>
        <v>251.5</v>
      </c>
      <c r="G134" s="6">
        <f t="shared" si="57"/>
        <v>20738.689999999999</v>
      </c>
      <c r="H134" s="51"/>
      <c r="I134" s="6">
        <f t="shared" si="58"/>
        <v>0</v>
      </c>
      <c r="J134" s="51" t="s">
        <v>42</v>
      </c>
      <c r="K134" s="23">
        <f>I134*HLOOKUP(J134,'Auskunft SVS'!$C$2:$AZ$26,17,0)</f>
        <v>0</v>
      </c>
      <c r="L134" s="23">
        <f t="shared" si="59"/>
        <v>0</v>
      </c>
    </row>
    <row r="135" spans="1:18" s="15" customFormat="1">
      <c r="A135" s="8" t="s">
        <v>1459</v>
      </c>
      <c r="B135" s="3" t="s">
        <v>242</v>
      </c>
      <c r="C135" s="3" t="s">
        <v>98</v>
      </c>
      <c r="D135" s="10" t="s">
        <v>98</v>
      </c>
      <c r="E135" s="10"/>
      <c r="F135" s="10"/>
      <c r="G135" s="10"/>
      <c r="H135" s="10"/>
      <c r="I135" s="10"/>
      <c r="J135" s="10"/>
      <c r="K135" s="10"/>
      <c r="L135" s="13"/>
      <c r="M135"/>
      <c r="N135"/>
      <c r="O135"/>
      <c r="P135"/>
      <c r="Q135"/>
      <c r="R135"/>
    </row>
    <row r="136" spans="1:18" ht="101.5">
      <c r="A136" s="2" t="s">
        <v>1460</v>
      </c>
      <c r="B136" s="2" t="s">
        <v>244</v>
      </c>
      <c r="C136" s="9" t="s">
        <v>451</v>
      </c>
      <c r="D136" s="6">
        <v>4.9000000000000004</v>
      </c>
      <c r="E136" s="6" t="s">
        <v>102</v>
      </c>
      <c r="F136" s="6">
        <f>+VLOOKUP(E136,'VI_Legende Reinigungsverz.'!$B$3:$F$22,5,0)</f>
        <v>251.5</v>
      </c>
      <c r="G136" s="6">
        <f>+F136*D136</f>
        <v>1232.3500000000001</v>
      </c>
      <c r="H136" s="51"/>
      <c r="I136" s="6">
        <f>IF(ISERROR(G136/H136),0,G136/H136)</f>
        <v>0</v>
      </c>
      <c r="J136" s="51" t="s">
        <v>42</v>
      </c>
      <c r="K136" s="23">
        <f>I136*HLOOKUP(J136,'Auskunft SVS'!$C$2:$AZ$26,17,0)</f>
        <v>0</v>
      </c>
      <c r="L136" s="23">
        <f>+K136/D136</f>
        <v>0</v>
      </c>
    </row>
    <row r="137" spans="1:18" s="16" customFormat="1" ht="25.5" customHeight="1">
      <c r="A137" s="7" t="s">
        <v>531</v>
      </c>
      <c r="B137" s="17" t="s">
        <v>1461</v>
      </c>
      <c r="C137" s="11" t="s">
        <v>98</v>
      </c>
      <c r="D137" s="18" t="s">
        <v>98</v>
      </c>
      <c r="E137" s="18"/>
      <c r="F137" s="18"/>
      <c r="G137" s="18"/>
      <c r="H137" s="18"/>
      <c r="I137" s="18"/>
      <c r="J137" s="18"/>
      <c r="K137" s="19"/>
      <c r="L137" s="20"/>
      <c r="M137"/>
      <c r="N137"/>
      <c r="O137"/>
      <c r="P137"/>
      <c r="Q137"/>
      <c r="R137"/>
    </row>
    <row r="138" spans="1:18" s="15" customFormat="1">
      <c r="A138" s="8" t="s">
        <v>533</v>
      </c>
      <c r="B138" s="3" t="s">
        <v>95</v>
      </c>
      <c r="C138" s="3" t="s">
        <v>98</v>
      </c>
      <c r="D138" s="10" t="s">
        <v>98</v>
      </c>
      <c r="E138" s="10"/>
      <c r="F138" s="10"/>
      <c r="G138" s="10"/>
      <c r="H138" s="10"/>
      <c r="I138" s="10"/>
      <c r="J138" s="10"/>
      <c r="K138" s="10"/>
      <c r="L138" s="13"/>
      <c r="M138"/>
      <c r="N138"/>
      <c r="O138"/>
      <c r="P138"/>
      <c r="Q138"/>
      <c r="R138"/>
    </row>
    <row r="139" spans="1:18" s="15" customFormat="1">
      <c r="A139" s="8" t="s">
        <v>1220</v>
      </c>
      <c r="B139" s="3" t="s">
        <v>127</v>
      </c>
      <c r="C139" s="3" t="s">
        <v>98</v>
      </c>
      <c r="D139" s="10" t="s">
        <v>98</v>
      </c>
      <c r="E139" s="10"/>
      <c r="F139" s="10"/>
      <c r="G139" s="10"/>
      <c r="H139" s="10"/>
      <c r="I139" s="10"/>
      <c r="J139" s="10"/>
      <c r="K139" s="10"/>
      <c r="L139" s="13"/>
      <c r="M139"/>
      <c r="N139"/>
      <c r="O139"/>
      <c r="P139"/>
      <c r="Q139"/>
      <c r="R139"/>
    </row>
    <row r="140" spans="1:18" ht="101.5">
      <c r="A140" s="2" t="s">
        <v>1221</v>
      </c>
      <c r="B140" s="2" t="s">
        <v>928</v>
      </c>
      <c r="C140" s="9" t="s">
        <v>272</v>
      </c>
      <c r="D140" s="6">
        <v>30.14</v>
      </c>
      <c r="E140" s="6" t="s">
        <v>163</v>
      </c>
      <c r="F140" s="6">
        <f>+VLOOKUP(E140,'VI_Legende Reinigungsverz.'!$B$3:$F$22,5,0)</f>
        <v>150.9</v>
      </c>
      <c r="G140" s="6">
        <f>+F140*D140</f>
        <v>4548.1260000000002</v>
      </c>
      <c r="H140" s="51"/>
      <c r="I140" s="6">
        <f>IF(ISERROR(G140/H140),0,G140/H140)</f>
        <v>0</v>
      </c>
      <c r="J140" s="51" t="s">
        <v>42</v>
      </c>
      <c r="K140" s="23">
        <f>I140*HLOOKUP(J140,'Auskunft SVS'!$C$2:$AZ$26,17,0)</f>
        <v>0</v>
      </c>
      <c r="L140" s="23">
        <f>+K140/D140</f>
        <v>0</v>
      </c>
    </row>
    <row r="141" spans="1:18" s="15" customFormat="1">
      <c r="A141" s="8" t="s">
        <v>1223</v>
      </c>
      <c r="B141" s="3" t="s">
        <v>565</v>
      </c>
      <c r="C141" s="3" t="s">
        <v>98</v>
      </c>
      <c r="D141" s="10" t="s">
        <v>98</v>
      </c>
      <c r="E141" s="10"/>
      <c r="F141" s="10"/>
      <c r="G141" s="10"/>
      <c r="H141" s="10"/>
      <c r="I141" s="10"/>
      <c r="J141" s="10"/>
      <c r="K141" s="10"/>
      <c r="L141" s="13"/>
      <c r="M141"/>
      <c r="N141"/>
      <c r="O141"/>
      <c r="P141"/>
      <c r="Q141"/>
      <c r="R141"/>
    </row>
    <row r="142" spans="1:18" ht="101.5">
      <c r="A142" s="2" t="s">
        <v>1224</v>
      </c>
      <c r="B142" s="2" t="s">
        <v>1462</v>
      </c>
      <c r="C142" s="9" t="s">
        <v>272</v>
      </c>
      <c r="D142" s="6">
        <v>333.43</v>
      </c>
      <c r="E142" s="6" t="s">
        <v>163</v>
      </c>
      <c r="F142" s="6">
        <f>+VLOOKUP(E142,'VI_Legende Reinigungsverz.'!$B$3:$F$22,5,0)</f>
        <v>150.9</v>
      </c>
      <c r="G142" s="6">
        <f>+F142*D142</f>
        <v>50314.587</v>
      </c>
      <c r="H142" s="51"/>
      <c r="I142" s="6">
        <f>IF(ISERROR(G142/H142),0,G142/H142)</f>
        <v>0</v>
      </c>
      <c r="J142" s="51" t="s">
        <v>42</v>
      </c>
      <c r="K142" s="23">
        <f>I142*HLOOKUP(J142,'Auskunft SVS'!$C$2:$AZ$26,17,0)</f>
        <v>0</v>
      </c>
      <c r="L142" s="23">
        <f>+K142/D142</f>
        <v>0</v>
      </c>
    </row>
    <row r="143" spans="1:18" s="15" customFormat="1">
      <c r="A143" s="8" t="s">
        <v>1226</v>
      </c>
      <c r="B143" s="3" t="s">
        <v>167</v>
      </c>
      <c r="C143" s="3" t="s">
        <v>98</v>
      </c>
      <c r="D143" s="10" t="s">
        <v>98</v>
      </c>
      <c r="E143" s="10"/>
      <c r="F143" s="10"/>
      <c r="G143" s="10"/>
      <c r="H143" s="10"/>
      <c r="I143" s="10"/>
      <c r="J143" s="10"/>
      <c r="K143" s="10"/>
      <c r="L143" s="13"/>
      <c r="M143"/>
      <c r="N143"/>
      <c r="O143"/>
      <c r="P143"/>
      <c r="Q143"/>
      <c r="R143"/>
    </row>
    <row r="144" spans="1:18" ht="101.5">
      <c r="A144" s="2" t="s">
        <v>1227</v>
      </c>
      <c r="B144" s="2" t="s">
        <v>595</v>
      </c>
      <c r="C144" s="9" t="s">
        <v>387</v>
      </c>
      <c r="D144" s="6">
        <v>32.15</v>
      </c>
      <c r="E144" s="6" t="s">
        <v>340</v>
      </c>
      <c r="F144" s="6">
        <f>+VLOOKUP(E144,'VI_Legende Reinigungsverz.'!$B$3:$F$22,5,0)</f>
        <v>12</v>
      </c>
      <c r="G144" s="6">
        <f>+F144*D144</f>
        <v>385.79999999999995</v>
      </c>
      <c r="H144" s="51"/>
      <c r="I144" s="6">
        <f>IF(ISERROR(G144/H144),0,G144/H144)</f>
        <v>0</v>
      </c>
      <c r="J144" s="51" t="s">
        <v>42</v>
      </c>
      <c r="K144" s="23">
        <f>I144*HLOOKUP(J144,'Auskunft SVS'!$C$2:$AZ$26,17,0)</f>
        <v>0</v>
      </c>
      <c r="L144" s="23">
        <f>+K144/D144</f>
        <v>0</v>
      </c>
    </row>
    <row r="145" spans="1:18" s="15" customFormat="1">
      <c r="A145" s="8" t="s">
        <v>1233</v>
      </c>
      <c r="B145" s="3" t="s">
        <v>200</v>
      </c>
      <c r="C145" s="3" t="s">
        <v>98</v>
      </c>
      <c r="D145" s="10" t="s">
        <v>98</v>
      </c>
      <c r="E145" s="10"/>
      <c r="F145" s="10"/>
      <c r="G145" s="10"/>
      <c r="H145" s="10"/>
      <c r="I145" s="10"/>
      <c r="J145" s="10"/>
      <c r="K145" s="10"/>
      <c r="L145" s="13"/>
      <c r="M145"/>
      <c r="N145"/>
      <c r="O145"/>
      <c r="P145"/>
      <c r="Q145"/>
      <c r="R145"/>
    </row>
    <row r="146" spans="1:18" ht="101.5">
      <c r="A146" s="2" t="s">
        <v>1234</v>
      </c>
      <c r="B146" s="2" t="s">
        <v>202</v>
      </c>
      <c r="C146" s="9" t="s">
        <v>1215</v>
      </c>
      <c r="D146" s="6">
        <v>23.41</v>
      </c>
      <c r="E146" s="6" t="s">
        <v>102</v>
      </c>
      <c r="F146" s="6">
        <f>+VLOOKUP(E146,'VI_Legende Reinigungsverz.'!$B$3:$F$22,5,0)</f>
        <v>251.5</v>
      </c>
      <c r="G146" s="6">
        <f>+F146*D146</f>
        <v>5887.6149999999998</v>
      </c>
      <c r="H146" s="51"/>
      <c r="I146" s="6">
        <f>IF(ISERROR(G146/H146),0,G146/H146)</f>
        <v>0</v>
      </c>
      <c r="J146" s="51" t="s">
        <v>42</v>
      </c>
      <c r="K146" s="23">
        <f>I146*HLOOKUP(J146,'Auskunft SVS'!$C$2:$AZ$26,17,0)</f>
        <v>0</v>
      </c>
      <c r="L146" s="23">
        <f>+K146/D146</f>
        <v>0</v>
      </c>
    </row>
    <row r="147" spans="1:18" s="16" customFormat="1" ht="25.5" customHeight="1">
      <c r="A147" s="7" t="s">
        <v>534</v>
      </c>
      <c r="B147" s="17" t="s">
        <v>1463</v>
      </c>
      <c r="C147" s="11" t="s">
        <v>98</v>
      </c>
      <c r="D147" s="18" t="s">
        <v>98</v>
      </c>
      <c r="E147" s="18"/>
      <c r="F147" s="18"/>
      <c r="G147" s="18"/>
      <c r="H147" s="18"/>
      <c r="I147" s="18"/>
      <c r="J147" s="18"/>
      <c r="K147" s="19"/>
      <c r="L147" s="20"/>
      <c r="M147"/>
      <c r="N147"/>
      <c r="O147"/>
      <c r="P147"/>
      <c r="Q147"/>
      <c r="R147"/>
    </row>
    <row r="148" spans="1:18" s="15" customFormat="1">
      <c r="A148" s="8" t="s">
        <v>536</v>
      </c>
      <c r="B148" s="3" t="s">
        <v>95</v>
      </c>
      <c r="C148" s="3" t="s">
        <v>98</v>
      </c>
      <c r="D148" s="10" t="s">
        <v>98</v>
      </c>
      <c r="E148" s="10"/>
      <c r="F148" s="10"/>
      <c r="G148" s="10"/>
      <c r="H148" s="10"/>
      <c r="I148" s="10"/>
      <c r="J148" s="10"/>
      <c r="K148" s="10"/>
      <c r="L148" s="13"/>
      <c r="M148"/>
      <c r="N148"/>
      <c r="O148"/>
      <c r="P148"/>
      <c r="Q148"/>
      <c r="R148"/>
    </row>
    <row r="149" spans="1:18" s="15" customFormat="1">
      <c r="A149" s="8" t="s">
        <v>537</v>
      </c>
      <c r="B149" s="3" t="s">
        <v>107</v>
      </c>
      <c r="C149" s="3" t="s">
        <v>98</v>
      </c>
      <c r="D149" s="10" t="s">
        <v>98</v>
      </c>
      <c r="E149" s="10"/>
      <c r="F149" s="10"/>
      <c r="G149" s="10"/>
      <c r="H149" s="10"/>
      <c r="I149" s="10"/>
      <c r="J149" s="10"/>
      <c r="K149" s="10"/>
      <c r="L149" s="13"/>
      <c r="M149"/>
      <c r="N149"/>
      <c r="O149"/>
      <c r="P149"/>
      <c r="Q149"/>
      <c r="R149"/>
    </row>
    <row r="150" spans="1:18" ht="101.5">
      <c r="A150" s="2" t="s">
        <v>539</v>
      </c>
      <c r="B150" s="2" t="s">
        <v>208</v>
      </c>
      <c r="C150" s="9" t="s">
        <v>1464</v>
      </c>
      <c r="D150" s="6">
        <v>185.35</v>
      </c>
      <c r="E150" s="6" t="s">
        <v>102</v>
      </c>
      <c r="F150" s="6">
        <f>+VLOOKUP(E150,'VI_Legende Reinigungsverz.'!$B$3:$F$22,5,0)</f>
        <v>251.5</v>
      </c>
      <c r="G150" s="6">
        <f t="shared" ref="G150:G153" si="60">+F150*D150</f>
        <v>46615.525000000001</v>
      </c>
      <c r="H150" s="51"/>
      <c r="I150" s="6">
        <f t="shared" ref="I150:I153" si="61">IF(ISERROR(G150/H150),0,G150/H150)</f>
        <v>0</v>
      </c>
      <c r="J150" s="51" t="s">
        <v>42</v>
      </c>
      <c r="K150" s="23">
        <f>I150*HLOOKUP(J150,'Auskunft SVS'!$C$2:$AZ$26,17,0)</f>
        <v>0</v>
      </c>
      <c r="L150" s="23">
        <f t="shared" ref="L150:L153" si="62">+K150/D150</f>
        <v>0</v>
      </c>
    </row>
    <row r="151" spans="1:18" ht="101.5">
      <c r="A151" s="2" t="s">
        <v>1465</v>
      </c>
      <c r="B151" s="2" t="s">
        <v>1466</v>
      </c>
      <c r="C151" s="9" t="s">
        <v>101</v>
      </c>
      <c r="D151" s="6">
        <v>27.7</v>
      </c>
      <c r="E151" s="6" t="s">
        <v>102</v>
      </c>
      <c r="F151" s="6">
        <f>+VLOOKUP(E151,'VI_Legende Reinigungsverz.'!$B$3:$F$22,5,0)</f>
        <v>251.5</v>
      </c>
      <c r="G151" s="6">
        <f t="shared" si="60"/>
        <v>6966.55</v>
      </c>
      <c r="H151" s="51"/>
      <c r="I151" s="6">
        <f t="shared" si="61"/>
        <v>0</v>
      </c>
      <c r="J151" s="51" t="s">
        <v>42</v>
      </c>
      <c r="K151" s="23">
        <f>I151*HLOOKUP(J151,'Auskunft SVS'!$C$2:$AZ$26,17,0)</f>
        <v>0</v>
      </c>
      <c r="L151" s="23">
        <f t="shared" si="62"/>
        <v>0</v>
      </c>
    </row>
    <row r="152" spans="1:18" ht="101.5">
      <c r="A152" s="2" t="s">
        <v>1467</v>
      </c>
      <c r="B152" s="2" t="s">
        <v>356</v>
      </c>
      <c r="C152" s="9" t="s">
        <v>1468</v>
      </c>
      <c r="D152" s="6">
        <v>55.52</v>
      </c>
      <c r="E152" s="6" t="s">
        <v>102</v>
      </c>
      <c r="F152" s="6">
        <f>+VLOOKUP(E152,'VI_Legende Reinigungsverz.'!$B$3:$F$22,5,0)</f>
        <v>251.5</v>
      </c>
      <c r="G152" s="6">
        <f t="shared" si="60"/>
        <v>13963.28</v>
      </c>
      <c r="H152" s="51"/>
      <c r="I152" s="6">
        <f t="shared" si="61"/>
        <v>0</v>
      </c>
      <c r="J152" s="51" t="s">
        <v>42</v>
      </c>
      <c r="K152" s="23">
        <f>I152*HLOOKUP(J152,'Auskunft SVS'!$C$2:$AZ$26,17,0)</f>
        <v>0</v>
      </c>
      <c r="L152" s="23">
        <f t="shared" si="62"/>
        <v>0</v>
      </c>
    </row>
    <row r="153" spans="1:18" ht="101.5">
      <c r="A153" s="2" t="s">
        <v>1469</v>
      </c>
      <c r="B153" s="2" t="s">
        <v>490</v>
      </c>
      <c r="C153" s="9" t="s">
        <v>101</v>
      </c>
      <c r="D153" s="6">
        <v>27.7</v>
      </c>
      <c r="E153" s="6" t="s">
        <v>102</v>
      </c>
      <c r="F153" s="6">
        <f>+VLOOKUP(E153,'VI_Legende Reinigungsverz.'!$B$3:$F$22,5,0)</f>
        <v>251.5</v>
      </c>
      <c r="G153" s="6">
        <f t="shared" si="60"/>
        <v>6966.55</v>
      </c>
      <c r="H153" s="51"/>
      <c r="I153" s="6">
        <f t="shared" si="61"/>
        <v>0</v>
      </c>
      <c r="J153" s="51" t="s">
        <v>42</v>
      </c>
      <c r="K153" s="23">
        <f>I153*HLOOKUP(J153,'Auskunft SVS'!$C$2:$AZ$26,17,0)</f>
        <v>0</v>
      </c>
      <c r="L153" s="23">
        <f t="shared" si="62"/>
        <v>0</v>
      </c>
    </row>
    <row r="154" spans="1:18" s="15" customFormat="1">
      <c r="A154" s="8" t="s">
        <v>1470</v>
      </c>
      <c r="B154" s="3" t="s">
        <v>127</v>
      </c>
      <c r="C154" s="3" t="s">
        <v>98</v>
      </c>
      <c r="D154" s="10" t="s">
        <v>98</v>
      </c>
      <c r="E154" s="10"/>
      <c r="F154" s="10"/>
      <c r="G154" s="10"/>
      <c r="H154" s="10"/>
      <c r="I154" s="10"/>
      <c r="J154" s="10"/>
      <c r="K154" s="10"/>
      <c r="L154" s="13"/>
      <c r="M154"/>
      <c r="N154"/>
      <c r="O154"/>
      <c r="P154"/>
      <c r="Q154"/>
      <c r="R154"/>
    </row>
    <row r="155" spans="1:18" ht="101.5">
      <c r="A155" s="2" t="s">
        <v>1471</v>
      </c>
      <c r="B155" s="2" t="s">
        <v>132</v>
      </c>
      <c r="C155" s="9" t="s">
        <v>1472</v>
      </c>
      <c r="D155" s="6">
        <v>2612.6</v>
      </c>
      <c r="E155" s="6" t="s">
        <v>210</v>
      </c>
      <c r="F155" s="6">
        <f>+VLOOKUP(E155,'VI_Legende Reinigungsverz.'!$B$3:$F$22,5,0)</f>
        <v>104</v>
      </c>
      <c r="G155" s="6">
        <f t="shared" ref="G155:G161" si="63">+F155*D155</f>
        <v>271710.39999999997</v>
      </c>
      <c r="H155" s="51"/>
      <c r="I155" s="6">
        <f t="shared" ref="I155:I161" si="64">IF(ISERROR(G155/H155),0,G155/H155)</f>
        <v>0</v>
      </c>
      <c r="J155" s="51" t="s">
        <v>42</v>
      </c>
      <c r="K155" s="23">
        <f>I155*HLOOKUP(J155,'Auskunft SVS'!$C$2:$AZ$26,17,0)</f>
        <v>0</v>
      </c>
      <c r="L155" s="23">
        <f t="shared" ref="L155:L161" si="65">+K155/D155</f>
        <v>0</v>
      </c>
    </row>
    <row r="156" spans="1:18" ht="101.5">
      <c r="A156" s="2" t="s">
        <v>1473</v>
      </c>
      <c r="B156" s="2" t="s">
        <v>132</v>
      </c>
      <c r="C156" s="9" t="s">
        <v>1474</v>
      </c>
      <c r="D156" s="6">
        <v>264.97000000000003</v>
      </c>
      <c r="E156" s="6" t="s">
        <v>163</v>
      </c>
      <c r="F156" s="6">
        <f>+VLOOKUP(E156,'VI_Legende Reinigungsverz.'!$B$3:$F$22,5,0)</f>
        <v>150.9</v>
      </c>
      <c r="G156" s="6">
        <f t="shared" si="63"/>
        <v>39983.973000000005</v>
      </c>
      <c r="H156" s="51"/>
      <c r="I156" s="6">
        <f t="shared" si="64"/>
        <v>0</v>
      </c>
      <c r="J156" s="51" t="s">
        <v>42</v>
      </c>
      <c r="K156" s="23">
        <f>I156*HLOOKUP(J156,'Auskunft SVS'!$C$2:$AZ$26,17,0)</f>
        <v>0</v>
      </c>
      <c r="L156" s="23">
        <f t="shared" si="65"/>
        <v>0</v>
      </c>
    </row>
    <row r="157" spans="1:18" ht="101.5">
      <c r="A157" s="2" t="s">
        <v>1475</v>
      </c>
      <c r="B157" s="2" t="s">
        <v>1391</v>
      </c>
      <c r="C157" s="9" t="s">
        <v>1476</v>
      </c>
      <c r="D157" s="6">
        <v>202.35</v>
      </c>
      <c r="E157" s="6" t="s">
        <v>210</v>
      </c>
      <c r="F157" s="6">
        <f>+VLOOKUP(E157,'VI_Legende Reinigungsverz.'!$B$3:$F$22,5,0)</f>
        <v>104</v>
      </c>
      <c r="G157" s="6">
        <f t="shared" si="63"/>
        <v>21044.399999999998</v>
      </c>
      <c r="H157" s="51"/>
      <c r="I157" s="6">
        <f t="shared" si="64"/>
        <v>0</v>
      </c>
      <c r="J157" s="51" t="s">
        <v>42</v>
      </c>
      <c r="K157" s="23">
        <f>I157*HLOOKUP(J157,'Auskunft SVS'!$C$2:$AZ$26,17,0)</f>
        <v>0</v>
      </c>
      <c r="L157" s="23">
        <f t="shared" si="65"/>
        <v>0</v>
      </c>
    </row>
    <row r="158" spans="1:18" ht="101.5">
      <c r="A158" s="2" t="s">
        <v>1477</v>
      </c>
      <c r="B158" s="2" t="s">
        <v>928</v>
      </c>
      <c r="C158" s="9" t="s">
        <v>1478</v>
      </c>
      <c r="D158" s="6">
        <v>19.420000000000002</v>
      </c>
      <c r="E158" s="6" t="s">
        <v>136</v>
      </c>
      <c r="F158" s="6">
        <f>+VLOOKUP(E158,'VI_Legende Reinigungsverz.'!$B$3:$F$22,5,0)</f>
        <v>52</v>
      </c>
      <c r="G158" s="6">
        <f t="shared" si="63"/>
        <v>1009.8400000000001</v>
      </c>
      <c r="H158" s="51"/>
      <c r="I158" s="6">
        <f t="shared" si="64"/>
        <v>0</v>
      </c>
      <c r="J158" s="51" t="s">
        <v>42</v>
      </c>
      <c r="K158" s="23">
        <f>I158*HLOOKUP(J158,'Auskunft SVS'!$C$2:$AZ$26,17,0)</f>
        <v>0</v>
      </c>
      <c r="L158" s="23">
        <f t="shared" si="65"/>
        <v>0</v>
      </c>
    </row>
    <row r="159" spans="1:18" ht="101.5">
      <c r="A159" s="2" t="s">
        <v>1479</v>
      </c>
      <c r="B159" s="2" t="s">
        <v>928</v>
      </c>
      <c r="C159" s="9" t="s">
        <v>1480</v>
      </c>
      <c r="D159" s="6">
        <v>441.89</v>
      </c>
      <c r="E159" s="6" t="s">
        <v>210</v>
      </c>
      <c r="F159" s="6">
        <f>+VLOOKUP(E159,'VI_Legende Reinigungsverz.'!$B$3:$F$22,5,0)</f>
        <v>104</v>
      </c>
      <c r="G159" s="6">
        <f t="shared" si="63"/>
        <v>45956.56</v>
      </c>
      <c r="H159" s="51"/>
      <c r="I159" s="6">
        <f t="shared" si="64"/>
        <v>0</v>
      </c>
      <c r="J159" s="51" t="s">
        <v>42</v>
      </c>
      <c r="K159" s="23">
        <f>I159*HLOOKUP(J159,'Auskunft SVS'!$C$2:$AZ$26,17,0)</f>
        <v>0</v>
      </c>
      <c r="L159" s="23">
        <f t="shared" si="65"/>
        <v>0</v>
      </c>
    </row>
    <row r="160" spans="1:18" ht="101.5">
      <c r="A160" s="2" t="s">
        <v>1481</v>
      </c>
      <c r="B160" s="2" t="s">
        <v>129</v>
      </c>
      <c r="C160" s="9" t="s">
        <v>1480</v>
      </c>
      <c r="D160" s="6">
        <v>444.25</v>
      </c>
      <c r="E160" s="6" t="s">
        <v>210</v>
      </c>
      <c r="F160" s="6">
        <f>+VLOOKUP(E160,'VI_Legende Reinigungsverz.'!$B$3:$F$22,5,0)</f>
        <v>104</v>
      </c>
      <c r="G160" s="6">
        <f t="shared" si="63"/>
        <v>46202</v>
      </c>
      <c r="H160" s="51"/>
      <c r="I160" s="6">
        <f t="shared" si="64"/>
        <v>0</v>
      </c>
      <c r="J160" s="51" t="s">
        <v>42</v>
      </c>
      <c r="K160" s="23">
        <f>I160*HLOOKUP(J160,'Auskunft SVS'!$C$2:$AZ$26,17,0)</f>
        <v>0</v>
      </c>
      <c r="L160" s="23">
        <f t="shared" si="65"/>
        <v>0</v>
      </c>
    </row>
    <row r="161" spans="1:18" ht="101.5">
      <c r="A161" s="2" t="s">
        <v>1482</v>
      </c>
      <c r="B161" s="2" t="s">
        <v>497</v>
      </c>
      <c r="C161" s="9" t="s">
        <v>1483</v>
      </c>
      <c r="D161" s="6">
        <v>414.71</v>
      </c>
      <c r="E161" s="6" t="s">
        <v>210</v>
      </c>
      <c r="F161" s="6">
        <f>+VLOOKUP(E161,'VI_Legende Reinigungsverz.'!$B$3:$F$22,5,0)</f>
        <v>104</v>
      </c>
      <c r="G161" s="6">
        <f t="shared" si="63"/>
        <v>43129.84</v>
      </c>
      <c r="H161" s="51"/>
      <c r="I161" s="6">
        <f t="shared" si="64"/>
        <v>0</v>
      </c>
      <c r="J161" s="51" t="s">
        <v>42</v>
      </c>
      <c r="K161" s="23">
        <f>I161*HLOOKUP(J161,'Auskunft SVS'!$C$2:$AZ$26,17,0)</f>
        <v>0</v>
      </c>
      <c r="L161" s="23">
        <f t="shared" si="65"/>
        <v>0</v>
      </c>
    </row>
    <row r="162" spans="1:18" s="15" customFormat="1">
      <c r="A162" s="8" t="s">
        <v>1484</v>
      </c>
      <c r="B162" s="3" t="s">
        <v>138</v>
      </c>
      <c r="C162" s="3" t="s">
        <v>98</v>
      </c>
      <c r="D162" s="10" t="s">
        <v>98</v>
      </c>
      <c r="E162" s="10"/>
      <c r="F162" s="10"/>
      <c r="G162" s="10"/>
      <c r="H162" s="10"/>
      <c r="I162" s="10"/>
      <c r="J162" s="10"/>
      <c r="K162" s="10"/>
      <c r="L162" s="13"/>
      <c r="M162"/>
      <c r="N162"/>
      <c r="O162"/>
      <c r="P162"/>
      <c r="Q162"/>
      <c r="R162"/>
    </row>
    <row r="163" spans="1:18" ht="101.5">
      <c r="A163" s="2" t="s">
        <v>1485</v>
      </c>
      <c r="B163" s="2" t="s">
        <v>140</v>
      </c>
      <c r="C163" s="9" t="s">
        <v>1486</v>
      </c>
      <c r="D163" s="6">
        <v>29.1</v>
      </c>
      <c r="E163" s="6" t="s">
        <v>163</v>
      </c>
      <c r="F163" s="6">
        <f>+VLOOKUP(E163,'VI_Legende Reinigungsverz.'!$B$3:$F$22,5,0)</f>
        <v>150.9</v>
      </c>
      <c r="G163" s="6">
        <f t="shared" ref="G163:G166" si="66">+F163*D163</f>
        <v>4391.1900000000005</v>
      </c>
      <c r="H163" s="51"/>
      <c r="I163" s="6">
        <f t="shared" ref="I163:I166" si="67">IF(ISERROR(G163/H163),0,G163/H163)</f>
        <v>0</v>
      </c>
      <c r="J163" s="51" t="s">
        <v>42</v>
      </c>
      <c r="K163" s="23">
        <f>I163*HLOOKUP(J163,'Auskunft SVS'!$C$2:$AZ$26,17,0)</f>
        <v>0</v>
      </c>
      <c r="L163" s="23">
        <f t="shared" ref="L163:L166" si="68">+K163/D163</f>
        <v>0</v>
      </c>
    </row>
    <row r="164" spans="1:18" ht="101.5">
      <c r="A164" s="2" t="s">
        <v>1487</v>
      </c>
      <c r="B164" s="2" t="s">
        <v>140</v>
      </c>
      <c r="C164" s="9" t="s">
        <v>1488</v>
      </c>
      <c r="D164" s="6">
        <v>228.35</v>
      </c>
      <c r="E164" s="6" t="s">
        <v>1489</v>
      </c>
      <c r="F164" s="6">
        <f>+VLOOKUP(E164,'VI_Legende Reinigungsverz.'!$B$3:$F$22,5,0)</f>
        <v>201.2</v>
      </c>
      <c r="G164" s="6">
        <f t="shared" si="66"/>
        <v>45944.02</v>
      </c>
      <c r="H164" s="51"/>
      <c r="I164" s="6">
        <f t="shared" si="67"/>
        <v>0</v>
      </c>
      <c r="J164" s="51" t="s">
        <v>42</v>
      </c>
      <c r="K164" s="23">
        <f>I164*HLOOKUP(J164,'Auskunft SVS'!$C$2:$AZ$26,17,0)</f>
        <v>0</v>
      </c>
      <c r="L164" s="23">
        <f t="shared" si="68"/>
        <v>0</v>
      </c>
    </row>
    <row r="165" spans="1:18" ht="101.5">
      <c r="A165" s="2" t="s">
        <v>1490</v>
      </c>
      <c r="B165" s="2" t="s">
        <v>143</v>
      </c>
      <c r="C165" s="9" t="s">
        <v>1488</v>
      </c>
      <c r="D165" s="6">
        <v>86.04</v>
      </c>
      <c r="E165" s="6" t="s">
        <v>1489</v>
      </c>
      <c r="F165" s="6">
        <f>+VLOOKUP(E165,'VI_Legende Reinigungsverz.'!$B$3:$F$22,5,0)</f>
        <v>201.2</v>
      </c>
      <c r="G165" s="6">
        <f t="shared" si="66"/>
        <v>17311.248</v>
      </c>
      <c r="H165" s="51"/>
      <c r="I165" s="6">
        <f t="shared" si="67"/>
        <v>0</v>
      </c>
      <c r="J165" s="51" t="s">
        <v>42</v>
      </c>
      <c r="K165" s="23">
        <f>I165*HLOOKUP(J165,'Auskunft SVS'!$C$2:$AZ$26,17,0)</f>
        <v>0</v>
      </c>
      <c r="L165" s="23">
        <f t="shared" si="68"/>
        <v>0</v>
      </c>
    </row>
    <row r="166" spans="1:18" ht="101.5">
      <c r="A166" s="2" t="s">
        <v>1491</v>
      </c>
      <c r="B166" s="2" t="s">
        <v>367</v>
      </c>
      <c r="C166" s="9" t="s">
        <v>1488</v>
      </c>
      <c r="D166" s="6">
        <v>57.1</v>
      </c>
      <c r="E166" s="6" t="s">
        <v>1489</v>
      </c>
      <c r="F166" s="6">
        <f>+VLOOKUP(E166,'VI_Legende Reinigungsverz.'!$B$3:$F$22,5,0)</f>
        <v>201.2</v>
      </c>
      <c r="G166" s="6">
        <f t="shared" si="66"/>
        <v>11488.52</v>
      </c>
      <c r="H166" s="51"/>
      <c r="I166" s="6">
        <f t="shared" si="67"/>
        <v>0</v>
      </c>
      <c r="J166" s="51" t="s">
        <v>42</v>
      </c>
      <c r="K166" s="23">
        <f>I166*HLOOKUP(J166,'Auskunft SVS'!$C$2:$AZ$26,17,0)</f>
        <v>0</v>
      </c>
      <c r="L166" s="23">
        <f t="shared" si="68"/>
        <v>0</v>
      </c>
    </row>
    <row r="167" spans="1:18" s="15" customFormat="1">
      <c r="A167" s="8" t="s">
        <v>1492</v>
      </c>
      <c r="B167" s="3" t="s">
        <v>154</v>
      </c>
      <c r="C167" s="3" t="s">
        <v>98</v>
      </c>
      <c r="D167" s="10" t="s">
        <v>98</v>
      </c>
      <c r="E167" s="10"/>
      <c r="F167" s="10"/>
      <c r="G167" s="10"/>
      <c r="H167" s="10"/>
      <c r="I167" s="10"/>
      <c r="J167" s="10"/>
      <c r="K167" s="10"/>
      <c r="L167" s="13"/>
      <c r="M167"/>
      <c r="N167"/>
      <c r="O167"/>
      <c r="P167"/>
      <c r="Q167"/>
      <c r="R167"/>
    </row>
    <row r="168" spans="1:18" ht="101.5">
      <c r="A168" s="2" t="s">
        <v>1493</v>
      </c>
      <c r="B168" s="2" t="s">
        <v>156</v>
      </c>
      <c r="C168" s="9" t="s">
        <v>1494</v>
      </c>
      <c r="D168" s="6">
        <v>91.76</v>
      </c>
      <c r="E168" s="6" t="s">
        <v>136</v>
      </c>
      <c r="F168" s="6">
        <f>+VLOOKUP(E168,'VI_Legende Reinigungsverz.'!$B$3:$F$22,5,0)</f>
        <v>52</v>
      </c>
      <c r="G168" s="6">
        <f t="shared" ref="G168:G172" si="69">+F168*D168</f>
        <v>4771.5200000000004</v>
      </c>
      <c r="H168" s="51"/>
      <c r="I168" s="6">
        <f t="shared" ref="I168:I172" si="70">IF(ISERROR(G168/H168),0,G168/H168)</f>
        <v>0</v>
      </c>
      <c r="J168" s="51" t="s">
        <v>42</v>
      </c>
      <c r="K168" s="23">
        <f>I168*HLOOKUP(J168,'Auskunft SVS'!$C$2:$AZ$26,17,0)</f>
        <v>0</v>
      </c>
      <c r="L168" s="23">
        <f t="shared" ref="L168:L172" si="71">+K168/D168</f>
        <v>0</v>
      </c>
    </row>
    <row r="169" spans="1:18" ht="101.5">
      <c r="A169" s="2" t="s">
        <v>1495</v>
      </c>
      <c r="B169" s="2" t="s">
        <v>156</v>
      </c>
      <c r="C169" s="9" t="s">
        <v>1486</v>
      </c>
      <c r="D169" s="6">
        <v>162.26</v>
      </c>
      <c r="E169" s="6" t="s">
        <v>163</v>
      </c>
      <c r="F169" s="6">
        <f>+VLOOKUP(E169,'VI_Legende Reinigungsverz.'!$B$3:$F$22,5,0)</f>
        <v>150.9</v>
      </c>
      <c r="G169" s="6">
        <f t="shared" si="69"/>
        <v>24485.034</v>
      </c>
      <c r="H169" s="51"/>
      <c r="I169" s="6">
        <f t="shared" si="70"/>
        <v>0</v>
      </c>
      <c r="J169" s="51" t="s">
        <v>42</v>
      </c>
      <c r="K169" s="23">
        <f>I169*HLOOKUP(J169,'Auskunft SVS'!$C$2:$AZ$26,17,0)</f>
        <v>0</v>
      </c>
      <c r="L169" s="23">
        <f t="shared" si="71"/>
        <v>0</v>
      </c>
    </row>
    <row r="170" spans="1:18" ht="101.5">
      <c r="A170" s="2" t="s">
        <v>1496</v>
      </c>
      <c r="B170" s="2" t="s">
        <v>1497</v>
      </c>
      <c r="C170" s="9" t="s">
        <v>1478</v>
      </c>
      <c r="D170" s="6">
        <v>13.84</v>
      </c>
      <c r="E170" s="6" t="s">
        <v>136</v>
      </c>
      <c r="F170" s="6">
        <f>+VLOOKUP(E170,'VI_Legende Reinigungsverz.'!$B$3:$F$22,5,0)</f>
        <v>52</v>
      </c>
      <c r="G170" s="6">
        <f t="shared" si="69"/>
        <v>719.68</v>
      </c>
      <c r="H170" s="51"/>
      <c r="I170" s="6">
        <f t="shared" si="70"/>
        <v>0</v>
      </c>
      <c r="J170" s="51" t="s">
        <v>42</v>
      </c>
      <c r="K170" s="23">
        <f>I170*HLOOKUP(J170,'Auskunft SVS'!$C$2:$AZ$26,17,0)</f>
        <v>0</v>
      </c>
      <c r="L170" s="23">
        <f t="shared" si="71"/>
        <v>0</v>
      </c>
    </row>
    <row r="171" spans="1:18" ht="101.5">
      <c r="A171" s="2" t="s">
        <v>1498</v>
      </c>
      <c r="B171" s="2" t="s">
        <v>1499</v>
      </c>
      <c r="C171" s="9" t="s">
        <v>1500</v>
      </c>
      <c r="D171" s="6">
        <v>27.68</v>
      </c>
      <c r="E171" s="6" t="s">
        <v>136</v>
      </c>
      <c r="F171" s="6">
        <f>+VLOOKUP(E171,'VI_Legende Reinigungsverz.'!$B$3:$F$22,5,0)</f>
        <v>52</v>
      </c>
      <c r="G171" s="6">
        <f t="shared" si="69"/>
        <v>1439.36</v>
      </c>
      <c r="H171" s="51"/>
      <c r="I171" s="6">
        <f t="shared" si="70"/>
        <v>0</v>
      </c>
      <c r="J171" s="51" t="s">
        <v>42</v>
      </c>
      <c r="K171" s="23">
        <f>I171*HLOOKUP(J171,'Auskunft SVS'!$C$2:$AZ$26,17,0)</f>
        <v>0</v>
      </c>
      <c r="L171" s="23">
        <f t="shared" si="71"/>
        <v>0</v>
      </c>
    </row>
    <row r="172" spans="1:18" ht="101.5">
      <c r="A172" s="2" t="s">
        <v>1501</v>
      </c>
      <c r="B172" s="2" t="s">
        <v>508</v>
      </c>
      <c r="C172" s="9" t="s">
        <v>1478</v>
      </c>
      <c r="D172" s="6">
        <v>13.84</v>
      </c>
      <c r="E172" s="6" t="s">
        <v>136</v>
      </c>
      <c r="F172" s="6">
        <f>+VLOOKUP(E172,'VI_Legende Reinigungsverz.'!$B$3:$F$22,5,0)</f>
        <v>52</v>
      </c>
      <c r="G172" s="6">
        <f t="shared" si="69"/>
        <v>719.68</v>
      </c>
      <c r="H172" s="51"/>
      <c r="I172" s="6">
        <f t="shared" si="70"/>
        <v>0</v>
      </c>
      <c r="J172" s="51" t="s">
        <v>42</v>
      </c>
      <c r="K172" s="23">
        <f>I172*HLOOKUP(J172,'Auskunft SVS'!$C$2:$AZ$26,17,0)</f>
        <v>0</v>
      </c>
      <c r="L172" s="23">
        <f t="shared" si="71"/>
        <v>0</v>
      </c>
    </row>
    <row r="173" spans="1:18" s="15" customFormat="1">
      <c r="A173" s="8" t="s">
        <v>1502</v>
      </c>
      <c r="B173" s="3" t="s">
        <v>940</v>
      </c>
      <c r="C173" s="3" t="s">
        <v>98</v>
      </c>
      <c r="D173" s="10" t="s">
        <v>98</v>
      </c>
      <c r="E173" s="10"/>
      <c r="F173" s="10"/>
      <c r="G173" s="10"/>
      <c r="H173" s="10"/>
      <c r="I173" s="10"/>
      <c r="J173" s="10"/>
      <c r="K173" s="10"/>
      <c r="L173" s="13"/>
      <c r="M173"/>
      <c r="N173"/>
      <c r="O173"/>
      <c r="P173"/>
      <c r="Q173"/>
      <c r="R173"/>
    </row>
    <row r="174" spans="1:18" ht="101.5">
      <c r="A174" s="2" t="s">
        <v>1503</v>
      </c>
      <c r="B174" s="2" t="s">
        <v>1504</v>
      </c>
      <c r="C174" s="9" t="s">
        <v>1505</v>
      </c>
      <c r="D174" s="6">
        <v>8.39</v>
      </c>
      <c r="E174" s="6" t="s">
        <v>102</v>
      </c>
      <c r="F174" s="6">
        <f>+VLOOKUP(E174,'VI_Legende Reinigungsverz.'!$B$3:$F$22,5,0)</f>
        <v>251.5</v>
      </c>
      <c r="G174" s="6">
        <f>+F174*D174</f>
        <v>2110.085</v>
      </c>
      <c r="H174" s="51"/>
      <c r="I174" s="6">
        <f>IF(ISERROR(G174/H174),0,G174/H174)</f>
        <v>0</v>
      </c>
      <c r="J174" s="51" t="s">
        <v>42</v>
      </c>
      <c r="K174" s="23">
        <f>I174*HLOOKUP(J174,'Auskunft SVS'!$C$2:$AZ$26,17,0)</f>
        <v>0</v>
      </c>
      <c r="L174" s="23">
        <f>+K174/D174</f>
        <v>0</v>
      </c>
    </row>
    <row r="175" spans="1:18" s="15" customFormat="1">
      <c r="A175" s="8" t="s">
        <v>1506</v>
      </c>
      <c r="B175" s="3" t="s">
        <v>807</v>
      </c>
      <c r="C175" s="3" t="s">
        <v>98</v>
      </c>
      <c r="D175" s="10" t="s">
        <v>98</v>
      </c>
      <c r="E175" s="10"/>
      <c r="F175" s="10"/>
      <c r="G175" s="10"/>
      <c r="H175" s="10"/>
      <c r="I175" s="10"/>
      <c r="J175" s="10"/>
      <c r="K175" s="10"/>
      <c r="L175" s="13"/>
      <c r="M175"/>
      <c r="N175"/>
      <c r="O175"/>
      <c r="P175"/>
      <c r="Q175"/>
      <c r="R175"/>
    </row>
    <row r="176" spans="1:18" ht="101.5">
      <c r="A176" s="2" t="s">
        <v>1507</v>
      </c>
      <c r="B176" s="2" t="s">
        <v>942</v>
      </c>
      <c r="C176" s="9" t="s">
        <v>1508</v>
      </c>
      <c r="D176" s="6">
        <v>30.17</v>
      </c>
      <c r="E176" s="6" t="s">
        <v>253</v>
      </c>
      <c r="F176" s="6">
        <f>+VLOOKUP(E176,'VI_Legende Reinigungsverz.'!$B$3:$F$22,5,0)</f>
        <v>4</v>
      </c>
      <c r="G176" s="6">
        <f t="shared" ref="G176:G178" si="72">+F176*D176</f>
        <v>120.68</v>
      </c>
      <c r="H176" s="51"/>
      <c r="I176" s="6">
        <f t="shared" ref="I176:I178" si="73">IF(ISERROR(G176/H176),0,G176/H176)</f>
        <v>0</v>
      </c>
      <c r="J176" s="51" t="s">
        <v>42</v>
      </c>
      <c r="K176" s="23">
        <f>I176*HLOOKUP(J176,'Auskunft SVS'!$C$2:$AZ$26,17,0)</f>
        <v>0</v>
      </c>
      <c r="L176" s="23">
        <f t="shared" ref="L176:L178" si="74">+K176/D176</f>
        <v>0</v>
      </c>
    </row>
    <row r="177" spans="1:18" ht="101.5">
      <c r="A177" s="2" t="s">
        <v>1509</v>
      </c>
      <c r="B177" s="2" t="s">
        <v>944</v>
      </c>
      <c r="C177" s="9" t="s">
        <v>1510</v>
      </c>
      <c r="D177" s="6">
        <v>13.91</v>
      </c>
      <c r="E177" s="6" t="s">
        <v>253</v>
      </c>
      <c r="F177" s="6">
        <f>+VLOOKUP(E177,'VI_Legende Reinigungsverz.'!$B$3:$F$22,5,0)</f>
        <v>4</v>
      </c>
      <c r="G177" s="6">
        <f t="shared" si="72"/>
        <v>55.64</v>
      </c>
      <c r="H177" s="51"/>
      <c r="I177" s="6">
        <f t="shared" si="73"/>
        <v>0</v>
      </c>
      <c r="J177" s="51" t="s">
        <v>42</v>
      </c>
      <c r="K177" s="23">
        <f>I177*HLOOKUP(J177,'Auskunft SVS'!$C$2:$AZ$26,17,0)</f>
        <v>0</v>
      </c>
      <c r="L177" s="23">
        <f t="shared" si="74"/>
        <v>0</v>
      </c>
    </row>
    <row r="178" spans="1:18" ht="101.5">
      <c r="A178" s="2" t="s">
        <v>1511</v>
      </c>
      <c r="B178" s="2" t="s">
        <v>944</v>
      </c>
      <c r="C178" s="9" t="s">
        <v>1512</v>
      </c>
      <c r="D178" s="6">
        <v>10</v>
      </c>
      <c r="E178" s="6" t="s">
        <v>136</v>
      </c>
      <c r="F178" s="6">
        <f>+VLOOKUP(E178,'VI_Legende Reinigungsverz.'!$B$3:$F$22,5,0)</f>
        <v>52</v>
      </c>
      <c r="G178" s="6">
        <f t="shared" si="72"/>
        <v>520</v>
      </c>
      <c r="H178" s="51"/>
      <c r="I178" s="6">
        <f t="shared" si="73"/>
        <v>0</v>
      </c>
      <c r="J178" s="51" t="s">
        <v>42</v>
      </c>
      <c r="K178" s="23">
        <f>I178*HLOOKUP(J178,'Auskunft SVS'!$C$2:$AZ$26,17,0)</f>
        <v>0</v>
      </c>
      <c r="L178" s="23">
        <f t="shared" si="74"/>
        <v>0</v>
      </c>
    </row>
    <row r="179" spans="1:18" s="15" customFormat="1">
      <c r="A179" s="8" t="s">
        <v>1513</v>
      </c>
      <c r="B179" s="3" t="s">
        <v>1514</v>
      </c>
      <c r="C179" s="3" t="s">
        <v>98</v>
      </c>
      <c r="D179" s="10" t="s">
        <v>98</v>
      </c>
      <c r="E179" s="10"/>
      <c r="F179" s="10"/>
      <c r="G179" s="10"/>
      <c r="H179" s="10"/>
      <c r="I179" s="10"/>
      <c r="J179" s="10"/>
      <c r="K179" s="10"/>
      <c r="L179" s="13"/>
      <c r="M179"/>
      <c r="N179"/>
      <c r="O179"/>
      <c r="P179"/>
      <c r="Q179"/>
      <c r="R179"/>
    </row>
    <row r="180" spans="1:18" ht="101.5">
      <c r="A180" s="2" t="s">
        <v>1515</v>
      </c>
      <c r="B180" s="2" t="s">
        <v>1516</v>
      </c>
      <c r="C180" s="9" t="s">
        <v>1517</v>
      </c>
      <c r="D180" s="6">
        <v>31.83</v>
      </c>
      <c r="E180" s="6" t="s">
        <v>163</v>
      </c>
      <c r="F180" s="6">
        <f>+VLOOKUP(E180,'VI_Legende Reinigungsverz.'!$B$3:$F$22,5,0)</f>
        <v>150.9</v>
      </c>
      <c r="G180" s="6">
        <f t="shared" ref="G180:G181" si="75">+F180*D180</f>
        <v>4803.1469999999999</v>
      </c>
      <c r="H180" s="51"/>
      <c r="I180" s="6">
        <f t="shared" ref="I180:I181" si="76">IF(ISERROR(G180/H180),0,G180/H180)</f>
        <v>0</v>
      </c>
      <c r="J180" s="51" t="s">
        <v>42</v>
      </c>
      <c r="K180" s="23">
        <f>I180*HLOOKUP(J180,'Auskunft SVS'!$C$2:$AZ$26,17,0)</f>
        <v>0</v>
      </c>
      <c r="L180" s="23">
        <f t="shared" ref="L180:L181" si="77">+K180/D180</f>
        <v>0</v>
      </c>
    </row>
    <row r="181" spans="1:18" ht="101.5">
      <c r="A181" s="2" t="s">
        <v>1518</v>
      </c>
      <c r="B181" s="2" t="s">
        <v>1519</v>
      </c>
      <c r="C181" s="9" t="s">
        <v>1517</v>
      </c>
      <c r="D181" s="6">
        <v>43.86</v>
      </c>
      <c r="E181" s="6" t="s">
        <v>163</v>
      </c>
      <c r="F181" s="6">
        <f>+VLOOKUP(E181,'VI_Legende Reinigungsverz.'!$B$3:$F$22,5,0)</f>
        <v>150.9</v>
      </c>
      <c r="G181" s="6">
        <f t="shared" si="75"/>
        <v>6618.4740000000002</v>
      </c>
      <c r="H181" s="51"/>
      <c r="I181" s="6">
        <f t="shared" si="76"/>
        <v>0</v>
      </c>
      <c r="J181" s="51" t="s">
        <v>42</v>
      </c>
      <c r="K181" s="23">
        <f>I181*HLOOKUP(J181,'Auskunft SVS'!$C$2:$AZ$26,17,0)</f>
        <v>0</v>
      </c>
      <c r="L181" s="23">
        <f t="shared" si="77"/>
        <v>0</v>
      </c>
    </row>
    <row r="182" spans="1:18" s="15" customFormat="1">
      <c r="A182" s="8" t="s">
        <v>1520</v>
      </c>
      <c r="B182" s="3" t="s">
        <v>159</v>
      </c>
      <c r="C182" s="3" t="s">
        <v>98</v>
      </c>
      <c r="D182" s="10" t="s">
        <v>98</v>
      </c>
      <c r="E182" s="10"/>
      <c r="F182" s="10"/>
      <c r="G182" s="10"/>
      <c r="H182" s="10"/>
      <c r="I182" s="10"/>
      <c r="J182" s="10"/>
      <c r="K182" s="10"/>
      <c r="L182" s="13"/>
      <c r="M182"/>
      <c r="N182"/>
      <c r="O182"/>
      <c r="P182"/>
      <c r="Q182"/>
      <c r="R182"/>
    </row>
    <row r="183" spans="1:18" ht="101.5">
      <c r="A183" s="2" t="s">
        <v>1521</v>
      </c>
      <c r="B183" s="2" t="s">
        <v>284</v>
      </c>
      <c r="C183" s="9" t="s">
        <v>1522</v>
      </c>
      <c r="D183" s="6">
        <v>12.04</v>
      </c>
      <c r="E183" s="6" t="s">
        <v>102</v>
      </c>
      <c r="F183" s="6">
        <f>+VLOOKUP(E183,'VI_Legende Reinigungsverz.'!$B$3:$F$22,5,0)</f>
        <v>251.5</v>
      </c>
      <c r="G183" s="6">
        <f>+F183*D183</f>
        <v>3028.06</v>
      </c>
      <c r="H183" s="51"/>
      <c r="I183" s="6">
        <f>IF(ISERROR(G183/H183),0,G183/H183)</f>
        <v>0</v>
      </c>
      <c r="J183" s="51" t="s">
        <v>42</v>
      </c>
      <c r="K183" s="23">
        <f>I183*HLOOKUP(J183,'Auskunft SVS'!$C$2:$AZ$26,17,0)</f>
        <v>0</v>
      </c>
      <c r="L183" s="23">
        <f>+K183/D183</f>
        <v>0</v>
      </c>
    </row>
    <row r="184" spans="1:18" s="15" customFormat="1">
      <c r="A184" s="8" t="s">
        <v>1523</v>
      </c>
      <c r="B184" s="3" t="s">
        <v>167</v>
      </c>
      <c r="C184" s="3" t="s">
        <v>98</v>
      </c>
      <c r="D184" s="10" t="s">
        <v>98</v>
      </c>
      <c r="E184" s="10"/>
      <c r="F184" s="10"/>
      <c r="G184" s="10"/>
      <c r="H184" s="10"/>
      <c r="I184" s="10"/>
      <c r="J184" s="10"/>
      <c r="K184" s="10"/>
      <c r="L184" s="13"/>
      <c r="M184"/>
      <c r="N184"/>
      <c r="O184"/>
      <c r="P184"/>
      <c r="Q184"/>
      <c r="R184"/>
    </row>
    <row r="185" spans="1:18" ht="101.5">
      <c r="A185" s="2" t="s">
        <v>1524</v>
      </c>
      <c r="B185" s="2" t="s">
        <v>288</v>
      </c>
      <c r="C185" s="9" t="s">
        <v>1525</v>
      </c>
      <c r="D185" s="6">
        <v>42.4</v>
      </c>
      <c r="E185" s="6" t="s">
        <v>253</v>
      </c>
      <c r="F185" s="6">
        <f>+VLOOKUP(E185,'VI_Legende Reinigungsverz.'!$B$3:$F$22,5,0)</f>
        <v>4</v>
      </c>
      <c r="G185" s="6">
        <f t="shared" ref="G185:G188" si="78">+F185*D185</f>
        <v>169.6</v>
      </c>
      <c r="H185" s="51"/>
      <c r="I185" s="6">
        <f t="shared" ref="I185:I188" si="79">IF(ISERROR(G185/H185),0,G185/H185)</f>
        <v>0</v>
      </c>
      <c r="J185" s="51" t="s">
        <v>42</v>
      </c>
      <c r="K185" s="23">
        <f>I185*HLOOKUP(J185,'Auskunft SVS'!$C$2:$AZ$26,17,0)</f>
        <v>0</v>
      </c>
      <c r="L185" s="23">
        <f t="shared" ref="L185:L188" si="80">+K185/D185</f>
        <v>0</v>
      </c>
    </row>
    <row r="186" spans="1:18" ht="101.5">
      <c r="A186" s="2" t="s">
        <v>1526</v>
      </c>
      <c r="B186" s="2" t="s">
        <v>288</v>
      </c>
      <c r="C186" s="9" t="s">
        <v>1527</v>
      </c>
      <c r="D186" s="6">
        <v>18.149999999999999</v>
      </c>
      <c r="E186" s="6" t="s">
        <v>136</v>
      </c>
      <c r="F186" s="6">
        <f>+VLOOKUP(E186,'VI_Legende Reinigungsverz.'!$B$3:$F$22,5,0)</f>
        <v>52</v>
      </c>
      <c r="G186" s="6">
        <f t="shared" si="78"/>
        <v>943.8</v>
      </c>
      <c r="H186" s="51"/>
      <c r="I186" s="6">
        <f t="shared" si="79"/>
        <v>0</v>
      </c>
      <c r="J186" s="51" t="s">
        <v>42</v>
      </c>
      <c r="K186" s="23">
        <f>I186*HLOOKUP(J186,'Auskunft SVS'!$C$2:$AZ$26,17,0)</f>
        <v>0</v>
      </c>
      <c r="L186" s="23">
        <f t="shared" si="80"/>
        <v>0</v>
      </c>
    </row>
    <row r="187" spans="1:18" ht="101.5">
      <c r="A187" s="2" t="s">
        <v>1528</v>
      </c>
      <c r="B187" s="2" t="s">
        <v>1190</v>
      </c>
      <c r="C187" s="9" t="s">
        <v>1529</v>
      </c>
      <c r="D187" s="6">
        <v>50.96</v>
      </c>
      <c r="E187" s="6" t="s">
        <v>163</v>
      </c>
      <c r="F187" s="6">
        <f>+VLOOKUP(E187,'VI_Legende Reinigungsverz.'!$B$3:$F$22,5,0)</f>
        <v>150.9</v>
      </c>
      <c r="G187" s="6">
        <f t="shared" si="78"/>
        <v>7689.8640000000005</v>
      </c>
      <c r="H187" s="51"/>
      <c r="I187" s="6">
        <f t="shared" si="79"/>
        <v>0</v>
      </c>
      <c r="J187" s="51" t="s">
        <v>42</v>
      </c>
      <c r="K187" s="23">
        <f>I187*HLOOKUP(J187,'Auskunft SVS'!$C$2:$AZ$26,17,0)</f>
        <v>0</v>
      </c>
      <c r="L187" s="23">
        <f t="shared" si="80"/>
        <v>0</v>
      </c>
    </row>
    <row r="188" spans="1:18" ht="101.5">
      <c r="A188" s="2" t="s">
        <v>1530</v>
      </c>
      <c r="B188" s="2" t="s">
        <v>595</v>
      </c>
      <c r="C188" s="9" t="s">
        <v>1531</v>
      </c>
      <c r="D188" s="6">
        <v>537.91999999999996</v>
      </c>
      <c r="E188" s="6" t="s">
        <v>253</v>
      </c>
      <c r="F188" s="6">
        <f>+VLOOKUP(E188,'VI_Legende Reinigungsverz.'!$B$3:$F$22,5,0)</f>
        <v>4</v>
      </c>
      <c r="G188" s="6">
        <f t="shared" si="78"/>
        <v>2151.6799999999998</v>
      </c>
      <c r="H188" s="51"/>
      <c r="I188" s="6">
        <f t="shared" si="79"/>
        <v>0</v>
      </c>
      <c r="J188" s="51" t="s">
        <v>42</v>
      </c>
      <c r="K188" s="23">
        <f>I188*HLOOKUP(J188,'Auskunft SVS'!$C$2:$AZ$26,17,0)</f>
        <v>0</v>
      </c>
      <c r="L188" s="23">
        <f t="shared" si="80"/>
        <v>0</v>
      </c>
    </row>
    <row r="189" spans="1:18" s="15" customFormat="1">
      <c r="A189" s="8" t="s">
        <v>1532</v>
      </c>
      <c r="B189" s="3" t="s">
        <v>178</v>
      </c>
      <c r="C189" s="3" t="s">
        <v>98</v>
      </c>
      <c r="D189" s="10" t="s">
        <v>98</v>
      </c>
      <c r="E189" s="10"/>
      <c r="F189" s="10"/>
      <c r="G189" s="10"/>
      <c r="H189" s="10"/>
      <c r="I189" s="10"/>
      <c r="J189" s="10"/>
      <c r="K189" s="10"/>
      <c r="L189" s="13"/>
      <c r="M189"/>
      <c r="N189"/>
      <c r="O189"/>
      <c r="P189"/>
      <c r="Q189"/>
      <c r="R189"/>
    </row>
    <row r="190" spans="1:18" ht="101.5">
      <c r="A190" s="2" t="s">
        <v>1533</v>
      </c>
      <c r="B190" s="2" t="s">
        <v>169</v>
      </c>
      <c r="C190" s="9" t="s">
        <v>1527</v>
      </c>
      <c r="D190" s="6">
        <v>38.22</v>
      </c>
      <c r="E190" s="6" t="s">
        <v>136</v>
      </c>
      <c r="F190" s="6">
        <f>+VLOOKUP(E190,'VI_Legende Reinigungsverz.'!$B$3:$F$22,5,0)</f>
        <v>52</v>
      </c>
      <c r="G190" s="6">
        <f t="shared" ref="G190:G191" si="81">+F190*D190</f>
        <v>1987.44</v>
      </c>
      <c r="H190" s="51"/>
      <c r="I190" s="6">
        <f t="shared" ref="I190:I191" si="82">IF(ISERROR(G190/H190),0,G190/H190)</f>
        <v>0</v>
      </c>
      <c r="J190" s="51" t="s">
        <v>42</v>
      </c>
      <c r="K190" s="23">
        <f>I190*HLOOKUP(J190,'Auskunft SVS'!$C$2:$AZ$26,17,0)</f>
        <v>0</v>
      </c>
      <c r="L190" s="23">
        <f t="shared" ref="L190:L191" si="83">+K190/D190</f>
        <v>0</v>
      </c>
    </row>
    <row r="191" spans="1:18" ht="101.5">
      <c r="A191" s="2" t="s">
        <v>1534</v>
      </c>
      <c r="B191" s="2" t="s">
        <v>391</v>
      </c>
      <c r="C191" s="9" t="s">
        <v>1535</v>
      </c>
      <c r="D191" s="6">
        <v>21.52</v>
      </c>
      <c r="E191" s="6" t="s">
        <v>102</v>
      </c>
      <c r="F191" s="6">
        <f>+VLOOKUP(E191,'VI_Legende Reinigungsverz.'!$B$3:$F$22,5,0)</f>
        <v>251.5</v>
      </c>
      <c r="G191" s="6">
        <f t="shared" si="81"/>
        <v>5412.28</v>
      </c>
      <c r="H191" s="51"/>
      <c r="I191" s="6">
        <f t="shared" si="82"/>
        <v>0</v>
      </c>
      <c r="J191" s="51" t="s">
        <v>42</v>
      </c>
      <c r="K191" s="23">
        <f>I191*HLOOKUP(J191,'Auskunft SVS'!$C$2:$AZ$26,17,0)</f>
        <v>0</v>
      </c>
      <c r="L191" s="23">
        <f t="shared" si="83"/>
        <v>0</v>
      </c>
    </row>
    <row r="192" spans="1:18" s="15" customFormat="1">
      <c r="A192" s="8" t="s">
        <v>1536</v>
      </c>
      <c r="B192" s="3" t="s">
        <v>614</v>
      </c>
      <c r="C192" s="3" t="s">
        <v>98</v>
      </c>
      <c r="D192" s="10" t="s">
        <v>98</v>
      </c>
      <c r="E192" s="10"/>
      <c r="F192" s="10"/>
      <c r="G192" s="10"/>
      <c r="H192" s="10"/>
      <c r="I192" s="10"/>
      <c r="J192" s="10"/>
      <c r="K192" s="10"/>
      <c r="L192" s="13"/>
      <c r="M192"/>
      <c r="N192"/>
      <c r="O192"/>
      <c r="P192"/>
      <c r="Q192"/>
      <c r="R192"/>
    </row>
    <row r="193" spans="1:18" ht="101.5">
      <c r="A193" s="2" t="s">
        <v>1537</v>
      </c>
      <c r="B193" s="2" t="s">
        <v>180</v>
      </c>
      <c r="C193" s="9" t="s">
        <v>1538</v>
      </c>
      <c r="D193" s="6">
        <v>58.03</v>
      </c>
      <c r="E193" s="6" t="s">
        <v>136</v>
      </c>
      <c r="F193" s="6">
        <f>+VLOOKUP(E193,'VI_Legende Reinigungsverz.'!$B$3:$F$22,5,0)</f>
        <v>52</v>
      </c>
      <c r="G193" s="6">
        <f>+F193*D193</f>
        <v>3017.56</v>
      </c>
      <c r="H193" s="51"/>
      <c r="I193" s="6">
        <f>IF(ISERROR(G193/H193),0,G193/H193)</f>
        <v>0</v>
      </c>
      <c r="J193" s="51" t="s">
        <v>42</v>
      </c>
      <c r="K193" s="23">
        <f>I193*HLOOKUP(J193,'Auskunft SVS'!$C$2:$AZ$26,17,0)</f>
        <v>0</v>
      </c>
      <c r="L193" s="23">
        <f>+K193/D193</f>
        <v>0</v>
      </c>
    </row>
    <row r="194" spans="1:18" s="15" customFormat="1">
      <c r="A194" s="8" t="s">
        <v>1539</v>
      </c>
      <c r="B194" s="3" t="s">
        <v>196</v>
      </c>
      <c r="C194" s="3" t="s">
        <v>98</v>
      </c>
      <c r="D194" s="10" t="s">
        <v>98</v>
      </c>
      <c r="E194" s="10"/>
      <c r="F194" s="10"/>
      <c r="G194" s="10"/>
      <c r="H194" s="10"/>
      <c r="I194" s="10"/>
      <c r="J194" s="10"/>
      <c r="K194" s="10"/>
      <c r="L194" s="13"/>
      <c r="M194"/>
      <c r="N194"/>
      <c r="O194"/>
      <c r="P194"/>
      <c r="Q194"/>
      <c r="R194"/>
    </row>
    <row r="195" spans="1:18" ht="101.5">
      <c r="A195" s="2" t="s">
        <v>1540</v>
      </c>
      <c r="B195" s="2" t="s">
        <v>298</v>
      </c>
      <c r="C195" s="9" t="s">
        <v>1541</v>
      </c>
      <c r="D195" s="6">
        <v>29.07</v>
      </c>
      <c r="E195" s="6" t="s">
        <v>102</v>
      </c>
      <c r="F195" s="6">
        <f>+VLOOKUP(E195,'VI_Legende Reinigungsverz.'!$B$3:$F$22,5,0)</f>
        <v>251.5</v>
      </c>
      <c r="G195" s="6">
        <f t="shared" ref="G195:G196" si="84">+F195*D195</f>
        <v>7311.1050000000005</v>
      </c>
      <c r="H195" s="51"/>
      <c r="I195" s="6">
        <f t="shared" ref="I195:I196" si="85">IF(ISERROR(G195/H195),0,G195/H195)</f>
        <v>0</v>
      </c>
      <c r="J195" s="51" t="s">
        <v>42</v>
      </c>
      <c r="K195" s="23">
        <f>I195*HLOOKUP(J195,'Auskunft SVS'!$C$2:$AZ$26,17,0)</f>
        <v>0</v>
      </c>
      <c r="L195" s="23">
        <f t="shared" ref="L195:L196" si="86">+K195/D195</f>
        <v>0</v>
      </c>
    </row>
    <row r="196" spans="1:18" ht="101.5">
      <c r="A196" s="2" t="s">
        <v>1542</v>
      </c>
      <c r="B196" s="2" t="s">
        <v>1152</v>
      </c>
      <c r="C196" s="9" t="s">
        <v>1543</v>
      </c>
      <c r="D196" s="6">
        <v>28.55</v>
      </c>
      <c r="E196" s="6" t="s">
        <v>136</v>
      </c>
      <c r="F196" s="6">
        <f>+VLOOKUP(E196,'VI_Legende Reinigungsverz.'!$B$3:$F$22,5,0)</f>
        <v>52</v>
      </c>
      <c r="G196" s="6">
        <f t="shared" si="84"/>
        <v>1484.6000000000001</v>
      </c>
      <c r="H196" s="51"/>
      <c r="I196" s="6">
        <f t="shared" si="85"/>
        <v>0</v>
      </c>
      <c r="J196" s="51" t="s">
        <v>42</v>
      </c>
      <c r="K196" s="23">
        <f>I196*HLOOKUP(J196,'Auskunft SVS'!$C$2:$AZ$26,17,0)</f>
        <v>0</v>
      </c>
      <c r="L196" s="23">
        <f t="shared" si="86"/>
        <v>0</v>
      </c>
    </row>
    <row r="197" spans="1:18" s="15" customFormat="1">
      <c r="A197" s="8" t="s">
        <v>1544</v>
      </c>
      <c r="B197" s="3" t="s">
        <v>200</v>
      </c>
      <c r="C197" s="3" t="s">
        <v>98</v>
      </c>
      <c r="D197" s="10" t="s">
        <v>98</v>
      </c>
      <c r="E197" s="10"/>
      <c r="F197" s="10"/>
      <c r="G197" s="10"/>
      <c r="H197" s="10"/>
      <c r="I197" s="10"/>
      <c r="J197" s="10"/>
      <c r="K197" s="10"/>
      <c r="L197" s="13"/>
      <c r="M197"/>
      <c r="N197"/>
      <c r="O197"/>
      <c r="P197"/>
      <c r="Q197"/>
      <c r="R197"/>
    </row>
    <row r="198" spans="1:18" ht="101.5">
      <c r="A198" s="2" t="s">
        <v>1545</v>
      </c>
      <c r="B198" s="2" t="s">
        <v>307</v>
      </c>
      <c r="C198" s="9" t="s">
        <v>1546</v>
      </c>
      <c r="D198" s="6">
        <v>110.23</v>
      </c>
      <c r="E198" s="6" t="s">
        <v>102</v>
      </c>
      <c r="F198" s="6">
        <f>+VLOOKUP(E198,'VI_Legende Reinigungsverz.'!$B$3:$F$22,5,0)</f>
        <v>251.5</v>
      </c>
      <c r="G198" s="6">
        <f t="shared" ref="G198:G201" si="87">+F198*D198</f>
        <v>27722.845000000001</v>
      </c>
      <c r="H198" s="51"/>
      <c r="I198" s="6">
        <f t="shared" ref="I198:I201" si="88">IF(ISERROR(G198/H198),0,G198/H198)</f>
        <v>0</v>
      </c>
      <c r="J198" s="51" t="s">
        <v>42</v>
      </c>
      <c r="K198" s="23">
        <f>I198*HLOOKUP(J198,'Auskunft SVS'!$C$2:$AZ$26,17,0)</f>
        <v>0</v>
      </c>
      <c r="L198" s="23">
        <f t="shared" ref="L198:L201" si="89">+K198/D198</f>
        <v>0</v>
      </c>
    </row>
    <row r="199" spans="1:18" ht="101.5">
      <c r="A199" s="2" t="s">
        <v>1547</v>
      </c>
      <c r="B199" s="2" t="s">
        <v>202</v>
      </c>
      <c r="C199" s="9" t="s">
        <v>1548</v>
      </c>
      <c r="D199" s="6">
        <v>29.66</v>
      </c>
      <c r="E199" s="6" t="s">
        <v>102</v>
      </c>
      <c r="F199" s="6">
        <f>+VLOOKUP(E199,'VI_Legende Reinigungsverz.'!$B$3:$F$22,5,0)</f>
        <v>251.5</v>
      </c>
      <c r="G199" s="6">
        <f t="shared" si="87"/>
        <v>7459.49</v>
      </c>
      <c r="H199" s="51"/>
      <c r="I199" s="6">
        <f t="shared" si="88"/>
        <v>0</v>
      </c>
      <c r="J199" s="51" t="s">
        <v>42</v>
      </c>
      <c r="K199" s="23">
        <f>I199*HLOOKUP(J199,'Auskunft SVS'!$C$2:$AZ$26,17,0)</f>
        <v>0</v>
      </c>
      <c r="L199" s="23">
        <f t="shared" si="89"/>
        <v>0</v>
      </c>
    </row>
    <row r="200" spans="1:18" ht="101.5">
      <c r="A200" s="2" t="s">
        <v>1549</v>
      </c>
      <c r="B200" s="2" t="s">
        <v>631</v>
      </c>
      <c r="C200" s="9" t="s">
        <v>1464</v>
      </c>
      <c r="D200" s="6">
        <v>8.92</v>
      </c>
      <c r="E200" s="6" t="s">
        <v>102</v>
      </c>
      <c r="F200" s="6">
        <f>+VLOOKUP(E200,'VI_Legende Reinigungsverz.'!$B$3:$F$22,5,0)</f>
        <v>251.5</v>
      </c>
      <c r="G200" s="6">
        <f t="shared" si="87"/>
        <v>2243.38</v>
      </c>
      <c r="H200" s="51"/>
      <c r="I200" s="6">
        <f t="shared" si="88"/>
        <v>0</v>
      </c>
      <c r="J200" s="51" t="s">
        <v>42</v>
      </c>
      <c r="K200" s="23">
        <f>I200*HLOOKUP(J200,'Auskunft SVS'!$C$2:$AZ$26,17,0)</f>
        <v>0</v>
      </c>
      <c r="L200" s="23">
        <f t="shared" si="89"/>
        <v>0</v>
      </c>
    </row>
    <row r="201" spans="1:18" ht="101.5">
      <c r="A201" s="2" t="s">
        <v>1550</v>
      </c>
      <c r="B201" s="2" t="s">
        <v>519</v>
      </c>
      <c r="C201" s="9" t="s">
        <v>1551</v>
      </c>
      <c r="D201" s="6">
        <v>14.59</v>
      </c>
      <c r="E201" s="6" t="s">
        <v>102</v>
      </c>
      <c r="F201" s="6">
        <f>+VLOOKUP(E201,'VI_Legende Reinigungsverz.'!$B$3:$F$22,5,0)</f>
        <v>251.5</v>
      </c>
      <c r="G201" s="6">
        <f t="shared" si="87"/>
        <v>3669.3849999999998</v>
      </c>
      <c r="H201" s="51"/>
      <c r="I201" s="6">
        <f t="shared" si="88"/>
        <v>0</v>
      </c>
      <c r="J201" s="51" t="s">
        <v>42</v>
      </c>
      <c r="K201" s="23">
        <f>I201*HLOOKUP(J201,'Auskunft SVS'!$C$2:$AZ$26,17,0)</f>
        <v>0</v>
      </c>
      <c r="L201" s="23">
        <f t="shared" si="89"/>
        <v>0</v>
      </c>
    </row>
    <row r="202" spans="1:18" s="15" customFormat="1">
      <c r="A202" s="8" t="s">
        <v>1552</v>
      </c>
      <c r="B202" s="3" t="s">
        <v>206</v>
      </c>
      <c r="C202" s="3" t="s">
        <v>98</v>
      </c>
      <c r="D202" s="10" t="s">
        <v>98</v>
      </c>
      <c r="E202" s="10"/>
      <c r="F202" s="10"/>
      <c r="G202" s="10"/>
      <c r="H202" s="10"/>
      <c r="I202" s="10"/>
      <c r="J202" s="10"/>
      <c r="K202" s="10"/>
      <c r="L202" s="13"/>
      <c r="M202"/>
      <c r="N202"/>
      <c r="O202"/>
      <c r="P202"/>
      <c r="Q202"/>
      <c r="R202"/>
    </row>
    <row r="203" spans="1:18" ht="101.5">
      <c r="A203" s="2" t="s">
        <v>1553</v>
      </c>
      <c r="B203" s="2" t="s">
        <v>307</v>
      </c>
      <c r="C203" s="9" t="s">
        <v>1554</v>
      </c>
      <c r="D203" s="6">
        <v>9.1300000000000008</v>
      </c>
      <c r="E203" s="6" t="s">
        <v>163</v>
      </c>
      <c r="F203" s="6">
        <f>+VLOOKUP(E203,'VI_Legende Reinigungsverz.'!$B$3:$F$22,5,0)</f>
        <v>150.9</v>
      </c>
      <c r="G203" s="6">
        <f>+F203*D203</f>
        <v>1377.7170000000001</v>
      </c>
      <c r="H203" s="51"/>
      <c r="I203" s="6">
        <f>IF(ISERROR(G203/H203),0,G203/H203)</f>
        <v>0</v>
      </c>
      <c r="J203" s="51" t="s">
        <v>42</v>
      </c>
      <c r="K203" s="23">
        <f>I203*HLOOKUP(J203,'Auskunft SVS'!$C$2:$AZ$26,17,0)</f>
        <v>0</v>
      </c>
      <c r="L203" s="23">
        <f>+K203/D203</f>
        <v>0</v>
      </c>
    </row>
    <row r="204" spans="1:18" s="15" customFormat="1">
      <c r="A204" s="8" t="s">
        <v>1555</v>
      </c>
      <c r="B204" s="3" t="s">
        <v>316</v>
      </c>
      <c r="C204" s="3" t="s">
        <v>98</v>
      </c>
      <c r="D204" s="10" t="s">
        <v>98</v>
      </c>
      <c r="E204" s="10"/>
      <c r="F204" s="10"/>
      <c r="G204" s="10"/>
      <c r="H204" s="10"/>
      <c r="I204" s="10"/>
      <c r="J204" s="10"/>
      <c r="K204" s="10"/>
      <c r="L204" s="13"/>
      <c r="M204"/>
      <c r="N204"/>
      <c r="O204"/>
      <c r="P204"/>
      <c r="Q204"/>
      <c r="R204"/>
    </row>
    <row r="205" spans="1:18" ht="101.5">
      <c r="A205" s="2" t="s">
        <v>1556</v>
      </c>
      <c r="B205" s="2" t="s">
        <v>318</v>
      </c>
      <c r="C205" s="9" t="s">
        <v>1557</v>
      </c>
      <c r="D205" s="6">
        <v>197.74</v>
      </c>
      <c r="E205" s="6" t="s">
        <v>136</v>
      </c>
      <c r="F205" s="6">
        <f>+VLOOKUP(E205,'VI_Legende Reinigungsverz.'!$B$3:$F$22,5,0)</f>
        <v>52</v>
      </c>
      <c r="G205" s="6">
        <f t="shared" ref="G205:G208" si="90">+F205*D205</f>
        <v>10282.48</v>
      </c>
      <c r="H205" s="51"/>
      <c r="I205" s="6">
        <f t="shared" ref="I205:I208" si="91">IF(ISERROR(G205/H205),0,G205/H205)</f>
        <v>0</v>
      </c>
      <c r="J205" s="51" t="s">
        <v>42</v>
      </c>
      <c r="K205" s="23">
        <f>I205*HLOOKUP(J205,'Auskunft SVS'!$C$2:$AZ$26,17,0)</f>
        <v>0</v>
      </c>
      <c r="L205" s="23">
        <f t="shared" ref="L205:L208" si="92">+K205/D205</f>
        <v>0</v>
      </c>
    </row>
    <row r="206" spans="1:18" ht="101.5">
      <c r="A206" s="2" t="s">
        <v>1558</v>
      </c>
      <c r="B206" s="2" t="s">
        <v>1040</v>
      </c>
      <c r="C206" s="9" t="s">
        <v>1559</v>
      </c>
      <c r="D206" s="6">
        <v>13.84</v>
      </c>
      <c r="E206" s="6" t="s">
        <v>136</v>
      </c>
      <c r="F206" s="6">
        <f>+VLOOKUP(E206,'VI_Legende Reinigungsverz.'!$B$3:$F$22,5,0)</f>
        <v>52</v>
      </c>
      <c r="G206" s="6">
        <f t="shared" si="90"/>
        <v>719.68</v>
      </c>
      <c r="H206" s="51"/>
      <c r="I206" s="6">
        <f t="shared" si="91"/>
        <v>0</v>
      </c>
      <c r="J206" s="51" t="s">
        <v>42</v>
      </c>
      <c r="K206" s="23">
        <f>I206*HLOOKUP(J206,'Auskunft SVS'!$C$2:$AZ$26,17,0)</f>
        <v>0</v>
      </c>
      <c r="L206" s="23">
        <f t="shared" si="92"/>
        <v>0</v>
      </c>
    </row>
    <row r="207" spans="1:18" ht="101.5">
      <c r="A207" s="2" t="s">
        <v>1560</v>
      </c>
      <c r="B207" s="2" t="s">
        <v>737</v>
      </c>
      <c r="C207" s="9" t="s">
        <v>1561</v>
      </c>
      <c r="D207" s="6">
        <v>27.68</v>
      </c>
      <c r="E207" s="6" t="s">
        <v>136</v>
      </c>
      <c r="F207" s="6">
        <f>+VLOOKUP(E207,'VI_Legende Reinigungsverz.'!$B$3:$F$22,5,0)</f>
        <v>52</v>
      </c>
      <c r="G207" s="6">
        <f t="shared" si="90"/>
        <v>1439.36</v>
      </c>
      <c r="H207" s="51"/>
      <c r="I207" s="6">
        <f t="shared" si="91"/>
        <v>0</v>
      </c>
      <c r="J207" s="51" t="s">
        <v>42</v>
      </c>
      <c r="K207" s="23">
        <f>I207*HLOOKUP(J207,'Auskunft SVS'!$C$2:$AZ$26,17,0)</f>
        <v>0</v>
      </c>
      <c r="L207" s="23">
        <f t="shared" si="92"/>
        <v>0</v>
      </c>
    </row>
    <row r="208" spans="1:18" ht="101.5">
      <c r="A208" s="2" t="s">
        <v>1562</v>
      </c>
      <c r="B208" s="2" t="s">
        <v>1563</v>
      </c>
      <c r="C208" s="9" t="s">
        <v>1559</v>
      </c>
      <c r="D208" s="6">
        <v>13.91</v>
      </c>
      <c r="E208" s="6" t="s">
        <v>136</v>
      </c>
      <c r="F208" s="6">
        <f>+VLOOKUP(E208,'VI_Legende Reinigungsverz.'!$B$3:$F$22,5,0)</f>
        <v>52</v>
      </c>
      <c r="G208" s="6">
        <f t="shared" si="90"/>
        <v>723.32</v>
      </c>
      <c r="H208" s="51"/>
      <c r="I208" s="6">
        <f t="shared" si="91"/>
        <v>0</v>
      </c>
      <c r="J208" s="51" t="s">
        <v>42</v>
      </c>
      <c r="K208" s="23">
        <f>I208*HLOOKUP(J208,'Auskunft SVS'!$C$2:$AZ$26,17,0)</f>
        <v>0</v>
      </c>
      <c r="L208" s="23">
        <f t="shared" si="92"/>
        <v>0</v>
      </c>
    </row>
    <row r="209" spans="1:18" s="15" customFormat="1">
      <c r="A209" s="8" t="s">
        <v>1564</v>
      </c>
      <c r="B209" s="3" t="s">
        <v>219</v>
      </c>
      <c r="C209" s="3" t="s">
        <v>98</v>
      </c>
      <c r="D209" s="10" t="s">
        <v>98</v>
      </c>
      <c r="E209" s="10"/>
      <c r="F209" s="10"/>
      <c r="G209" s="10"/>
      <c r="H209" s="10"/>
      <c r="I209" s="10"/>
      <c r="J209" s="10"/>
      <c r="K209" s="10"/>
      <c r="L209" s="13"/>
      <c r="M209"/>
      <c r="N209"/>
      <c r="O209"/>
      <c r="P209"/>
      <c r="Q209"/>
      <c r="R209"/>
    </row>
    <row r="210" spans="1:18" ht="101.5">
      <c r="A210" s="2" t="s">
        <v>1565</v>
      </c>
      <c r="B210" s="2" t="s">
        <v>221</v>
      </c>
      <c r="C210" s="9" t="s">
        <v>1566</v>
      </c>
      <c r="D210" s="6">
        <v>49.71</v>
      </c>
      <c r="E210" s="6" t="s">
        <v>253</v>
      </c>
      <c r="F210" s="6">
        <f>+VLOOKUP(E210,'VI_Legende Reinigungsverz.'!$B$3:$F$22,5,0)</f>
        <v>4</v>
      </c>
      <c r="G210" s="6">
        <f t="shared" ref="G210:G213" si="93">+F210*D210</f>
        <v>198.84</v>
      </c>
      <c r="H210" s="51"/>
      <c r="I210" s="6">
        <f t="shared" ref="I210:I213" si="94">IF(ISERROR(G210/H210),0,G210/H210)</f>
        <v>0</v>
      </c>
      <c r="J210" s="51" t="s">
        <v>42</v>
      </c>
      <c r="K210" s="23">
        <f>I210*HLOOKUP(J210,'Auskunft SVS'!$C$2:$AZ$26,17,0)</f>
        <v>0</v>
      </c>
      <c r="L210" s="23">
        <f t="shared" ref="L210:L213" si="95">+K210/D210</f>
        <v>0</v>
      </c>
    </row>
    <row r="211" spans="1:18" ht="101.5">
      <c r="A211" s="2" t="s">
        <v>1567</v>
      </c>
      <c r="B211" s="2" t="s">
        <v>221</v>
      </c>
      <c r="C211" s="9" t="s">
        <v>1561</v>
      </c>
      <c r="D211" s="6">
        <v>16.72</v>
      </c>
      <c r="E211" s="6" t="s">
        <v>136</v>
      </c>
      <c r="F211" s="6">
        <f>+VLOOKUP(E211,'VI_Legende Reinigungsverz.'!$B$3:$F$22,5,0)</f>
        <v>52</v>
      </c>
      <c r="G211" s="6">
        <f t="shared" si="93"/>
        <v>869.43999999999994</v>
      </c>
      <c r="H211" s="51"/>
      <c r="I211" s="6">
        <f t="shared" si="94"/>
        <v>0</v>
      </c>
      <c r="J211" s="51" t="s">
        <v>42</v>
      </c>
      <c r="K211" s="23">
        <f>I211*HLOOKUP(J211,'Auskunft SVS'!$C$2:$AZ$26,17,0)</f>
        <v>0</v>
      </c>
      <c r="L211" s="23">
        <f t="shared" si="95"/>
        <v>0</v>
      </c>
    </row>
    <row r="212" spans="1:18" ht="101.5">
      <c r="A212" s="2" t="s">
        <v>1568</v>
      </c>
      <c r="B212" s="2" t="s">
        <v>221</v>
      </c>
      <c r="C212" s="9" t="s">
        <v>1554</v>
      </c>
      <c r="D212" s="6">
        <v>2.39</v>
      </c>
      <c r="E212" s="6" t="s">
        <v>163</v>
      </c>
      <c r="F212" s="6">
        <f>+VLOOKUP(E212,'VI_Legende Reinigungsverz.'!$B$3:$F$22,5,0)</f>
        <v>150.9</v>
      </c>
      <c r="G212" s="6">
        <f t="shared" si="93"/>
        <v>360.65100000000001</v>
      </c>
      <c r="H212" s="51"/>
      <c r="I212" s="6">
        <f t="shared" si="94"/>
        <v>0</v>
      </c>
      <c r="J212" s="51" t="s">
        <v>42</v>
      </c>
      <c r="K212" s="23">
        <f>I212*HLOOKUP(J212,'Auskunft SVS'!$C$2:$AZ$26,17,0)</f>
        <v>0</v>
      </c>
      <c r="L212" s="23">
        <f t="shared" si="95"/>
        <v>0</v>
      </c>
    </row>
    <row r="213" spans="1:18" ht="101.5">
      <c r="A213" s="2" t="s">
        <v>1569</v>
      </c>
      <c r="B213" s="2" t="s">
        <v>523</v>
      </c>
      <c r="C213" s="9" t="s">
        <v>1570</v>
      </c>
      <c r="D213" s="6">
        <v>17.190000000000001</v>
      </c>
      <c r="E213" s="6" t="s">
        <v>253</v>
      </c>
      <c r="F213" s="6">
        <f>+VLOOKUP(E213,'VI_Legende Reinigungsverz.'!$B$3:$F$22,5,0)</f>
        <v>4</v>
      </c>
      <c r="G213" s="6">
        <f t="shared" si="93"/>
        <v>68.760000000000005</v>
      </c>
      <c r="H213" s="51"/>
      <c r="I213" s="6">
        <f t="shared" si="94"/>
        <v>0</v>
      </c>
      <c r="J213" s="51" t="s">
        <v>42</v>
      </c>
      <c r="K213" s="23">
        <f>I213*HLOOKUP(J213,'Auskunft SVS'!$C$2:$AZ$26,17,0)</f>
        <v>0</v>
      </c>
      <c r="L213" s="23">
        <f t="shared" si="95"/>
        <v>0</v>
      </c>
    </row>
    <row r="214" spans="1:18" s="15" customFormat="1">
      <c r="A214" s="8" t="s">
        <v>1571</v>
      </c>
      <c r="B214" s="3" t="s">
        <v>637</v>
      </c>
      <c r="C214" s="3" t="s">
        <v>98</v>
      </c>
      <c r="D214" s="10" t="s">
        <v>98</v>
      </c>
      <c r="E214" s="10"/>
      <c r="F214" s="10"/>
      <c r="G214" s="10"/>
      <c r="H214" s="10"/>
      <c r="I214" s="10"/>
      <c r="J214" s="10"/>
      <c r="K214" s="10"/>
      <c r="L214" s="13"/>
      <c r="M214"/>
      <c r="N214"/>
      <c r="O214"/>
      <c r="P214"/>
      <c r="Q214"/>
      <c r="R214"/>
    </row>
    <row r="215" spans="1:18" ht="101.5">
      <c r="A215" s="2" t="s">
        <v>1572</v>
      </c>
      <c r="B215" s="2" t="s">
        <v>639</v>
      </c>
      <c r="C215" s="9" t="s">
        <v>1573</v>
      </c>
      <c r="D215" s="6">
        <v>303.13</v>
      </c>
      <c r="E215" s="6" t="s">
        <v>253</v>
      </c>
      <c r="F215" s="6">
        <f>+VLOOKUP(E215,'VI_Legende Reinigungsverz.'!$B$3:$F$22,5,0)</f>
        <v>4</v>
      </c>
      <c r="G215" s="6">
        <f t="shared" ref="G215:G217" si="96">+F215*D215</f>
        <v>1212.52</v>
      </c>
      <c r="H215" s="51"/>
      <c r="I215" s="6">
        <f t="shared" ref="I215:I217" si="97">IF(ISERROR(G215/H215),0,G215/H215)</f>
        <v>0</v>
      </c>
      <c r="J215" s="51" t="s">
        <v>42</v>
      </c>
      <c r="K215" s="23">
        <f>I215*HLOOKUP(J215,'Auskunft SVS'!$C$2:$AZ$26,17,0)</f>
        <v>0</v>
      </c>
      <c r="L215" s="23">
        <f t="shared" ref="L215:L217" si="98">+K215/D215</f>
        <v>0</v>
      </c>
    </row>
    <row r="216" spans="1:18" ht="101.5">
      <c r="A216" s="2" t="s">
        <v>1574</v>
      </c>
      <c r="B216" s="2" t="s">
        <v>1575</v>
      </c>
      <c r="C216" s="9" t="s">
        <v>1576</v>
      </c>
      <c r="D216" s="6">
        <v>23.49</v>
      </c>
      <c r="E216" s="6" t="s">
        <v>253</v>
      </c>
      <c r="F216" s="6">
        <f>+VLOOKUP(E216,'VI_Legende Reinigungsverz.'!$B$3:$F$22,5,0)</f>
        <v>4</v>
      </c>
      <c r="G216" s="6">
        <f t="shared" si="96"/>
        <v>93.96</v>
      </c>
      <c r="H216" s="51"/>
      <c r="I216" s="6">
        <f t="shared" si="97"/>
        <v>0</v>
      </c>
      <c r="J216" s="51" t="s">
        <v>42</v>
      </c>
      <c r="K216" s="23">
        <f>I216*HLOOKUP(J216,'Auskunft SVS'!$C$2:$AZ$26,17,0)</f>
        <v>0</v>
      </c>
      <c r="L216" s="23">
        <f t="shared" si="98"/>
        <v>0</v>
      </c>
    </row>
    <row r="217" spans="1:18" ht="101.5">
      <c r="A217" s="2" t="s">
        <v>1577</v>
      </c>
      <c r="B217" s="2" t="s">
        <v>884</v>
      </c>
      <c r="C217" s="9" t="s">
        <v>1570</v>
      </c>
      <c r="D217" s="6">
        <v>7.83</v>
      </c>
      <c r="E217" s="6" t="s">
        <v>253</v>
      </c>
      <c r="F217" s="6">
        <f>+VLOOKUP(E217,'VI_Legende Reinigungsverz.'!$B$3:$F$22,5,0)</f>
        <v>4</v>
      </c>
      <c r="G217" s="6">
        <f t="shared" si="96"/>
        <v>31.32</v>
      </c>
      <c r="H217" s="51"/>
      <c r="I217" s="6">
        <f t="shared" si="97"/>
        <v>0</v>
      </c>
      <c r="J217" s="51" t="s">
        <v>42</v>
      </c>
      <c r="K217" s="23">
        <f>I217*HLOOKUP(J217,'Auskunft SVS'!$C$2:$AZ$26,17,0)</f>
        <v>0</v>
      </c>
      <c r="L217" s="23">
        <f t="shared" si="98"/>
        <v>0</v>
      </c>
    </row>
    <row r="218" spans="1:18" s="15" customFormat="1">
      <c r="A218" s="8" t="s">
        <v>1578</v>
      </c>
      <c r="B218" s="3" t="s">
        <v>742</v>
      </c>
      <c r="C218" s="3" t="s">
        <v>98</v>
      </c>
      <c r="D218" s="10" t="s">
        <v>98</v>
      </c>
      <c r="E218" s="10"/>
      <c r="F218" s="10"/>
      <c r="G218" s="10"/>
      <c r="H218" s="10"/>
      <c r="I218" s="10"/>
      <c r="J218" s="10"/>
      <c r="K218" s="10"/>
      <c r="L218" s="13"/>
      <c r="M218"/>
      <c r="N218"/>
      <c r="O218"/>
      <c r="P218"/>
      <c r="Q218"/>
      <c r="R218"/>
    </row>
    <row r="219" spans="1:18" ht="101.5">
      <c r="A219" s="2" t="s">
        <v>1579</v>
      </c>
      <c r="B219" s="2" t="s">
        <v>1062</v>
      </c>
      <c r="C219" s="9" t="s">
        <v>1580</v>
      </c>
      <c r="D219" s="6">
        <v>27.55</v>
      </c>
      <c r="E219" s="6" t="s">
        <v>253</v>
      </c>
      <c r="F219" s="6">
        <f>+VLOOKUP(E219,'VI_Legende Reinigungsverz.'!$B$3:$F$22,5,0)</f>
        <v>4</v>
      </c>
      <c r="G219" s="6">
        <f>+F219*D219</f>
        <v>110.2</v>
      </c>
      <c r="H219" s="51"/>
      <c r="I219" s="6">
        <f>IF(ISERROR(G219/H219),0,G219/H219)</f>
        <v>0</v>
      </c>
      <c r="J219" s="51" t="s">
        <v>42</v>
      </c>
      <c r="K219" s="23">
        <f>I219*HLOOKUP(J219,'Auskunft SVS'!$C$2:$AZ$26,17,0)</f>
        <v>0</v>
      </c>
      <c r="L219" s="23">
        <f>+K219/D219</f>
        <v>0</v>
      </c>
    </row>
    <row r="220" spans="1:18" s="15" customFormat="1">
      <c r="A220" s="8" t="s">
        <v>1581</v>
      </c>
      <c r="B220" s="3" t="s">
        <v>426</v>
      </c>
      <c r="C220" s="3" t="s">
        <v>98</v>
      </c>
      <c r="D220" s="10" t="s">
        <v>98</v>
      </c>
      <c r="E220" s="10"/>
      <c r="F220" s="10"/>
      <c r="G220" s="10"/>
      <c r="H220" s="10"/>
      <c r="I220" s="10"/>
      <c r="J220" s="10"/>
      <c r="K220" s="10"/>
      <c r="L220" s="13"/>
      <c r="M220"/>
      <c r="N220"/>
      <c r="O220"/>
      <c r="P220"/>
      <c r="Q220"/>
      <c r="R220"/>
    </row>
    <row r="221" spans="1:18" ht="101.5">
      <c r="A221" s="2" t="s">
        <v>1582</v>
      </c>
      <c r="B221" s="2" t="s">
        <v>1216</v>
      </c>
      <c r="C221" s="9" t="s">
        <v>1580</v>
      </c>
      <c r="D221" s="6">
        <v>10.17</v>
      </c>
      <c r="E221" s="6" t="s">
        <v>253</v>
      </c>
      <c r="F221" s="6">
        <f>+VLOOKUP(E221,'VI_Legende Reinigungsverz.'!$B$3:$F$22,5,0)</f>
        <v>4</v>
      </c>
      <c r="G221" s="6">
        <f t="shared" ref="G221:G222" si="99">+F221*D221</f>
        <v>40.68</v>
      </c>
      <c r="H221" s="51"/>
      <c r="I221" s="6">
        <f t="shared" ref="I221:I222" si="100">IF(ISERROR(G221/H221),0,G221/H221)</f>
        <v>0</v>
      </c>
      <c r="J221" s="51" t="s">
        <v>42</v>
      </c>
      <c r="K221" s="23">
        <f>I221*HLOOKUP(J221,'Auskunft SVS'!$C$2:$AZ$26,17,0)</f>
        <v>0</v>
      </c>
      <c r="L221" s="23">
        <f t="shared" ref="L221:L222" si="101">+K221/D221</f>
        <v>0</v>
      </c>
    </row>
    <row r="222" spans="1:18" ht="101.5">
      <c r="A222" s="2" t="s">
        <v>1583</v>
      </c>
      <c r="B222" s="2" t="s">
        <v>1584</v>
      </c>
      <c r="C222" s="9" t="s">
        <v>1580</v>
      </c>
      <c r="D222" s="6">
        <v>13.43</v>
      </c>
      <c r="E222" s="6" t="s">
        <v>253</v>
      </c>
      <c r="F222" s="6">
        <f>+VLOOKUP(E222,'VI_Legende Reinigungsverz.'!$B$3:$F$22,5,0)</f>
        <v>4</v>
      </c>
      <c r="G222" s="6">
        <f t="shared" si="99"/>
        <v>53.72</v>
      </c>
      <c r="H222" s="51"/>
      <c r="I222" s="6">
        <f t="shared" si="100"/>
        <v>0</v>
      </c>
      <c r="J222" s="51" t="s">
        <v>42</v>
      </c>
      <c r="K222" s="23">
        <f>I222*HLOOKUP(J222,'Auskunft SVS'!$C$2:$AZ$26,17,0)</f>
        <v>0</v>
      </c>
      <c r="L222" s="23">
        <f t="shared" si="101"/>
        <v>0</v>
      </c>
    </row>
    <row r="223" spans="1:18" s="15" customFormat="1">
      <c r="A223" s="8" t="s">
        <v>1585</v>
      </c>
      <c r="B223" s="3" t="s">
        <v>641</v>
      </c>
      <c r="C223" s="3" t="s">
        <v>98</v>
      </c>
      <c r="D223" s="10" t="s">
        <v>98</v>
      </c>
      <c r="E223" s="10"/>
      <c r="F223" s="10"/>
      <c r="G223" s="10"/>
      <c r="H223" s="10"/>
      <c r="I223" s="10"/>
      <c r="J223" s="10"/>
      <c r="K223" s="10"/>
      <c r="L223" s="13"/>
      <c r="M223"/>
      <c r="N223"/>
      <c r="O223"/>
      <c r="P223"/>
      <c r="Q223"/>
      <c r="R223"/>
    </row>
    <row r="224" spans="1:18" ht="101.5">
      <c r="A224" s="2" t="s">
        <v>1586</v>
      </c>
      <c r="B224" s="2" t="s">
        <v>746</v>
      </c>
      <c r="C224" s="9" t="s">
        <v>1580</v>
      </c>
      <c r="D224" s="6">
        <v>47.62</v>
      </c>
      <c r="E224" s="6" t="s">
        <v>253</v>
      </c>
      <c r="F224" s="6">
        <f>+VLOOKUP(E224,'VI_Legende Reinigungsverz.'!$B$3:$F$22,5,0)</f>
        <v>4</v>
      </c>
      <c r="G224" s="6">
        <f>+F224*D224</f>
        <v>190.48</v>
      </c>
      <c r="H224" s="51"/>
      <c r="I224" s="6">
        <f>IF(ISERROR(G224/H224),0,G224/H224)</f>
        <v>0</v>
      </c>
      <c r="J224" s="51" t="s">
        <v>42</v>
      </c>
      <c r="K224" s="23">
        <f>I224*HLOOKUP(J224,'Auskunft SVS'!$C$2:$AZ$26,17,0)</f>
        <v>0</v>
      </c>
      <c r="L224" s="23">
        <f>+K224/D224</f>
        <v>0</v>
      </c>
    </row>
    <row r="225" spans="1:18" s="15" customFormat="1">
      <c r="A225" s="8" t="s">
        <v>1587</v>
      </c>
      <c r="B225" s="3" t="s">
        <v>645</v>
      </c>
      <c r="C225" s="3" t="s">
        <v>98</v>
      </c>
      <c r="D225" s="10" t="s">
        <v>98</v>
      </c>
      <c r="E225" s="10"/>
      <c r="F225" s="10"/>
      <c r="G225" s="10"/>
      <c r="H225" s="10"/>
      <c r="I225" s="10"/>
      <c r="J225" s="10"/>
      <c r="K225" s="10"/>
      <c r="L225" s="13"/>
      <c r="M225"/>
      <c r="N225"/>
      <c r="O225"/>
      <c r="P225"/>
      <c r="Q225"/>
      <c r="R225"/>
    </row>
    <row r="226" spans="1:18" ht="101.5">
      <c r="A226" s="2" t="s">
        <v>1588</v>
      </c>
      <c r="B226" s="2" t="s">
        <v>647</v>
      </c>
      <c r="C226" s="9" t="s">
        <v>1589</v>
      </c>
      <c r="D226" s="6">
        <v>110.37</v>
      </c>
      <c r="E226" s="6" t="s">
        <v>253</v>
      </c>
      <c r="F226" s="6">
        <f>+VLOOKUP(E226,'VI_Legende Reinigungsverz.'!$B$3:$F$22,5,0)</f>
        <v>4</v>
      </c>
      <c r="G226" s="6">
        <f>+F226*D226</f>
        <v>441.48</v>
      </c>
      <c r="H226" s="51"/>
      <c r="I226" s="6">
        <f>IF(ISERROR(G226/H226),0,G226/H226)</f>
        <v>0</v>
      </c>
      <c r="J226" s="51" t="s">
        <v>42</v>
      </c>
      <c r="K226" s="23">
        <f>I226*HLOOKUP(J226,'Auskunft SVS'!$C$2:$AZ$26,17,0)</f>
        <v>0</v>
      </c>
      <c r="L226" s="23">
        <f>+K226/D226</f>
        <v>0</v>
      </c>
    </row>
    <row r="227" spans="1:18" s="15" customFormat="1">
      <c r="A227" s="8" t="s">
        <v>1590</v>
      </c>
      <c r="B227" s="3" t="s">
        <v>224</v>
      </c>
      <c r="C227" s="3" t="s">
        <v>98</v>
      </c>
      <c r="D227" s="10" t="s">
        <v>98</v>
      </c>
      <c r="E227" s="10"/>
      <c r="F227" s="10"/>
      <c r="G227" s="10"/>
      <c r="H227" s="10"/>
      <c r="I227" s="10"/>
      <c r="J227" s="10"/>
      <c r="K227" s="10"/>
      <c r="L227" s="13"/>
      <c r="M227"/>
      <c r="N227"/>
      <c r="O227"/>
      <c r="P227"/>
      <c r="Q227"/>
      <c r="R227"/>
    </row>
    <row r="228" spans="1:18" ht="101.5">
      <c r="A228" s="2" t="s">
        <v>1591</v>
      </c>
      <c r="B228" s="2" t="s">
        <v>226</v>
      </c>
      <c r="C228" s="9" t="s">
        <v>1592</v>
      </c>
      <c r="D228" s="6">
        <v>180.59</v>
      </c>
      <c r="E228" s="6" t="s">
        <v>253</v>
      </c>
      <c r="F228" s="6">
        <f>+VLOOKUP(E228,'VI_Legende Reinigungsverz.'!$B$3:$F$22,5,0)</f>
        <v>4</v>
      </c>
      <c r="G228" s="6">
        <f t="shared" ref="G228:G239" si="102">+F228*D228</f>
        <v>722.36</v>
      </c>
      <c r="H228" s="51"/>
      <c r="I228" s="6">
        <f t="shared" ref="I228:I239" si="103">IF(ISERROR(G228/H228),0,G228/H228)</f>
        <v>0</v>
      </c>
      <c r="J228" s="51" t="s">
        <v>42</v>
      </c>
      <c r="K228" s="23">
        <f>I228*HLOOKUP(J228,'Auskunft SVS'!$C$2:$AZ$26,17,0)</f>
        <v>0</v>
      </c>
      <c r="L228" s="23">
        <f t="shared" ref="L228:L239" si="104">+K228/D228</f>
        <v>0</v>
      </c>
    </row>
    <row r="229" spans="1:18" ht="101.5">
      <c r="A229" s="2" t="s">
        <v>1593</v>
      </c>
      <c r="B229" s="2" t="s">
        <v>226</v>
      </c>
      <c r="C229" s="9" t="s">
        <v>1594</v>
      </c>
      <c r="D229" s="6">
        <v>824.92</v>
      </c>
      <c r="E229" s="6" t="s">
        <v>163</v>
      </c>
      <c r="F229" s="6">
        <f>+VLOOKUP(E229,'VI_Legende Reinigungsverz.'!$B$3:$F$22,5,0)</f>
        <v>150.9</v>
      </c>
      <c r="G229" s="6">
        <f t="shared" si="102"/>
        <v>124480.428</v>
      </c>
      <c r="H229" s="51"/>
      <c r="I229" s="6">
        <f t="shared" si="103"/>
        <v>0</v>
      </c>
      <c r="J229" s="51" t="s">
        <v>42</v>
      </c>
      <c r="K229" s="23">
        <f>I229*HLOOKUP(J229,'Auskunft SVS'!$C$2:$AZ$26,17,0)</f>
        <v>0</v>
      </c>
      <c r="L229" s="23">
        <f t="shared" si="104"/>
        <v>0</v>
      </c>
    </row>
    <row r="230" spans="1:18" ht="101.5">
      <c r="A230" s="2" t="s">
        <v>1595</v>
      </c>
      <c r="B230" s="2" t="s">
        <v>226</v>
      </c>
      <c r="C230" s="9" t="s">
        <v>1596</v>
      </c>
      <c r="D230" s="6">
        <v>153.47</v>
      </c>
      <c r="E230" s="6" t="s">
        <v>102</v>
      </c>
      <c r="F230" s="6">
        <f>+VLOOKUP(E230,'VI_Legende Reinigungsverz.'!$B$3:$F$22,5,0)</f>
        <v>251.5</v>
      </c>
      <c r="G230" s="6">
        <f t="shared" si="102"/>
        <v>38597.705000000002</v>
      </c>
      <c r="H230" s="51"/>
      <c r="I230" s="6">
        <f t="shared" si="103"/>
        <v>0</v>
      </c>
      <c r="J230" s="51" t="s">
        <v>42</v>
      </c>
      <c r="K230" s="23">
        <f>I230*HLOOKUP(J230,'Auskunft SVS'!$C$2:$AZ$26,17,0)</f>
        <v>0</v>
      </c>
      <c r="L230" s="23">
        <f t="shared" si="104"/>
        <v>0</v>
      </c>
    </row>
    <row r="231" spans="1:18" ht="101.5">
      <c r="A231" s="2" t="s">
        <v>1597</v>
      </c>
      <c r="B231" s="2" t="s">
        <v>1094</v>
      </c>
      <c r="C231" s="9" t="s">
        <v>1598</v>
      </c>
      <c r="D231" s="6">
        <v>13.59</v>
      </c>
      <c r="E231" s="6" t="s">
        <v>253</v>
      </c>
      <c r="F231" s="6">
        <f>+VLOOKUP(E231,'VI_Legende Reinigungsverz.'!$B$3:$F$22,5,0)</f>
        <v>4</v>
      </c>
      <c r="G231" s="6">
        <f t="shared" si="102"/>
        <v>54.36</v>
      </c>
      <c r="H231" s="51"/>
      <c r="I231" s="6">
        <f t="shared" si="103"/>
        <v>0</v>
      </c>
      <c r="J231" s="51" t="s">
        <v>42</v>
      </c>
      <c r="K231" s="23">
        <f>I231*HLOOKUP(J231,'Auskunft SVS'!$C$2:$AZ$26,17,0)</f>
        <v>0</v>
      </c>
      <c r="L231" s="23">
        <f t="shared" si="104"/>
        <v>0</v>
      </c>
    </row>
    <row r="232" spans="1:18" ht="101.5">
      <c r="A232" s="2" t="s">
        <v>1599</v>
      </c>
      <c r="B232" s="2" t="s">
        <v>1094</v>
      </c>
      <c r="C232" s="9" t="s">
        <v>1600</v>
      </c>
      <c r="D232" s="6">
        <v>108.98</v>
      </c>
      <c r="E232" s="6" t="s">
        <v>163</v>
      </c>
      <c r="F232" s="6">
        <f>+VLOOKUP(E232,'VI_Legende Reinigungsverz.'!$B$3:$F$22,5,0)</f>
        <v>150.9</v>
      </c>
      <c r="G232" s="6">
        <f t="shared" si="102"/>
        <v>16445.082000000002</v>
      </c>
      <c r="H232" s="51"/>
      <c r="I232" s="6">
        <f t="shared" si="103"/>
        <v>0</v>
      </c>
      <c r="J232" s="51" t="s">
        <v>42</v>
      </c>
      <c r="K232" s="23">
        <f>I232*HLOOKUP(J232,'Auskunft SVS'!$C$2:$AZ$26,17,0)</f>
        <v>0</v>
      </c>
      <c r="L232" s="23">
        <f t="shared" si="104"/>
        <v>0</v>
      </c>
    </row>
    <row r="233" spans="1:18" ht="101.5">
      <c r="A233" s="2" t="s">
        <v>1601</v>
      </c>
      <c r="B233" s="2" t="s">
        <v>229</v>
      </c>
      <c r="C233" s="9" t="s">
        <v>1598</v>
      </c>
      <c r="D233" s="6">
        <v>22.06</v>
      </c>
      <c r="E233" s="6" t="s">
        <v>253</v>
      </c>
      <c r="F233" s="6">
        <f>+VLOOKUP(E233,'VI_Legende Reinigungsverz.'!$B$3:$F$22,5,0)</f>
        <v>4</v>
      </c>
      <c r="G233" s="6">
        <f t="shared" si="102"/>
        <v>88.24</v>
      </c>
      <c r="H233" s="51"/>
      <c r="I233" s="6">
        <f t="shared" si="103"/>
        <v>0</v>
      </c>
      <c r="J233" s="51" t="s">
        <v>42</v>
      </c>
      <c r="K233" s="23">
        <f>I233*HLOOKUP(J233,'Auskunft SVS'!$C$2:$AZ$26,17,0)</f>
        <v>0</v>
      </c>
      <c r="L233" s="23">
        <f t="shared" si="104"/>
        <v>0</v>
      </c>
    </row>
    <row r="234" spans="1:18" ht="101.5">
      <c r="A234" s="2" t="s">
        <v>1602</v>
      </c>
      <c r="B234" s="2" t="s">
        <v>229</v>
      </c>
      <c r="C234" s="9" t="s">
        <v>1603</v>
      </c>
      <c r="D234" s="6">
        <v>223.98</v>
      </c>
      <c r="E234" s="6" t="s">
        <v>163</v>
      </c>
      <c r="F234" s="6">
        <f>+VLOOKUP(E234,'VI_Legende Reinigungsverz.'!$B$3:$F$22,5,0)</f>
        <v>150.9</v>
      </c>
      <c r="G234" s="6">
        <f t="shared" si="102"/>
        <v>33798.582000000002</v>
      </c>
      <c r="H234" s="51"/>
      <c r="I234" s="6">
        <f t="shared" si="103"/>
        <v>0</v>
      </c>
      <c r="J234" s="51" t="s">
        <v>42</v>
      </c>
      <c r="K234" s="23">
        <f>I234*HLOOKUP(J234,'Auskunft SVS'!$C$2:$AZ$26,17,0)</f>
        <v>0</v>
      </c>
      <c r="L234" s="23">
        <f t="shared" si="104"/>
        <v>0</v>
      </c>
    </row>
    <row r="235" spans="1:18" ht="101.5">
      <c r="A235" s="2" t="s">
        <v>1604</v>
      </c>
      <c r="B235" s="2" t="s">
        <v>229</v>
      </c>
      <c r="C235" s="9" t="s">
        <v>1605</v>
      </c>
      <c r="D235" s="6">
        <v>19.84</v>
      </c>
      <c r="E235" s="6" t="s">
        <v>102</v>
      </c>
      <c r="F235" s="6">
        <f>+VLOOKUP(E235,'VI_Legende Reinigungsverz.'!$B$3:$F$22,5,0)</f>
        <v>251.5</v>
      </c>
      <c r="G235" s="6">
        <f t="shared" si="102"/>
        <v>4989.76</v>
      </c>
      <c r="H235" s="51"/>
      <c r="I235" s="6">
        <f t="shared" si="103"/>
        <v>0</v>
      </c>
      <c r="J235" s="51" t="s">
        <v>42</v>
      </c>
      <c r="K235" s="23">
        <f>I235*HLOOKUP(J235,'Auskunft SVS'!$C$2:$AZ$26,17,0)</f>
        <v>0</v>
      </c>
      <c r="L235" s="23">
        <f t="shared" si="104"/>
        <v>0</v>
      </c>
    </row>
    <row r="236" spans="1:18" ht="101.5">
      <c r="A236" s="2" t="s">
        <v>1606</v>
      </c>
      <c r="B236" s="2" t="s">
        <v>453</v>
      </c>
      <c r="C236" s="9" t="s">
        <v>1607</v>
      </c>
      <c r="D236" s="6">
        <v>57.25</v>
      </c>
      <c r="E236" s="6" t="s">
        <v>163</v>
      </c>
      <c r="F236" s="6">
        <f>+VLOOKUP(E236,'VI_Legende Reinigungsverz.'!$B$3:$F$22,5,0)</f>
        <v>150.9</v>
      </c>
      <c r="G236" s="6">
        <f t="shared" si="102"/>
        <v>8639.0249999999996</v>
      </c>
      <c r="H236" s="51"/>
      <c r="I236" s="6">
        <f t="shared" si="103"/>
        <v>0</v>
      </c>
      <c r="J236" s="51" t="s">
        <v>42</v>
      </c>
      <c r="K236" s="23">
        <f>I236*HLOOKUP(J236,'Auskunft SVS'!$C$2:$AZ$26,17,0)</f>
        <v>0</v>
      </c>
      <c r="L236" s="23">
        <f t="shared" si="104"/>
        <v>0</v>
      </c>
    </row>
    <row r="237" spans="1:18" ht="101.5">
      <c r="A237" s="2" t="s">
        <v>1608</v>
      </c>
      <c r="B237" s="2" t="s">
        <v>453</v>
      </c>
      <c r="C237" s="9" t="s">
        <v>1609</v>
      </c>
      <c r="D237" s="6">
        <v>81.790000000000006</v>
      </c>
      <c r="E237" s="6" t="s">
        <v>102</v>
      </c>
      <c r="F237" s="6">
        <f>+VLOOKUP(E237,'VI_Legende Reinigungsverz.'!$B$3:$F$22,5,0)</f>
        <v>251.5</v>
      </c>
      <c r="G237" s="6">
        <f t="shared" si="102"/>
        <v>20570.185000000001</v>
      </c>
      <c r="H237" s="51"/>
      <c r="I237" s="6">
        <f t="shared" si="103"/>
        <v>0</v>
      </c>
      <c r="J237" s="51" t="s">
        <v>42</v>
      </c>
      <c r="K237" s="23">
        <f>I237*HLOOKUP(J237,'Auskunft SVS'!$C$2:$AZ$26,17,0)</f>
        <v>0</v>
      </c>
      <c r="L237" s="23">
        <f t="shared" si="104"/>
        <v>0</v>
      </c>
    </row>
    <row r="238" spans="1:18" ht="101.5">
      <c r="A238" s="2" t="s">
        <v>1610</v>
      </c>
      <c r="B238" s="2" t="s">
        <v>667</v>
      </c>
      <c r="C238" s="9" t="s">
        <v>1607</v>
      </c>
      <c r="D238" s="6">
        <v>57.25</v>
      </c>
      <c r="E238" s="6" t="s">
        <v>163</v>
      </c>
      <c r="F238" s="6">
        <f>+VLOOKUP(E238,'VI_Legende Reinigungsverz.'!$B$3:$F$22,5,0)</f>
        <v>150.9</v>
      </c>
      <c r="G238" s="6">
        <f t="shared" si="102"/>
        <v>8639.0249999999996</v>
      </c>
      <c r="H238" s="51"/>
      <c r="I238" s="6">
        <f t="shared" si="103"/>
        <v>0</v>
      </c>
      <c r="J238" s="51" t="s">
        <v>42</v>
      </c>
      <c r="K238" s="23">
        <f>I238*HLOOKUP(J238,'Auskunft SVS'!$C$2:$AZ$26,17,0)</f>
        <v>0</v>
      </c>
      <c r="L238" s="23">
        <f t="shared" si="104"/>
        <v>0</v>
      </c>
    </row>
    <row r="239" spans="1:18" ht="101.5">
      <c r="A239" s="2" t="s">
        <v>1611</v>
      </c>
      <c r="B239" s="2" t="s">
        <v>667</v>
      </c>
      <c r="C239" s="9" t="s">
        <v>1612</v>
      </c>
      <c r="D239" s="6">
        <v>19.84</v>
      </c>
      <c r="E239" s="6" t="s">
        <v>102</v>
      </c>
      <c r="F239" s="6">
        <f>+VLOOKUP(E239,'VI_Legende Reinigungsverz.'!$B$3:$F$22,5,0)</f>
        <v>251.5</v>
      </c>
      <c r="G239" s="6">
        <f t="shared" si="102"/>
        <v>4989.76</v>
      </c>
      <c r="H239" s="51"/>
      <c r="I239" s="6">
        <f t="shared" si="103"/>
        <v>0</v>
      </c>
      <c r="J239" s="51" t="s">
        <v>42</v>
      </c>
      <c r="K239" s="23">
        <f>I239*HLOOKUP(J239,'Auskunft SVS'!$C$2:$AZ$26,17,0)</f>
        <v>0</v>
      </c>
      <c r="L239" s="23">
        <f t="shared" si="104"/>
        <v>0</v>
      </c>
    </row>
    <row r="240" spans="1:18" s="15" customFormat="1">
      <c r="A240" s="8" t="s">
        <v>1613</v>
      </c>
      <c r="B240" s="3" t="s">
        <v>232</v>
      </c>
      <c r="C240" s="3" t="s">
        <v>98</v>
      </c>
      <c r="D240" s="10" t="s">
        <v>98</v>
      </c>
      <c r="E240" s="10"/>
      <c r="F240" s="10"/>
      <c r="G240" s="10"/>
      <c r="H240" s="10"/>
      <c r="I240" s="10"/>
      <c r="J240" s="10"/>
      <c r="K240" s="10"/>
      <c r="L240" s="13"/>
      <c r="M240"/>
      <c r="N240"/>
      <c r="O240"/>
      <c r="P240"/>
      <c r="Q240"/>
      <c r="R240"/>
    </row>
    <row r="241" spans="1:18" ht="101.5">
      <c r="A241" s="2" t="s">
        <v>1614</v>
      </c>
      <c r="B241" s="2" t="s">
        <v>234</v>
      </c>
      <c r="C241" s="9" t="s">
        <v>1615</v>
      </c>
      <c r="D241" s="6">
        <v>571</v>
      </c>
      <c r="E241" s="6" t="s">
        <v>340</v>
      </c>
      <c r="F241" s="6">
        <f>+VLOOKUP(E241,'VI_Legende Reinigungsverz.'!$B$3:$F$22,5,0)</f>
        <v>12</v>
      </c>
      <c r="G241" s="6">
        <f t="shared" ref="G241:G244" si="105">+F241*D241</f>
        <v>6852</v>
      </c>
      <c r="H241" s="51"/>
      <c r="I241" s="6">
        <f t="shared" ref="I241:I244" si="106">IF(ISERROR(G241/H241),0,G241/H241)</f>
        <v>0</v>
      </c>
      <c r="J241" s="51" t="s">
        <v>42</v>
      </c>
      <c r="K241" s="23">
        <f>I241*HLOOKUP(J241,'Auskunft SVS'!$C$2:$AZ$26,17,0)</f>
        <v>0</v>
      </c>
      <c r="L241" s="23">
        <f t="shared" ref="L241:L244" si="107">+K241/D241</f>
        <v>0</v>
      </c>
    </row>
    <row r="242" spans="1:18" ht="101.5">
      <c r="A242" s="2" t="s">
        <v>1616</v>
      </c>
      <c r="B242" s="2" t="s">
        <v>1119</v>
      </c>
      <c r="C242" s="9" t="s">
        <v>1617</v>
      </c>
      <c r="D242" s="6">
        <v>55.33</v>
      </c>
      <c r="E242" s="6" t="s">
        <v>340</v>
      </c>
      <c r="F242" s="6">
        <f>+VLOOKUP(E242,'VI_Legende Reinigungsverz.'!$B$3:$F$22,5,0)</f>
        <v>12</v>
      </c>
      <c r="G242" s="6">
        <f t="shared" si="105"/>
        <v>663.96</v>
      </c>
      <c r="H242" s="51"/>
      <c r="I242" s="6">
        <f t="shared" si="106"/>
        <v>0</v>
      </c>
      <c r="J242" s="51" t="s">
        <v>42</v>
      </c>
      <c r="K242" s="23">
        <f>I242*HLOOKUP(J242,'Auskunft SVS'!$C$2:$AZ$26,17,0)</f>
        <v>0</v>
      </c>
      <c r="L242" s="23">
        <f t="shared" si="107"/>
        <v>0</v>
      </c>
    </row>
    <row r="243" spans="1:18" ht="101.5">
      <c r="A243" s="2" t="s">
        <v>1618</v>
      </c>
      <c r="B243" s="2" t="s">
        <v>466</v>
      </c>
      <c r="C243" s="9" t="s">
        <v>1617</v>
      </c>
      <c r="D243" s="6">
        <v>76.28</v>
      </c>
      <c r="E243" s="6" t="s">
        <v>340</v>
      </c>
      <c r="F243" s="6">
        <f>+VLOOKUP(E243,'VI_Legende Reinigungsverz.'!$B$3:$F$22,5,0)</f>
        <v>12</v>
      </c>
      <c r="G243" s="6">
        <f t="shared" si="105"/>
        <v>915.36</v>
      </c>
      <c r="H243" s="51"/>
      <c r="I243" s="6">
        <f t="shared" si="106"/>
        <v>0</v>
      </c>
      <c r="J243" s="51" t="s">
        <v>42</v>
      </c>
      <c r="K243" s="23">
        <f>I243*HLOOKUP(J243,'Auskunft SVS'!$C$2:$AZ$26,17,0)</f>
        <v>0</v>
      </c>
      <c r="L243" s="23">
        <f t="shared" si="107"/>
        <v>0</v>
      </c>
    </row>
    <row r="244" spans="1:18" ht="101.5">
      <c r="A244" s="2" t="s">
        <v>1619</v>
      </c>
      <c r="B244" s="2" t="s">
        <v>472</v>
      </c>
      <c r="C244" s="9" t="s">
        <v>1620</v>
      </c>
      <c r="D244" s="6">
        <v>82.41</v>
      </c>
      <c r="E244" s="6" t="s">
        <v>340</v>
      </c>
      <c r="F244" s="6">
        <f>+VLOOKUP(E244,'VI_Legende Reinigungsverz.'!$B$3:$F$22,5,0)</f>
        <v>12</v>
      </c>
      <c r="G244" s="6">
        <f t="shared" si="105"/>
        <v>988.92</v>
      </c>
      <c r="H244" s="51"/>
      <c r="I244" s="6">
        <f t="shared" si="106"/>
        <v>0</v>
      </c>
      <c r="J244" s="51" t="s">
        <v>42</v>
      </c>
      <c r="K244" s="23">
        <f>I244*HLOOKUP(J244,'Auskunft SVS'!$C$2:$AZ$26,17,0)</f>
        <v>0</v>
      </c>
      <c r="L244" s="23">
        <f t="shared" si="107"/>
        <v>0</v>
      </c>
    </row>
    <row r="245" spans="1:18" s="15" customFormat="1">
      <c r="A245" s="8" t="s">
        <v>1621</v>
      </c>
      <c r="B245" s="3" t="s">
        <v>1622</v>
      </c>
      <c r="C245" s="3" t="s">
        <v>98</v>
      </c>
      <c r="D245" s="10" t="s">
        <v>98</v>
      </c>
      <c r="E245" s="10"/>
      <c r="F245" s="10"/>
      <c r="G245" s="10"/>
      <c r="H245" s="10"/>
      <c r="I245" s="10"/>
      <c r="J245" s="10"/>
      <c r="K245" s="10"/>
      <c r="L245" s="13"/>
      <c r="M245"/>
      <c r="N245"/>
      <c r="O245"/>
      <c r="P245"/>
      <c r="Q245"/>
      <c r="R245"/>
    </row>
    <row r="246" spans="1:18" ht="101.5">
      <c r="A246" s="2" t="s">
        <v>1623</v>
      </c>
      <c r="B246" s="2" t="s">
        <v>1624</v>
      </c>
      <c r="C246" s="9" t="s">
        <v>1605</v>
      </c>
      <c r="D246" s="6">
        <v>4.62</v>
      </c>
      <c r="E246" s="6" t="s">
        <v>102</v>
      </c>
      <c r="F246" s="6">
        <f>+VLOOKUP(E246,'VI_Legende Reinigungsverz.'!$B$3:$F$22,5,0)</f>
        <v>251.5</v>
      </c>
      <c r="G246" s="6">
        <f t="shared" ref="G246" si="108">+F246*D246</f>
        <v>1161.93</v>
      </c>
      <c r="H246" s="51"/>
      <c r="I246" s="6">
        <f t="shared" ref="I246" si="109">IF(ISERROR(G246/H246),0,G246/H246)</f>
        <v>0</v>
      </c>
      <c r="J246" s="51" t="s">
        <v>42</v>
      </c>
      <c r="K246" s="23">
        <f>I246*HLOOKUP(J246,'Auskunft SVS'!$C$2:$AZ$26,17,0)</f>
        <v>0</v>
      </c>
      <c r="L246" s="23">
        <f t="shared" ref="L246" si="110">+K246/D246</f>
        <v>0</v>
      </c>
    </row>
    <row r="247" spans="1:18" s="16" customFormat="1" ht="25.5" customHeight="1">
      <c r="A247" s="7" t="s">
        <v>542</v>
      </c>
      <c r="B247" s="17" t="s">
        <v>1625</v>
      </c>
      <c r="C247" s="11" t="s">
        <v>98</v>
      </c>
      <c r="D247" s="18" t="s">
        <v>98</v>
      </c>
      <c r="E247" s="18"/>
      <c r="F247" s="18"/>
      <c r="G247" s="18"/>
      <c r="H247" s="18"/>
      <c r="I247" s="18"/>
      <c r="J247" s="18"/>
      <c r="K247" s="19"/>
      <c r="L247" s="20"/>
      <c r="M247"/>
      <c r="N247"/>
      <c r="O247"/>
      <c r="P247"/>
      <c r="Q247"/>
      <c r="R247"/>
    </row>
    <row r="248" spans="1:18" s="15" customFormat="1">
      <c r="A248" s="8" t="s">
        <v>544</v>
      </c>
      <c r="B248" s="3" t="s">
        <v>342</v>
      </c>
      <c r="C248" s="3" t="s">
        <v>98</v>
      </c>
      <c r="D248" s="10" t="s">
        <v>98</v>
      </c>
      <c r="E248" s="10"/>
      <c r="F248" s="10"/>
      <c r="G248" s="10"/>
      <c r="H248" s="10"/>
      <c r="I248" s="10"/>
      <c r="J248" s="10"/>
      <c r="K248" s="10"/>
      <c r="L248" s="13"/>
      <c r="M248"/>
      <c r="N248"/>
      <c r="O248"/>
      <c r="P248"/>
      <c r="Q248"/>
      <c r="R248"/>
    </row>
    <row r="249" spans="1:18" s="16" customFormat="1" ht="25.5" customHeight="1">
      <c r="A249" s="7" t="s">
        <v>680</v>
      </c>
      <c r="B249" s="17" t="s">
        <v>1626</v>
      </c>
      <c r="C249" s="11" t="s">
        <v>98</v>
      </c>
      <c r="D249" s="18" t="s">
        <v>98</v>
      </c>
      <c r="E249" s="18"/>
      <c r="F249" s="18"/>
      <c r="G249" s="18"/>
      <c r="H249" s="18"/>
      <c r="I249" s="18"/>
      <c r="J249" s="18"/>
      <c r="K249" s="19"/>
      <c r="L249" s="20"/>
      <c r="M249"/>
      <c r="N249"/>
      <c r="O249"/>
      <c r="P249"/>
      <c r="Q249"/>
      <c r="R249"/>
    </row>
    <row r="250" spans="1:18" s="15" customFormat="1">
      <c r="A250" s="8" t="s">
        <v>682</v>
      </c>
      <c r="B250" s="3" t="s">
        <v>342</v>
      </c>
      <c r="C250" s="3" t="s">
        <v>98</v>
      </c>
      <c r="D250" s="10" t="s">
        <v>98</v>
      </c>
      <c r="E250" s="10"/>
      <c r="F250" s="10"/>
      <c r="G250" s="10"/>
      <c r="H250" s="10"/>
      <c r="I250" s="10"/>
      <c r="J250" s="10"/>
      <c r="K250" s="10"/>
      <c r="L250" s="13"/>
      <c r="M250"/>
      <c r="N250"/>
      <c r="O250"/>
      <c r="P250"/>
      <c r="Q250"/>
      <c r="R250"/>
    </row>
    <row r="251" spans="1:18" s="16" customFormat="1" ht="25.5" customHeight="1">
      <c r="A251" s="7" t="s">
        <v>683</v>
      </c>
      <c r="B251" s="17" t="s">
        <v>1627</v>
      </c>
      <c r="C251" s="11" t="s">
        <v>98</v>
      </c>
      <c r="D251" s="18" t="s">
        <v>98</v>
      </c>
      <c r="E251" s="18"/>
      <c r="F251" s="18"/>
      <c r="G251" s="18"/>
      <c r="H251" s="18"/>
      <c r="I251" s="18"/>
      <c r="J251" s="18"/>
      <c r="K251" s="19"/>
      <c r="L251" s="20"/>
      <c r="M251"/>
      <c r="N251"/>
      <c r="O251"/>
      <c r="P251"/>
      <c r="Q251"/>
      <c r="R251"/>
    </row>
    <row r="252" spans="1:18" s="15" customFormat="1">
      <c r="A252" s="8" t="s">
        <v>685</v>
      </c>
      <c r="B252" s="3" t="s">
        <v>1628</v>
      </c>
      <c r="C252" s="3" t="s">
        <v>98</v>
      </c>
      <c r="D252" s="10" t="s">
        <v>98</v>
      </c>
      <c r="E252" s="10"/>
      <c r="F252" s="10"/>
      <c r="G252" s="10"/>
      <c r="H252" s="10"/>
      <c r="I252" s="10"/>
      <c r="J252" s="10"/>
      <c r="K252" s="10"/>
      <c r="L252" s="13"/>
      <c r="M252"/>
      <c r="N252"/>
      <c r="O252"/>
      <c r="P252"/>
      <c r="Q252"/>
      <c r="R252"/>
    </row>
    <row r="253" spans="1:18" s="16" customFormat="1" ht="25.5" customHeight="1">
      <c r="A253" s="7" t="s">
        <v>686</v>
      </c>
      <c r="B253" s="17" t="s">
        <v>1629</v>
      </c>
      <c r="C253" s="11" t="s">
        <v>98</v>
      </c>
      <c r="D253" s="18" t="s">
        <v>98</v>
      </c>
      <c r="E253" s="18"/>
      <c r="F253" s="18"/>
      <c r="G253" s="18"/>
      <c r="H253" s="18"/>
      <c r="I253" s="18"/>
      <c r="J253" s="18"/>
      <c r="K253" s="19"/>
      <c r="L253" s="20"/>
      <c r="M253"/>
      <c r="N253"/>
      <c r="O253"/>
      <c r="P253"/>
      <c r="Q253"/>
      <c r="R253"/>
    </row>
    <row r="254" spans="1:18" s="15" customFormat="1">
      <c r="A254" s="8" t="s">
        <v>688</v>
      </c>
      <c r="B254" s="3" t="s">
        <v>342</v>
      </c>
      <c r="C254" s="3" t="s">
        <v>98</v>
      </c>
      <c r="D254" s="10" t="s">
        <v>98</v>
      </c>
      <c r="E254" s="10"/>
      <c r="F254" s="10"/>
      <c r="G254" s="10"/>
      <c r="H254" s="10"/>
      <c r="I254" s="10"/>
      <c r="J254" s="10"/>
      <c r="K254" s="10"/>
      <c r="L254" s="13"/>
      <c r="M254"/>
      <c r="N254"/>
      <c r="O254"/>
      <c r="P254"/>
      <c r="Q254"/>
      <c r="R254"/>
    </row>
    <row r="255" spans="1:18" s="16" customFormat="1" ht="25.5" customHeight="1">
      <c r="A255" s="7" t="s">
        <v>689</v>
      </c>
      <c r="B255" s="17" t="s">
        <v>1630</v>
      </c>
      <c r="C255" s="11" t="s">
        <v>98</v>
      </c>
      <c r="D255" s="18" t="s">
        <v>98</v>
      </c>
      <c r="E255" s="18"/>
      <c r="F255" s="18"/>
      <c r="G255" s="18"/>
      <c r="H255" s="18"/>
      <c r="I255" s="18"/>
      <c r="J255" s="18"/>
      <c r="K255" s="19"/>
      <c r="L255" s="20"/>
      <c r="M255"/>
      <c r="N255"/>
      <c r="O255"/>
      <c r="P255"/>
      <c r="Q255"/>
      <c r="R255"/>
    </row>
    <row r="256" spans="1:18" s="15" customFormat="1">
      <c r="A256" s="8" t="s">
        <v>691</v>
      </c>
      <c r="B256" s="3" t="s">
        <v>95</v>
      </c>
      <c r="C256" s="3" t="s">
        <v>98</v>
      </c>
      <c r="D256" s="10" t="s">
        <v>98</v>
      </c>
      <c r="E256" s="10"/>
      <c r="F256" s="10"/>
      <c r="G256" s="10"/>
      <c r="H256" s="10"/>
      <c r="I256" s="10"/>
      <c r="J256" s="10"/>
      <c r="K256" s="10"/>
      <c r="L256" s="13"/>
      <c r="M256"/>
      <c r="N256"/>
      <c r="O256"/>
      <c r="P256"/>
      <c r="Q256"/>
      <c r="R256"/>
    </row>
    <row r="257" spans="1:18" s="15" customFormat="1">
      <c r="A257" s="8" t="s">
        <v>1375</v>
      </c>
      <c r="B257" s="3" t="s">
        <v>112</v>
      </c>
      <c r="C257" s="3" t="s">
        <v>98</v>
      </c>
      <c r="D257" s="10" t="s">
        <v>98</v>
      </c>
      <c r="E257" s="10"/>
      <c r="F257" s="10"/>
      <c r="G257" s="10"/>
      <c r="H257" s="10"/>
      <c r="I257" s="10"/>
      <c r="J257" s="10"/>
      <c r="K257" s="10"/>
      <c r="L257" s="13"/>
      <c r="M257"/>
      <c r="N257"/>
      <c r="O257"/>
      <c r="P257"/>
      <c r="Q257"/>
      <c r="R257"/>
    </row>
    <row r="258" spans="1:18" ht="101.5">
      <c r="A258" s="2" t="s">
        <v>1376</v>
      </c>
      <c r="B258" s="2" t="s">
        <v>493</v>
      </c>
      <c r="C258" s="9" t="s">
        <v>359</v>
      </c>
      <c r="D258" s="6">
        <v>39.14</v>
      </c>
      <c r="E258" s="6" t="s">
        <v>210</v>
      </c>
      <c r="F258" s="6">
        <f>+VLOOKUP(E258,'VI_Legende Reinigungsverz.'!$B$3:$F$22,5,0)</f>
        <v>104</v>
      </c>
      <c r="G258" s="6">
        <f>+F258*D258</f>
        <v>4070.56</v>
      </c>
      <c r="H258" s="51"/>
      <c r="I258" s="6">
        <f>IF(ISERROR(G258/H258),0,G258/H258)</f>
        <v>0</v>
      </c>
      <c r="J258" s="51" t="s">
        <v>42</v>
      </c>
      <c r="K258" s="23">
        <f>I258*HLOOKUP(J258,'Auskunft SVS'!$C$2:$AZ$26,17,0)</f>
        <v>0</v>
      </c>
      <c r="L258" s="23">
        <f>+K258/D258</f>
        <v>0</v>
      </c>
    </row>
    <row r="259" spans="1:18" s="15" customFormat="1">
      <c r="A259" s="8" t="s">
        <v>1631</v>
      </c>
      <c r="B259" s="3" t="s">
        <v>127</v>
      </c>
      <c r="C259" s="3" t="s">
        <v>98</v>
      </c>
      <c r="D259" s="10" t="s">
        <v>98</v>
      </c>
      <c r="E259" s="10"/>
      <c r="F259" s="10"/>
      <c r="G259" s="10"/>
      <c r="H259" s="10"/>
      <c r="I259" s="10"/>
      <c r="J259" s="10"/>
      <c r="K259" s="10"/>
      <c r="L259" s="13"/>
      <c r="M259"/>
      <c r="N259"/>
      <c r="O259"/>
      <c r="P259"/>
      <c r="Q259"/>
      <c r="R259"/>
    </row>
    <row r="260" spans="1:18" ht="87">
      <c r="A260" s="2" t="s">
        <v>1632</v>
      </c>
      <c r="B260" s="2" t="s">
        <v>129</v>
      </c>
      <c r="C260" s="9" t="s">
        <v>1633</v>
      </c>
      <c r="D260" s="6">
        <v>2932.67</v>
      </c>
      <c r="E260" s="6" t="s">
        <v>210</v>
      </c>
      <c r="F260" s="6">
        <f>+VLOOKUP(E260,'VI_Legende Reinigungsverz.'!$B$3:$F$22,5,0)</f>
        <v>104</v>
      </c>
      <c r="G260" s="6">
        <f>+F260*D260</f>
        <v>304997.68</v>
      </c>
      <c r="H260" s="51"/>
      <c r="I260" s="6">
        <f>IF(ISERROR(G260/H260),0,G260/H260)</f>
        <v>0</v>
      </c>
      <c r="J260" s="51" t="s">
        <v>42</v>
      </c>
      <c r="K260" s="23">
        <f>I260*HLOOKUP(J260,'Auskunft SVS'!$C$2:$AZ$26,17,0)</f>
        <v>0</v>
      </c>
      <c r="L260" s="23">
        <f>+K260/D260</f>
        <v>0</v>
      </c>
    </row>
    <row r="261" spans="1:18" s="15" customFormat="1">
      <c r="A261" s="8" t="s">
        <v>1634</v>
      </c>
      <c r="B261" s="3" t="s">
        <v>138</v>
      </c>
      <c r="C261" s="3" t="s">
        <v>98</v>
      </c>
      <c r="D261" s="10" t="s">
        <v>98</v>
      </c>
      <c r="E261" s="10"/>
      <c r="F261" s="10"/>
      <c r="G261" s="10"/>
      <c r="H261" s="10"/>
      <c r="I261" s="10"/>
      <c r="J261" s="10"/>
      <c r="K261" s="10"/>
      <c r="L261" s="13"/>
      <c r="M261"/>
      <c r="N261"/>
      <c r="O261"/>
      <c r="P261"/>
      <c r="Q261"/>
      <c r="R261"/>
    </row>
    <row r="262" spans="1:18" ht="101.5">
      <c r="A262" s="2" t="s">
        <v>1635</v>
      </c>
      <c r="B262" s="2" t="s">
        <v>146</v>
      </c>
      <c r="C262" s="9" t="s">
        <v>368</v>
      </c>
      <c r="D262" s="6">
        <v>165.9</v>
      </c>
      <c r="E262" s="6" t="s">
        <v>210</v>
      </c>
      <c r="F262" s="6">
        <f>+VLOOKUP(E262,'VI_Legende Reinigungsverz.'!$B$3:$F$22,5,0)</f>
        <v>104</v>
      </c>
      <c r="G262" s="6">
        <f>+F262*D262</f>
        <v>17253.600000000002</v>
      </c>
      <c r="H262" s="51"/>
      <c r="I262" s="6">
        <f>IF(ISERROR(G262/H262),0,G262/H262)</f>
        <v>0</v>
      </c>
      <c r="J262" s="51" t="s">
        <v>42</v>
      </c>
      <c r="K262" s="23">
        <f>I262*HLOOKUP(J262,'Auskunft SVS'!$C$2:$AZ$26,17,0)</f>
        <v>0</v>
      </c>
      <c r="L262" s="23">
        <f>+K262/D262</f>
        <v>0</v>
      </c>
    </row>
    <row r="263" spans="1:18" s="15" customFormat="1">
      <c r="A263" s="8" t="s">
        <v>1636</v>
      </c>
      <c r="B263" s="3" t="s">
        <v>370</v>
      </c>
      <c r="C263" s="3" t="s">
        <v>98</v>
      </c>
      <c r="D263" s="10" t="s">
        <v>98</v>
      </c>
      <c r="E263" s="10"/>
      <c r="F263" s="10"/>
      <c r="G263" s="10"/>
      <c r="H263" s="10"/>
      <c r="I263" s="10"/>
      <c r="J263" s="10"/>
      <c r="K263" s="10"/>
      <c r="L263" s="13"/>
      <c r="M263"/>
      <c r="N263"/>
      <c r="O263"/>
      <c r="P263"/>
      <c r="Q263"/>
      <c r="R263"/>
    </row>
    <row r="264" spans="1:18" ht="101.5">
      <c r="A264" s="2" t="s">
        <v>1637</v>
      </c>
      <c r="B264" s="2" t="s">
        <v>1638</v>
      </c>
      <c r="C264" s="9" t="s">
        <v>368</v>
      </c>
      <c r="D264" s="6">
        <v>17.97</v>
      </c>
      <c r="E264" s="6" t="s">
        <v>210</v>
      </c>
      <c r="F264" s="6">
        <f>+VLOOKUP(E264,'VI_Legende Reinigungsverz.'!$B$3:$F$22,5,0)</f>
        <v>104</v>
      </c>
      <c r="G264" s="6">
        <f>+F264*D264</f>
        <v>1868.8799999999999</v>
      </c>
      <c r="H264" s="51"/>
      <c r="I264" s="6">
        <f>IF(ISERROR(G264/H264),0,G264/H264)</f>
        <v>0</v>
      </c>
      <c r="J264" s="51" t="s">
        <v>42</v>
      </c>
      <c r="K264" s="23">
        <f>I264*HLOOKUP(J264,'Auskunft SVS'!$C$2:$AZ$26,17,0)</f>
        <v>0</v>
      </c>
      <c r="L264" s="23">
        <f>+K264/D264</f>
        <v>0</v>
      </c>
    </row>
    <row r="265" spans="1:18" s="15" customFormat="1">
      <c r="A265" s="8" t="s">
        <v>1639</v>
      </c>
      <c r="B265" s="3" t="s">
        <v>154</v>
      </c>
      <c r="C265" s="3" t="s">
        <v>98</v>
      </c>
      <c r="D265" s="10" t="s">
        <v>98</v>
      </c>
      <c r="E265" s="10"/>
      <c r="F265" s="10"/>
      <c r="G265" s="10"/>
      <c r="H265" s="10"/>
      <c r="I265" s="10"/>
      <c r="J265" s="10"/>
      <c r="K265" s="10"/>
      <c r="L265" s="13"/>
      <c r="M265"/>
      <c r="N265"/>
      <c r="O265"/>
      <c r="P265"/>
      <c r="Q265"/>
      <c r="R265"/>
    </row>
    <row r="266" spans="1:18" ht="101.5">
      <c r="A266" s="2" t="s">
        <v>1640</v>
      </c>
      <c r="B266" s="2" t="s">
        <v>1638</v>
      </c>
      <c r="C266" s="9" t="s">
        <v>1641</v>
      </c>
      <c r="D266" s="6">
        <v>108.33</v>
      </c>
      <c r="E266" s="6" t="s">
        <v>210</v>
      </c>
      <c r="F266" s="6">
        <f>+VLOOKUP(E266,'VI_Legende Reinigungsverz.'!$B$3:$F$22,5,0)</f>
        <v>104</v>
      </c>
      <c r="G266" s="6">
        <f>+F266*D266</f>
        <v>11266.32</v>
      </c>
      <c r="H266" s="51"/>
      <c r="I266" s="6">
        <f>IF(ISERROR(G266/H266),0,G266/H266)</f>
        <v>0</v>
      </c>
      <c r="J266" s="51" t="s">
        <v>42</v>
      </c>
      <c r="K266" s="23">
        <f>I266*HLOOKUP(J266,'Auskunft SVS'!$C$2:$AZ$26,17,0)</f>
        <v>0</v>
      </c>
      <c r="L266" s="23">
        <f>+K266/D266</f>
        <v>0</v>
      </c>
    </row>
    <row r="267" spans="1:18" s="15" customFormat="1">
      <c r="A267" s="8" t="s">
        <v>1642</v>
      </c>
      <c r="B267" s="3" t="s">
        <v>807</v>
      </c>
      <c r="C267" s="3" t="s">
        <v>98</v>
      </c>
      <c r="D267" s="10" t="s">
        <v>98</v>
      </c>
      <c r="E267" s="10"/>
      <c r="F267" s="10"/>
      <c r="G267" s="10"/>
      <c r="H267" s="10"/>
      <c r="I267" s="10"/>
      <c r="J267" s="10"/>
      <c r="K267" s="10"/>
      <c r="L267" s="13"/>
      <c r="M267"/>
      <c r="N267"/>
      <c r="O267"/>
      <c r="P267"/>
      <c r="Q267"/>
      <c r="R267"/>
    </row>
    <row r="268" spans="1:18" ht="87">
      <c r="A268" s="2" t="s">
        <v>1643</v>
      </c>
      <c r="B268" s="2" t="s">
        <v>583</v>
      </c>
      <c r="C268" s="9" t="s">
        <v>1644</v>
      </c>
      <c r="D268" s="6">
        <v>17.97</v>
      </c>
      <c r="E268" s="6" t="s">
        <v>210</v>
      </c>
      <c r="F268" s="6">
        <f>+VLOOKUP(E268,'VI_Legende Reinigungsverz.'!$B$3:$F$22,5,0)</f>
        <v>104</v>
      </c>
      <c r="G268" s="6">
        <f>+F268*D268</f>
        <v>1868.8799999999999</v>
      </c>
      <c r="H268" s="51"/>
      <c r="I268" s="6">
        <f>IF(ISERROR(G268/H268),0,G268/H268)</f>
        <v>0</v>
      </c>
      <c r="J268" s="51" t="s">
        <v>42</v>
      </c>
      <c r="K268" s="23">
        <f>I268*HLOOKUP(J268,'Auskunft SVS'!$C$2:$AZ$26,17,0)</f>
        <v>0</v>
      </c>
      <c r="L268" s="23">
        <f>+K268/D268</f>
        <v>0</v>
      </c>
    </row>
    <row r="269" spans="1:18" s="15" customFormat="1">
      <c r="A269" s="8" t="s">
        <v>1645</v>
      </c>
      <c r="B269" s="3" t="s">
        <v>159</v>
      </c>
      <c r="C269" s="3" t="s">
        <v>98</v>
      </c>
      <c r="D269" s="10" t="s">
        <v>98</v>
      </c>
      <c r="E269" s="10"/>
      <c r="F269" s="10"/>
      <c r="G269" s="10"/>
      <c r="H269" s="10"/>
      <c r="I269" s="10"/>
      <c r="J269" s="10"/>
      <c r="K269" s="10"/>
      <c r="L269" s="13"/>
      <c r="M269"/>
      <c r="N269"/>
      <c r="O269"/>
      <c r="P269"/>
      <c r="Q269"/>
      <c r="R269"/>
    </row>
    <row r="270" spans="1:18" ht="87">
      <c r="A270" s="2" t="s">
        <v>1646</v>
      </c>
      <c r="B270" s="2" t="s">
        <v>284</v>
      </c>
      <c r="C270" s="9" t="s">
        <v>1644</v>
      </c>
      <c r="D270" s="6">
        <v>25.12</v>
      </c>
      <c r="E270" s="6" t="s">
        <v>210</v>
      </c>
      <c r="F270" s="6">
        <f>+VLOOKUP(E270,'VI_Legende Reinigungsverz.'!$B$3:$F$22,5,0)</f>
        <v>104</v>
      </c>
      <c r="G270" s="6">
        <f t="shared" ref="G270:G271" si="111">+F270*D270</f>
        <v>2612.48</v>
      </c>
      <c r="H270" s="51"/>
      <c r="I270" s="6">
        <f t="shared" ref="I270:I271" si="112">IF(ISERROR(G270/H270),0,G270/H270)</f>
        <v>0</v>
      </c>
      <c r="J270" s="51" t="s">
        <v>42</v>
      </c>
      <c r="K270" s="23">
        <f>I270*HLOOKUP(J270,'Auskunft SVS'!$C$2:$AZ$26,17,0)</f>
        <v>0</v>
      </c>
      <c r="L270" s="23">
        <f t="shared" ref="L270:L271" si="113">+K270/D270</f>
        <v>0</v>
      </c>
    </row>
    <row r="271" spans="1:18" ht="101.5">
      <c r="A271" s="2" t="s">
        <v>1647</v>
      </c>
      <c r="B271" s="2" t="s">
        <v>1648</v>
      </c>
      <c r="C271" s="9" t="s">
        <v>1649</v>
      </c>
      <c r="D271" s="6">
        <v>86.4</v>
      </c>
      <c r="E271" s="6" t="s">
        <v>102</v>
      </c>
      <c r="F271" s="6">
        <f>+VLOOKUP(E271,'VI_Legende Reinigungsverz.'!$B$3:$F$22,5,0)</f>
        <v>251.5</v>
      </c>
      <c r="G271" s="6">
        <f t="shared" si="111"/>
        <v>21729.600000000002</v>
      </c>
      <c r="H271" s="51"/>
      <c r="I271" s="6">
        <f t="shared" si="112"/>
        <v>0</v>
      </c>
      <c r="J271" s="51" t="s">
        <v>42</v>
      </c>
      <c r="K271" s="23">
        <f>I271*HLOOKUP(J271,'Auskunft SVS'!$C$2:$AZ$26,17,0)</f>
        <v>0</v>
      </c>
      <c r="L271" s="23">
        <f t="shared" si="113"/>
        <v>0</v>
      </c>
    </row>
    <row r="272" spans="1:18" s="15" customFormat="1">
      <c r="A272" s="8" t="s">
        <v>1650</v>
      </c>
      <c r="B272" s="3" t="s">
        <v>167</v>
      </c>
      <c r="C272" s="3" t="s">
        <v>98</v>
      </c>
      <c r="D272" s="10" t="s">
        <v>98</v>
      </c>
      <c r="E272" s="10"/>
      <c r="F272" s="10"/>
      <c r="G272" s="10"/>
      <c r="H272" s="10"/>
      <c r="I272" s="10"/>
      <c r="J272" s="10"/>
      <c r="K272" s="10"/>
      <c r="L272" s="13"/>
      <c r="M272"/>
      <c r="N272"/>
      <c r="O272"/>
      <c r="P272"/>
      <c r="Q272"/>
      <c r="R272"/>
    </row>
    <row r="273" spans="1:18" ht="87">
      <c r="A273" s="2" t="s">
        <v>1651</v>
      </c>
      <c r="B273" s="2" t="s">
        <v>601</v>
      </c>
      <c r="C273" s="9" t="s">
        <v>1652</v>
      </c>
      <c r="D273" s="6">
        <v>66.09</v>
      </c>
      <c r="E273" s="6" t="s">
        <v>210</v>
      </c>
      <c r="F273" s="6">
        <f>+VLOOKUP(E273,'VI_Legende Reinigungsverz.'!$B$3:$F$22,5,0)</f>
        <v>104</v>
      </c>
      <c r="G273" s="6">
        <f>+F273*D273</f>
        <v>6873.3600000000006</v>
      </c>
      <c r="H273" s="51"/>
      <c r="I273" s="6">
        <f>IF(ISERROR(G273/H273),0,G273/H273)</f>
        <v>0</v>
      </c>
      <c r="J273" s="51" t="s">
        <v>42</v>
      </c>
      <c r="K273" s="23">
        <f>I273*HLOOKUP(J273,'Auskunft SVS'!$C$2:$AZ$26,17,0)</f>
        <v>0</v>
      </c>
      <c r="L273" s="23">
        <f>+K273/D273</f>
        <v>0</v>
      </c>
    </row>
    <row r="274" spans="1:18" s="15" customFormat="1">
      <c r="A274" s="8" t="s">
        <v>1653</v>
      </c>
      <c r="B274" s="3" t="s">
        <v>196</v>
      </c>
      <c r="C274" s="3" t="s">
        <v>98</v>
      </c>
      <c r="D274" s="10" t="s">
        <v>98</v>
      </c>
      <c r="E274" s="10"/>
      <c r="F274" s="10"/>
      <c r="G274" s="10"/>
      <c r="H274" s="10"/>
      <c r="I274" s="10"/>
      <c r="J274" s="10"/>
      <c r="K274" s="10"/>
      <c r="L274" s="13"/>
      <c r="M274"/>
      <c r="N274"/>
      <c r="O274"/>
      <c r="P274"/>
      <c r="Q274"/>
      <c r="R274"/>
    </row>
    <row r="275" spans="1:18" ht="101.5">
      <c r="A275" s="2" t="s">
        <v>1654</v>
      </c>
      <c r="B275" s="2" t="s">
        <v>624</v>
      </c>
      <c r="C275" s="9" t="s">
        <v>733</v>
      </c>
      <c r="D275" s="6">
        <v>27.23</v>
      </c>
      <c r="E275" s="6" t="s">
        <v>210</v>
      </c>
      <c r="F275" s="6">
        <f>+VLOOKUP(E275,'VI_Legende Reinigungsverz.'!$B$3:$F$22,5,0)</f>
        <v>104</v>
      </c>
      <c r="G275" s="6">
        <f>+F275*D275</f>
        <v>2831.92</v>
      </c>
      <c r="H275" s="51"/>
      <c r="I275" s="6">
        <f>IF(ISERROR(G275/H275),0,G275/H275)</f>
        <v>0</v>
      </c>
      <c r="J275" s="51" t="s">
        <v>42</v>
      </c>
      <c r="K275" s="23">
        <f>I275*HLOOKUP(J275,'Auskunft SVS'!$C$2:$AZ$26,17,0)</f>
        <v>0</v>
      </c>
      <c r="L275" s="23">
        <f>+K275/D275</f>
        <v>0</v>
      </c>
    </row>
    <row r="276" spans="1:18" s="15" customFormat="1">
      <c r="A276" s="8" t="s">
        <v>1655</v>
      </c>
      <c r="B276" s="3" t="s">
        <v>200</v>
      </c>
      <c r="C276" s="3" t="s">
        <v>98</v>
      </c>
      <c r="D276" s="10" t="s">
        <v>98</v>
      </c>
      <c r="E276" s="10"/>
      <c r="F276" s="10"/>
      <c r="G276" s="10"/>
      <c r="H276" s="10"/>
      <c r="I276" s="10"/>
      <c r="J276" s="10"/>
      <c r="K276" s="10"/>
      <c r="L276" s="13"/>
      <c r="M276"/>
      <c r="N276"/>
      <c r="O276"/>
      <c r="P276"/>
      <c r="Q276"/>
      <c r="R276"/>
    </row>
    <row r="277" spans="1:18" ht="101.5">
      <c r="A277" s="2" t="s">
        <v>1656</v>
      </c>
      <c r="B277" s="2" t="s">
        <v>307</v>
      </c>
      <c r="C277" s="9" t="s">
        <v>520</v>
      </c>
      <c r="D277" s="6">
        <v>184.84</v>
      </c>
      <c r="E277" s="6" t="s">
        <v>102</v>
      </c>
      <c r="F277" s="6">
        <f>+VLOOKUP(E277,'VI_Legende Reinigungsverz.'!$B$3:$F$22,5,0)</f>
        <v>251.5</v>
      </c>
      <c r="G277" s="6">
        <f>+F277*D277</f>
        <v>46487.26</v>
      </c>
      <c r="H277" s="51"/>
      <c r="I277" s="6">
        <f>IF(ISERROR(G277/H277),0,G277/H277)</f>
        <v>0</v>
      </c>
      <c r="J277" s="51" t="s">
        <v>42</v>
      </c>
      <c r="K277" s="23">
        <f>I277*HLOOKUP(J277,'Auskunft SVS'!$C$2:$AZ$26,17,0)</f>
        <v>0</v>
      </c>
      <c r="L277" s="23">
        <f>+K277/D277</f>
        <v>0</v>
      </c>
    </row>
    <row r="278" spans="1:18" s="15" customFormat="1">
      <c r="A278" s="8" t="s">
        <v>1657</v>
      </c>
      <c r="B278" s="3" t="s">
        <v>316</v>
      </c>
      <c r="C278" s="3" t="s">
        <v>98</v>
      </c>
      <c r="D278" s="10" t="s">
        <v>98</v>
      </c>
      <c r="E278" s="10"/>
      <c r="F278" s="10"/>
      <c r="G278" s="10"/>
      <c r="H278" s="10"/>
      <c r="I278" s="10"/>
      <c r="J278" s="10"/>
      <c r="K278" s="10"/>
      <c r="L278" s="13"/>
      <c r="M278"/>
      <c r="N278"/>
      <c r="O278"/>
      <c r="P278"/>
      <c r="Q278"/>
      <c r="R278"/>
    </row>
    <row r="279" spans="1:18" ht="101.5">
      <c r="A279" s="2" t="s">
        <v>1658</v>
      </c>
      <c r="B279" s="2" t="s">
        <v>1659</v>
      </c>
      <c r="C279" s="9" t="s">
        <v>1660</v>
      </c>
      <c r="D279" s="6">
        <v>2.42</v>
      </c>
      <c r="E279" s="6" t="s">
        <v>376</v>
      </c>
      <c r="F279" s="6">
        <f>+VLOOKUP(E279,'VI_Legende Reinigungsverz.'!$B$3:$F$22,5,0)</f>
        <v>2</v>
      </c>
      <c r="G279" s="6">
        <f>+F279*D279</f>
        <v>4.84</v>
      </c>
      <c r="H279" s="51"/>
      <c r="I279" s="6">
        <f>IF(ISERROR(G279/H279),0,G279/H279)</f>
        <v>0</v>
      </c>
      <c r="J279" s="51" t="s">
        <v>42</v>
      </c>
      <c r="K279" s="23">
        <f>I279*HLOOKUP(J279,'Auskunft SVS'!$C$2:$AZ$26,17,0)</f>
        <v>0</v>
      </c>
      <c r="L279" s="23">
        <f>+K279/D279</f>
        <v>0</v>
      </c>
    </row>
    <row r="280" spans="1:18" s="15" customFormat="1">
      <c r="A280" s="8" t="s">
        <v>1661</v>
      </c>
      <c r="B280" s="3" t="s">
        <v>645</v>
      </c>
      <c r="C280" s="3" t="s">
        <v>98</v>
      </c>
      <c r="D280" s="10" t="s">
        <v>98</v>
      </c>
      <c r="E280" s="10"/>
      <c r="F280" s="10"/>
      <c r="G280" s="10"/>
      <c r="H280" s="10"/>
      <c r="I280" s="10"/>
      <c r="J280" s="10"/>
      <c r="K280" s="10"/>
      <c r="L280" s="13"/>
      <c r="M280"/>
      <c r="N280"/>
      <c r="O280"/>
      <c r="P280"/>
      <c r="Q280"/>
      <c r="R280"/>
    </row>
    <row r="281" spans="1:18" ht="101.5">
      <c r="A281" s="2" t="s">
        <v>1662</v>
      </c>
      <c r="B281" s="2" t="s">
        <v>1216</v>
      </c>
      <c r="C281" s="9" t="s">
        <v>1663</v>
      </c>
      <c r="D281" s="6">
        <v>16.47</v>
      </c>
      <c r="E281" s="6" t="s">
        <v>376</v>
      </c>
      <c r="F281" s="6">
        <f>+VLOOKUP(E281,'VI_Legende Reinigungsverz.'!$B$3:$F$22,5,0)</f>
        <v>2</v>
      </c>
      <c r="G281" s="6">
        <f t="shared" ref="G281:G282" si="114">+F281*D281</f>
        <v>32.94</v>
      </c>
      <c r="H281" s="51"/>
      <c r="I281" s="6">
        <f t="shared" ref="I281:I282" si="115">IF(ISERROR(G281/H281),0,G281/H281)</f>
        <v>0</v>
      </c>
      <c r="J281" s="51" t="s">
        <v>42</v>
      </c>
      <c r="K281" s="23">
        <f>I281*HLOOKUP(J281,'Auskunft SVS'!$C$2:$AZ$26,17,0)</f>
        <v>0</v>
      </c>
      <c r="L281" s="23">
        <f t="shared" ref="L281:L282" si="116">+K281/D281</f>
        <v>0</v>
      </c>
    </row>
    <row r="282" spans="1:18" ht="101.5">
      <c r="A282" s="2" t="s">
        <v>1664</v>
      </c>
      <c r="B282" s="2" t="s">
        <v>428</v>
      </c>
      <c r="C282" s="9" t="s">
        <v>1665</v>
      </c>
      <c r="D282" s="6">
        <v>3.88</v>
      </c>
      <c r="E282" s="6" t="s">
        <v>376</v>
      </c>
      <c r="F282" s="6">
        <f>+VLOOKUP(E282,'VI_Legende Reinigungsverz.'!$B$3:$F$22,5,0)</f>
        <v>2</v>
      </c>
      <c r="G282" s="6">
        <f t="shared" si="114"/>
        <v>7.76</v>
      </c>
      <c r="H282" s="51"/>
      <c r="I282" s="6">
        <f t="shared" si="115"/>
        <v>0</v>
      </c>
      <c r="J282" s="51" t="s">
        <v>42</v>
      </c>
      <c r="K282" s="23">
        <f>I282*HLOOKUP(J282,'Auskunft SVS'!$C$2:$AZ$26,17,0)</f>
        <v>0</v>
      </c>
      <c r="L282" s="23">
        <f t="shared" si="116"/>
        <v>0</v>
      </c>
    </row>
    <row r="283" spans="1:18" s="15" customFormat="1">
      <c r="A283" s="8" t="s">
        <v>1666</v>
      </c>
      <c r="B283" s="3" t="s">
        <v>753</v>
      </c>
      <c r="C283" s="3" t="s">
        <v>98</v>
      </c>
      <c r="D283" s="10" t="s">
        <v>98</v>
      </c>
      <c r="E283" s="10"/>
      <c r="F283" s="10"/>
      <c r="G283" s="10"/>
      <c r="H283" s="10"/>
      <c r="I283" s="10"/>
      <c r="J283" s="10"/>
      <c r="K283" s="10"/>
      <c r="L283" s="13"/>
      <c r="M283"/>
      <c r="N283"/>
      <c r="O283"/>
      <c r="P283"/>
      <c r="Q283"/>
      <c r="R283"/>
    </row>
    <row r="284" spans="1:18" ht="101.5">
      <c r="A284" s="2" t="s">
        <v>1667</v>
      </c>
      <c r="B284" s="2" t="s">
        <v>647</v>
      </c>
      <c r="C284" s="9" t="s">
        <v>1668</v>
      </c>
      <c r="D284" s="6">
        <v>99.26</v>
      </c>
      <c r="E284" s="6" t="s">
        <v>376</v>
      </c>
      <c r="F284" s="6">
        <f>+VLOOKUP(E284,'VI_Legende Reinigungsverz.'!$B$3:$F$22,5,0)</f>
        <v>2</v>
      </c>
      <c r="G284" s="6">
        <f>+F284*D284</f>
        <v>198.52</v>
      </c>
      <c r="H284" s="51"/>
      <c r="I284" s="6">
        <f>IF(ISERROR(G284/H284),0,G284/H284)</f>
        <v>0</v>
      </c>
      <c r="J284" s="51" t="s">
        <v>42</v>
      </c>
      <c r="K284" s="23">
        <f>I284*HLOOKUP(J284,'Auskunft SVS'!$C$2:$AZ$26,17,0)</f>
        <v>0</v>
      </c>
      <c r="L284" s="23">
        <f>+K284/D284</f>
        <v>0</v>
      </c>
    </row>
    <row r="285" spans="1:18" s="15" customFormat="1">
      <c r="A285" s="8" t="s">
        <v>1669</v>
      </c>
      <c r="B285" s="3" t="s">
        <v>224</v>
      </c>
      <c r="C285" s="3" t="s">
        <v>98</v>
      </c>
      <c r="D285" s="10" t="s">
        <v>98</v>
      </c>
      <c r="E285" s="10"/>
      <c r="F285" s="10"/>
      <c r="G285" s="10"/>
      <c r="H285" s="10"/>
      <c r="I285" s="10"/>
      <c r="J285" s="10"/>
      <c r="K285" s="10"/>
      <c r="L285" s="13"/>
      <c r="M285"/>
      <c r="N285"/>
      <c r="O285"/>
      <c r="P285"/>
      <c r="Q285"/>
      <c r="R285"/>
    </row>
    <row r="286" spans="1:18" ht="116">
      <c r="A286" s="2" t="s">
        <v>1670</v>
      </c>
      <c r="B286" s="2" t="s">
        <v>667</v>
      </c>
      <c r="C286" s="9" t="s">
        <v>1671</v>
      </c>
      <c r="D286" s="6">
        <v>1554.74</v>
      </c>
      <c r="E286" s="6" t="s">
        <v>210</v>
      </c>
      <c r="F286" s="6">
        <f>+VLOOKUP(E286,'VI_Legende Reinigungsverz.'!$B$3:$F$22,5,0)</f>
        <v>104</v>
      </c>
      <c r="G286" s="6">
        <f t="shared" ref="G286:G287" si="117">+F286*D286</f>
        <v>161692.96</v>
      </c>
      <c r="H286" s="51"/>
      <c r="I286" s="6">
        <f t="shared" ref="I286:I287" si="118">IF(ISERROR(G286/H286),0,G286/H286)</f>
        <v>0</v>
      </c>
      <c r="J286" s="51" t="s">
        <v>42</v>
      </c>
      <c r="K286" s="23">
        <f>I286*HLOOKUP(J286,'Auskunft SVS'!$C$2:$AZ$26,17,0)</f>
        <v>0</v>
      </c>
      <c r="L286" s="23">
        <f t="shared" ref="L286:L287" si="119">+K286/D286</f>
        <v>0</v>
      </c>
    </row>
    <row r="287" spans="1:18" ht="116">
      <c r="A287" s="2" t="s">
        <v>1672</v>
      </c>
      <c r="B287" s="2" t="s">
        <v>453</v>
      </c>
      <c r="C287" s="9" t="s">
        <v>1673</v>
      </c>
      <c r="D287" s="6">
        <v>15.2</v>
      </c>
      <c r="E287" s="6" t="s">
        <v>210</v>
      </c>
      <c r="F287" s="6">
        <f>+VLOOKUP(E287,'VI_Legende Reinigungsverz.'!$B$3:$F$22,5,0)</f>
        <v>104</v>
      </c>
      <c r="G287" s="6">
        <f t="shared" si="117"/>
        <v>1580.8</v>
      </c>
      <c r="H287" s="51"/>
      <c r="I287" s="6">
        <f t="shared" si="118"/>
        <v>0</v>
      </c>
      <c r="J287" s="51" t="s">
        <v>42</v>
      </c>
      <c r="K287" s="23">
        <f>I287*HLOOKUP(J287,'Auskunft SVS'!$C$2:$AZ$26,17,0)</f>
        <v>0</v>
      </c>
      <c r="L287" s="23">
        <f t="shared" si="119"/>
        <v>0</v>
      </c>
    </row>
    <row r="288" spans="1:18" s="15" customFormat="1">
      <c r="A288" s="8" t="s">
        <v>1674</v>
      </c>
      <c r="B288" s="3" t="s">
        <v>232</v>
      </c>
      <c r="C288" s="3" t="s">
        <v>98</v>
      </c>
      <c r="D288" s="10" t="s">
        <v>98</v>
      </c>
      <c r="E288" s="10"/>
      <c r="F288" s="10"/>
      <c r="G288" s="10"/>
      <c r="H288" s="10"/>
      <c r="I288" s="10"/>
      <c r="J288" s="10"/>
      <c r="K288" s="10"/>
      <c r="L288" s="13"/>
      <c r="M288"/>
      <c r="N288"/>
      <c r="O288"/>
      <c r="P288"/>
      <c r="Q288"/>
      <c r="R288"/>
    </row>
    <row r="289" spans="1:18" ht="101.5">
      <c r="A289" s="2" t="s">
        <v>1675</v>
      </c>
      <c r="B289" s="2" t="s">
        <v>472</v>
      </c>
      <c r="C289" s="9" t="s">
        <v>1676</v>
      </c>
      <c r="D289" s="6">
        <v>169.74</v>
      </c>
      <c r="E289" s="6" t="s">
        <v>210</v>
      </c>
      <c r="F289" s="6">
        <f>+VLOOKUP(E289,'VI_Legende Reinigungsverz.'!$B$3:$F$22,5,0)</f>
        <v>104</v>
      </c>
      <c r="G289" s="6">
        <f>+F289*D289</f>
        <v>17652.96</v>
      </c>
      <c r="H289" s="51"/>
      <c r="I289" s="6">
        <f>IF(ISERROR(G289/H289),0,G289/H289)</f>
        <v>0</v>
      </c>
      <c r="J289" s="51" t="s">
        <v>42</v>
      </c>
      <c r="K289" s="23">
        <f>I289*HLOOKUP(J289,'Auskunft SVS'!$C$2:$AZ$26,17,0)</f>
        <v>0</v>
      </c>
      <c r="L289" s="23">
        <f>+K289/D289</f>
        <v>0</v>
      </c>
    </row>
    <row r="290" spans="1:18" s="15" customFormat="1">
      <c r="A290" s="8" t="s">
        <v>1677</v>
      </c>
      <c r="B290" s="3" t="s">
        <v>242</v>
      </c>
      <c r="C290" s="3" t="s">
        <v>98</v>
      </c>
      <c r="D290" s="10" t="s">
        <v>98</v>
      </c>
      <c r="E290" s="10"/>
      <c r="F290" s="10"/>
      <c r="G290" s="10"/>
      <c r="H290" s="10"/>
      <c r="I290" s="10"/>
      <c r="J290" s="10"/>
      <c r="K290" s="10"/>
      <c r="L290" s="13"/>
      <c r="M290"/>
      <c r="N290"/>
      <c r="O290"/>
      <c r="P290"/>
      <c r="Q290"/>
      <c r="R290"/>
    </row>
    <row r="291" spans="1:18" ht="101.5">
      <c r="A291" s="2" t="s">
        <v>1678</v>
      </c>
      <c r="B291" s="2" t="s">
        <v>479</v>
      </c>
      <c r="C291" s="9" t="s">
        <v>1679</v>
      </c>
      <c r="D291" s="6">
        <v>39.26</v>
      </c>
      <c r="E291" s="6" t="s">
        <v>171</v>
      </c>
      <c r="F291" s="6">
        <f>+VLOOKUP(E291,'VI_Legende Reinigungsverz.'!$B$3:$F$22,5,0)</f>
        <v>1</v>
      </c>
      <c r="G291" s="6">
        <f>+F291*D291</f>
        <v>39.26</v>
      </c>
      <c r="H291" s="51"/>
      <c r="I291" s="6">
        <f>IF(ISERROR(G291/H291),0,G291/H291)</f>
        <v>0</v>
      </c>
      <c r="J291" s="51" t="s">
        <v>42</v>
      </c>
      <c r="K291" s="23">
        <f>I291*HLOOKUP(J291,'Auskunft SVS'!$C$2:$AZ$26,17,0)</f>
        <v>0</v>
      </c>
      <c r="L291" s="23">
        <f>+K291/D291</f>
        <v>0</v>
      </c>
    </row>
    <row r="292" spans="1:18" s="16" customFormat="1" ht="25.5" customHeight="1">
      <c r="A292" s="7" t="s">
        <v>692</v>
      </c>
      <c r="B292" s="17" t="s">
        <v>1680</v>
      </c>
      <c r="C292" s="11" t="s">
        <v>98</v>
      </c>
      <c r="D292" s="18" t="s">
        <v>98</v>
      </c>
      <c r="E292" s="18"/>
      <c r="F292" s="18"/>
      <c r="G292" s="18"/>
      <c r="H292" s="18"/>
      <c r="I292" s="18"/>
      <c r="J292" s="18"/>
      <c r="K292" s="19"/>
      <c r="L292" s="20"/>
      <c r="M292"/>
      <c r="N292"/>
      <c r="O292"/>
      <c r="P292"/>
      <c r="Q292"/>
      <c r="R292"/>
    </row>
    <row r="293" spans="1:18" s="15" customFormat="1">
      <c r="A293" s="8" t="s">
        <v>694</v>
      </c>
      <c r="B293" s="3" t="s">
        <v>95</v>
      </c>
      <c r="C293" s="3" t="s">
        <v>98</v>
      </c>
      <c r="D293" s="10" t="s">
        <v>98</v>
      </c>
      <c r="E293" s="10"/>
      <c r="F293" s="10"/>
      <c r="G293" s="10"/>
      <c r="H293" s="10"/>
      <c r="I293" s="10"/>
      <c r="J293" s="10"/>
      <c r="K293" s="10"/>
      <c r="L293" s="13"/>
      <c r="M293"/>
      <c r="N293"/>
      <c r="O293"/>
      <c r="P293"/>
      <c r="Q293"/>
      <c r="R293"/>
    </row>
    <row r="294" spans="1:18" s="15" customFormat="1">
      <c r="A294" s="8" t="s">
        <v>695</v>
      </c>
      <c r="B294" s="3" t="s">
        <v>97</v>
      </c>
      <c r="C294" s="3" t="s">
        <v>98</v>
      </c>
      <c r="D294" s="10" t="s">
        <v>98</v>
      </c>
      <c r="E294" s="10"/>
      <c r="F294" s="10"/>
      <c r="G294" s="10"/>
      <c r="H294" s="10"/>
      <c r="I294" s="10"/>
      <c r="J294" s="10"/>
      <c r="K294" s="10"/>
      <c r="L294" s="13"/>
      <c r="M294"/>
      <c r="N294"/>
      <c r="O294"/>
      <c r="P294"/>
      <c r="Q294"/>
      <c r="R294"/>
    </row>
    <row r="295" spans="1:18" ht="101.5">
      <c r="A295" s="2" t="s">
        <v>696</v>
      </c>
      <c r="B295" s="2" t="s">
        <v>104</v>
      </c>
      <c r="C295" s="9" t="s">
        <v>120</v>
      </c>
      <c r="D295" s="6">
        <v>43.91</v>
      </c>
      <c r="E295" s="6" t="s">
        <v>102</v>
      </c>
      <c r="F295" s="6">
        <f>+VLOOKUP(E295,'VI_Legende Reinigungsverz.'!$B$3:$F$22,5,0)</f>
        <v>251.5</v>
      </c>
      <c r="G295" s="6">
        <f>+F295*D295</f>
        <v>11043.365</v>
      </c>
      <c r="H295" s="51"/>
      <c r="I295" s="6">
        <f>IF(ISERROR(G295/H295),0,G295/H295)</f>
        <v>0</v>
      </c>
      <c r="J295" s="51" t="s">
        <v>42</v>
      </c>
      <c r="K295" s="23">
        <f>I295*HLOOKUP(J295,'Auskunft SVS'!$C$2:$AZ$26,17,0)</f>
        <v>0</v>
      </c>
      <c r="L295" s="23">
        <f>+K295/D295</f>
        <v>0</v>
      </c>
    </row>
    <row r="296" spans="1:18" s="15" customFormat="1">
      <c r="A296" s="8" t="s">
        <v>1681</v>
      </c>
      <c r="B296" s="3" t="s">
        <v>127</v>
      </c>
      <c r="C296" s="3" t="s">
        <v>98</v>
      </c>
      <c r="D296" s="10" t="s">
        <v>98</v>
      </c>
      <c r="E296" s="10"/>
      <c r="F296" s="10"/>
      <c r="G296" s="10"/>
      <c r="H296" s="10"/>
      <c r="I296" s="10"/>
      <c r="J296" s="10"/>
      <c r="K296" s="10"/>
      <c r="L296" s="13"/>
      <c r="M296"/>
      <c r="N296"/>
      <c r="O296"/>
      <c r="P296"/>
      <c r="Q296"/>
      <c r="R296"/>
    </row>
    <row r="297" spans="1:18" ht="101.5">
      <c r="A297" s="2" t="s">
        <v>1682</v>
      </c>
      <c r="B297" s="2" t="s">
        <v>132</v>
      </c>
      <c r="C297" s="9" t="s">
        <v>1683</v>
      </c>
      <c r="D297" s="6">
        <v>276.36</v>
      </c>
      <c r="E297" s="6" t="s">
        <v>102</v>
      </c>
      <c r="F297" s="6">
        <f>+VLOOKUP(E297,'VI_Legende Reinigungsverz.'!$B$3:$F$22,5,0)</f>
        <v>251.5</v>
      </c>
      <c r="G297" s="6">
        <f t="shared" ref="G297:G298" si="120">+F297*D297</f>
        <v>69504.540000000008</v>
      </c>
      <c r="H297" s="51"/>
      <c r="I297" s="6">
        <f t="shared" ref="I297:I298" si="121">IF(ISERROR(G297/H297),0,G297/H297)</f>
        <v>0</v>
      </c>
      <c r="J297" s="51" t="s">
        <v>42</v>
      </c>
      <c r="K297" s="23">
        <f>I297*HLOOKUP(J297,'Auskunft SVS'!$C$2:$AZ$26,17,0)</f>
        <v>0</v>
      </c>
      <c r="L297" s="23">
        <f t="shared" ref="L297:L298" si="122">+K297/D297</f>
        <v>0</v>
      </c>
    </row>
    <row r="298" spans="1:18" ht="101.5">
      <c r="A298" s="2" t="s">
        <v>1684</v>
      </c>
      <c r="B298" s="2" t="s">
        <v>129</v>
      </c>
      <c r="C298" s="9" t="s">
        <v>1685</v>
      </c>
      <c r="D298" s="6">
        <v>976.02</v>
      </c>
      <c r="E298" s="6" t="s">
        <v>163</v>
      </c>
      <c r="F298" s="6">
        <f>+VLOOKUP(E298,'VI_Legende Reinigungsverz.'!$B$3:$F$22,5,0)</f>
        <v>150.9</v>
      </c>
      <c r="G298" s="6">
        <f t="shared" si="120"/>
        <v>147281.41800000001</v>
      </c>
      <c r="H298" s="51"/>
      <c r="I298" s="6">
        <f t="shared" si="121"/>
        <v>0</v>
      </c>
      <c r="J298" s="51" t="s">
        <v>42</v>
      </c>
      <c r="K298" s="23">
        <f>I298*HLOOKUP(J298,'Auskunft SVS'!$C$2:$AZ$26,17,0)</f>
        <v>0</v>
      </c>
      <c r="L298" s="23">
        <f t="shared" si="122"/>
        <v>0</v>
      </c>
    </row>
    <row r="299" spans="1:18" s="15" customFormat="1">
      <c r="A299" s="8" t="s">
        <v>1686</v>
      </c>
      <c r="B299" s="3" t="s">
        <v>138</v>
      </c>
      <c r="C299" s="3" t="s">
        <v>98</v>
      </c>
      <c r="D299" s="10" t="s">
        <v>98</v>
      </c>
      <c r="E299" s="10"/>
      <c r="F299" s="10"/>
      <c r="G299" s="10"/>
      <c r="H299" s="10"/>
      <c r="I299" s="10"/>
      <c r="J299" s="10"/>
      <c r="K299" s="10"/>
      <c r="L299" s="13"/>
      <c r="M299"/>
      <c r="N299"/>
      <c r="O299"/>
      <c r="P299"/>
      <c r="Q299"/>
      <c r="R299"/>
    </row>
    <row r="300" spans="1:18" ht="101.5">
      <c r="A300" s="2" t="s">
        <v>1687</v>
      </c>
      <c r="B300" s="2" t="s">
        <v>140</v>
      </c>
      <c r="C300" s="9" t="s">
        <v>935</v>
      </c>
      <c r="D300" s="6">
        <v>94.16</v>
      </c>
      <c r="E300" s="6" t="s">
        <v>102</v>
      </c>
      <c r="F300" s="6">
        <f>+VLOOKUP(E300,'VI_Legende Reinigungsverz.'!$B$3:$F$22,5,0)</f>
        <v>251.5</v>
      </c>
      <c r="G300" s="6">
        <f>+F300*D300</f>
        <v>23681.239999999998</v>
      </c>
      <c r="H300" s="51"/>
      <c r="I300" s="6">
        <f>IF(ISERROR(G300/H300),0,G300/H300)</f>
        <v>0</v>
      </c>
      <c r="J300" s="51" t="s">
        <v>42</v>
      </c>
      <c r="K300" s="23">
        <f>I300*HLOOKUP(J300,'Auskunft SVS'!$C$2:$AZ$26,17,0)</f>
        <v>0</v>
      </c>
      <c r="L300" s="23">
        <f>+K300/D300</f>
        <v>0</v>
      </c>
    </row>
    <row r="301" spans="1:18" s="15" customFormat="1">
      <c r="A301" s="8" t="s">
        <v>1688</v>
      </c>
      <c r="B301" s="3" t="s">
        <v>1514</v>
      </c>
      <c r="C301" s="3" t="s">
        <v>98</v>
      </c>
      <c r="D301" s="10" t="s">
        <v>98</v>
      </c>
      <c r="E301" s="10"/>
      <c r="F301" s="10"/>
      <c r="G301" s="10"/>
      <c r="H301" s="10"/>
      <c r="I301" s="10"/>
      <c r="J301" s="10"/>
      <c r="K301" s="10"/>
      <c r="L301" s="13"/>
      <c r="M301"/>
      <c r="N301"/>
      <c r="O301"/>
      <c r="P301"/>
      <c r="Q301"/>
      <c r="R301"/>
    </row>
    <row r="302" spans="1:18" ht="101.5">
      <c r="A302" s="2" t="s">
        <v>1689</v>
      </c>
      <c r="B302" s="2" t="s">
        <v>1516</v>
      </c>
      <c r="C302" s="9" t="s">
        <v>381</v>
      </c>
      <c r="D302" s="6">
        <v>12.57</v>
      </c>
      <c r="E302" s="6" t="s">
        <v>136</v>
      </c>
      <c r="F302" s="6">
        <f>+VLOOKUP(E302,'VI_Legende Reinigungsverz.'!$B$3:$F$22,5,0)</f>
        <v>52</v>
      </c>
      <c r="G302" s="6">
        <f>+F302*D302</f>
        <v>653.64</v>
      </c>
      <c r="H302" s="51"/>
      <c r="I302" s="6">
        <f>IF(ISERROR(G302/H302),0,G302/H302)</f>
        <v>0</v>
      </c>
      <c r="J302" s="51" t="s">
        <v>42</v>
      </c>
      <c r="K302" s="23">
        <f>I302*HLOOKUP(J302,'Auskunft SVS'!$C$2:$AZ$26,17,0)</f>
        <v>0</v>
      </c>
      <c r="L302" s="23">
        <f>+K302/D302</f>
        <v>0</v>
      </c>
    </row>
    <row r="303" spans="1:18" s="15" customFormat="1">
      <c r="A303" s="8" t="s">
        <v>1690</v>
      </c>
      <c r="B303" s="3" t="s">
        <v>159</v>
      </c>
      <c r="C303" s="3" t="s">
        <v>98</v>
      </c>
      <c r="D303" s="10" t="s">
        <v>98</v>
      </c>
      <c r="E303" s="10"/>
      <c r="F303" s="10"/>
      <c r="G303" s="10"/>
      <c r="H303" s="10"/>
      <c r="I303" s="10"/>
      <c r="J303" s="10"/>
      <c r="K303" s="10"/>
      <c r="L303" s="13"/>
      <c r="M303"/>
      <c r="N303"/>
      <c r="O303"/>
      <c r="P303"/>
      <c r="Q303"/>
      <c r="R303"/>
    </row>
    <row r="304" spans="1:18" ht="101.5">
      <c r="A304" s="2" t="s">
        <v>1691</v>
      </c>
      <c r="B304" s="2" t="s">
        <v>284</v>
      </c>
      <c r="C304" s="9" t="s">
        <v>1692</v>
      </c>
      <c r="D304" s="6">
        <v>59.4</v>
      </c>
      <c r="E304" s="6" t="s">
        <v>102</v>
      </c>
      <c r="F304" s="6">
        <f>+VLOOKUP(E304,'VI_Legende Reinigungsverz.'!$B$3:$F$22,5,0)</f>
        <v>251.5</v>
      </c>
      <c r="G304" s="6">
        <f>+F304*D304</f>
        <v>14939.1</v>
      </c>
      <c r="H304" s="51"/>
      <c r="I304" s="6">
        <f>IF(ISERROR(G304/H304),0,G304/H304)</f>
        <v>0</v>
      </c>
      <c r="J304" s="51" t="s">
        <v>42</v>
      </c>
      <c r="K304" s="23">
        <f>I304*HLOOKUP(J304,'Auskunft SVS'!$C$2:$AZ$26,17,0)</f>
        <v>0</v>
      </c>
      <c r="L304" s="23">
        <f>+K304/D304</f>
        <v>0</v>
      </c>
    </row>
    <row r="305" spans="1:18" s="15" customFormat="1">
      <c r="A305" s="8" t="s">
        <v>1693</v>
      </c>
      <c r="B305" s="3" t="s">
        <v>167</v>
      </c>
      <c r="C305" s="3" t="s">
        <v>98</v>
      </c>
      <c r="D305" s="10" t="s">
        <v>98</v>
      </c>
      <c r="E305" s="10"/>
      <c r="F305" s="10"/>
      <c r="G305" s="10"/>
      <c r="H305" s="10"/>
      <c r="I305" s="10"/>
      <c r="J305" s="10"/>
      <c r="K305" s="10"/>
      <c r="L305" s="13"/>
      <c r="M305"/>
      <c r="N305"/>
      <c r="O305"/>
      <c r="P305"/>
      <c r="Q305"/>
      <c r="R305"/>
    </row>
    <row r="306" spans="1:18" ht="101.5">
      <c r="A306" s="2" t="s">
        <v>1694</v>
      </c>
      <c r="B306" s="2" t="s">
        <v>288</v>
      </c>
      <c r="C306" s="9" t="s">
        <v>963</v>
      </c>
      <c r="D306" s="6">
        <v>51.64</v>
      </c>
      <c r="E306" s="6" t="s">
        <v>102</v>
      </c>
      <c r="F306" s="6">
        <f>+VLOOKUP(E306,'VI_Legende Reinigungsverz.'!$B$3:$F$22,5,0)</f>
        <v>251.5</v>
      </c>
      <c r="G306" s="6">
        <f>+F306*D306</f>
        <v>12987.460000000001</v>
      </c>
      <c r="H306" s="51"/>
      <c r="I306" s="6">
        <f>IF(ISERROR(G306/H306),0,G306/H306)</f>
        <v>0</v>
      </c>
      <c r="J306" s="51" t="s">
        <v>42</v>
      </c>
      <c r="K306" s="23">
        <f>I306*HLOOKUP(J306,'Auskunft SVS'!$C$2:$AZ$26,17,0)</f>
        <v>0</v>
      </c>
      <c r="L306" s="23">
        <f>+K306/D306</f>
        <v>0</v>
      </c>
    </row>
    <row r="307" spans="1:18" s="15" customFormat="1">
      <c r="A307" s="8" t="s">
        <v>1695</v>
      </c>
      <c r="B307" s="3" t="s">
        <v>399</v>
      </c>
      <c r="C307" s="3" t="s">
        <v>98</v>
      </c>
      <c r="D307" s="10" t="s">
        <v>98</v>
      </c>
      <c r="E307" s="10"/>
      <c r="F307" s="10"/>
      <c r="G307" s="10"/>
      <c r="H307" s="10"/>
      <c r="I307" s="10"/>
      <c r="J307" s="10"/>
      <c r="K307" s="10"/>
      <c r="L307" s="13"/>
      <c r="M307"/>
      <c r="N307"/>
      <c r="O307"/>
      <c r="P307"/>
      <c r="Q307"/>
      <c r="R307"/>
    </row>
    <row r="308" spans="1:18" ht="101.5">
      <c r="A308" s="2" t="s">
        <v>1696</v>
      </c>
      <c r="B308" s="2" t="s">
        <v>607</v>
      </c>
      <c r="C308" s="9" t="s">
        <v>1278</v>
      </c>
      <c r="D308" s="6">
        <v>32.25</v>
      </c>
      <c r="E308" s="6" t="s">
        <v>163</v>
      </c>
      <c r="F308" s="6">
        <f>+VLOOKUP(E308,'VI_Legende Reinigungsverz.'!$B$3:$F$22,5,0)</f>
        <v>150.9</v>
      </c>
      <c r="G308" s="6">
        <f>+F308*D308</f>
        <v>4866.5250000000005</v>
      </c>
      <c r="H308" s="51"/>
      <c r="I308" s="6">
        <f>IF(ISERROR(G308/H308),0,G308/H308)</f>
        <v>0</v>
      </c>
      <c r="J308" s="51" t="s">
        <v>42</v>
      </c>
      <c r="K308" s="23">
        <f>I308*HLOOKUP(J308,'Auskunft SVS'!$C$2:$AZ$26,17,0)</f>
        <v>0</v>
      </c>
      <c r="L308" s="23">
        <f>+K308/D308</f>
        <v>0</v>
      </c>
    </row>
    <row r="309" spans="1:18" s="15" customFormat="1">
      <c r="A309" s="8" t="s">
        <v>1697</v>
      </c>
      <c r="B309" s="3" t="s">
        <v>200</v>
      </c>
      <c r="C309" s="3" t="s">
        <v>98</v>
      </c>
      <c r="D309" s="10" t="s">
        <v>98</v>
      </c>
      <c r="E309" s="10"/>
      <c r="F309" s="10"/>
      <c r="G309" s="10"/>
      <c r="H309" s="10"/>
      <c r="I309" s="10"/>
      <c r="J309" s="10"/>
      <c r="K309" s="10"/>
      <c r="L309" s="13"/>
      <c r="M309"/>
      <c r="N309"/>
      <c r="O309"/>
      <c r="P309"/>
      <c r="Q309"/>
      <c r="R309"/>
    </row>
    <row r="310" spans="1:18" ht="101.5">
      <c r="A310" s="2" t="s">
        <v>1698</v>
      </c>
      <c r="B310" s="2" t="s">
        <v>202</v>
      </c>
      <c r="C310" s="9" t="s">
        <v>1699</v>
      </c>
      <c r="D310" s="6">
        <v>125.3</v>
      </c>
      <c r="E310" s="6" t="s">
        <v>102</v>
      </c>
      <c r="F310" s="6">
        <f>+VLOOKUP(E310,'VI_Legende Reinigungsverz.'!$B$3:$F$22,5,0)</f>
        <v>251.5</v>
      </c>
      <c r="G310" s="6">
        <f>+F310*D310</f>
        <v>31512.95</v>
      </c>
      <c r="H310" s="51"/>
      <c r="I310" s="6">
        <f>IF(ISERROR(G310/H310),0,G310/H310)</f>
        <v>0</v>
      </c>
      <c r="J310" s="51" t="s">
        <v>42</v>
      </c>
      <c r="K310" s="23">
        <f>I310*HLOOKUP(J310,'Auskunft SVS'!$C$2:$AZ$26,17,0)</f>
        <v>0</v>
      </c>
      <c r="L310" s="23">
        <f>+K310/D310</f>
        <v>0</v>
      </c>
    </row>
    <row r="311" spans="1:18" s="15" customFormat="1">
      <c r="A311" s="8" t="s">
        <v>1700</v>
      </c>
      <c r="B311" s="3" t="s">
        <v>206</v>
      </c>
      <c r="C311" s="3" t="s">
        <v>98</v>
      </c>
      <c r="D311" s="10" t="s">
        <v>98</v>
      </c>
      <c r="E311" s="10"/>
      <c r="F311" s="10"/>
      <c r="G311" s="10"/>
      <c r="H311" s="10"/>
      <c r="I311" s="10"/>
      <c r="J311" s="10"/>
      <c r="K311" s="10"/>
      <c r="L311" s="13"/>
      <c r="M311"/>
      <c r="N311"/>
      <c r="O311"/>
      <c r="P311"/>
      <c r="Q311"/>
      <c r="R311"/>
    </row>
    <row r="312" spans="1:18" ht="101.5">
      <c r="A312" s="2" t="s">
        <v>1701</v>
      </c>
      <c r="B312" s="2" t="s">
        <v>208</v>
      </c>
      <c r="C312" s="9" t="s">
        <v>1057</v>
      </c>
      <c r="D312" s="6">
        <v>71.599999999999994</v>
      </c>
      <c r="E312" s="6" t="s">
        <v>163</v>
      </c>
      <c r="F312" s="6">
        <f>+VLOOKUP(E312,'VI_Legende Reinigungsverz.'!$B$3:$F$22,5,0)</f>
        <v>150.9</v>
      </c>
      <c r="G312" s="6">
        <f t="shared" ref="G312:G314" si="123">+F312*D312</f>
        <v>10804.439999999999</v>
      </c>
      <c r="H312" s="51"/>
      <c r="I312" s="6">
        <f t="shared" ref="I312:I314" si="124">IF(ISERROR(G312/H312),0,G312/H312)</f>
        <v>0</v>
      </c>
      <c r="J312" s="51" t="s">
        <v>42</v>
      </c>
      <c r="K312" s="23">
        <f>I312*HLOOKUP(J312,'Auskunft SVS'!$C$2:$AZ$26,17,0)</f>
        <v>0</v>
      </c>
      <c r="L312" s="23">
        <f t="shared" ref="L312:L314" si="125">+K312/D312</f>
        <v>0</v>
      </c>
    </row>
    <row r="313" spans="1:18" ht="101.5">
      <c r="A313" s="2" t="s">
        <v>1702</v>
      </c>
      <c r="B313" s="2" t="s">
        <v>423</v>
      </c>
      <c r="C313" s="9" t="s">
        <v>1016</v>
      </c>
      <c r="D313" s="6">
        <v>13.09</v>
      </c>
      <c r="E313" s="6" t="s">
        <v>163</v>
      </c>
      <c r="F313" s="6">
        <f>+VLOOKUP(E313,'VI_Legende Reinigungsverz.'!$B$3:$F$22,5,0)</f>
        <v>150.9</v>
      </c>
      <c r="G313" s="6">
        <f t="shared" si="123"/>
        <v>1975.2809999999999</v>
      </c>
      <c r="H313" s="51"/>
      <c r="I313" s="6">
        <f t="shared" si="124"/>
        <v>0</v>
      </c>
      <c r="J313" s="51" t="s">
        <v>42</v>
      </c>
      <c r="K313" s="23">
        <f>I313*HLOOKUP(J313,'Auskunft SVS'!$C$2:$AZ$26,17,0)</f>
        <v>0</v>
      </c>
      <c r="L313" s="23">
        <f t="shared" si="125"/>
        <v>0</v>
      </c>
    </row>
    <row r="314" spans="1:18" ht="101.5">
      <c r="A314" s="2" t="s">
        <v>1703</v>
      </c>
      <c r="B314" s="2" t="s">
        <v>212</v>
      </c>
      <c r="C314" s="9" t="s">
        <v>1704</v>
      </c>
      <c r="D314" s="6">
        <v>313.33999999999997</v>
      </c>
      <c r="E314" s="6" t="s">
        <v>163</v>
      </c>
      <c r="F314" s="6">
        <f>+VLOOKUP(E314,'VI_Legende Reinigungsverz.'!$B$3:$F$22,5,0)</f>
        <v>150.9</v>
      </c>
      <c r="G314" s="6">
        <f t="shared" si="123"/>
        <v>47283.006000000001</v>
      </c>
      <c r="H314" s="51"/>
      <c r="I314" s="6">
        <f t="shared" si="124"/>
        <v>0</v>
      </c>
      <c r="J314" s="51" t="s">
        <v>42</v>
      </c>
      <c r="K314" s="23">
        <f>I314*HLOOKUP(J314,'Auskunft SVS'!$C$2:$AZ$26,17,0)</f>
        <v>0</v>
      </c>
      <c r="L314" s="23">
        <f t="shared" si="125"/>
        <v>0</v>
      </c>
    </row>
    <row r="315" spans="1:18" s="15" customFormat="1">
      <c r="A315" s="8" t="s">
        <v>1705</v>
      </c>
      <c r="B315" s="3" t="s">
        <v>224</v>
      </c>
      <c r="C315" s="3" t="s">
        <v>98</v>
      </c>
      <c r="D315" s="10" t="s">
        <v>98</v>
      </c>
      <c r="E315" s="10"/>
      <c r="F315" s="10"/>
      <c r="G315" s="10"/>
      <c r="H315" s="10"/>
      <c r="I315" s="10"/>
      <c r="J315" s="10"/>
      <c r="K315" s="10"/>
      <c r="L315" s="13"/>
      <c r="M315"/>
      <c r="N315"/>
      <c r="O315"/>
      <c r="P315"/>
      <c r="Q315"/>
      <c r="R315"/>
    </row>
    <row r="316" spans="1:18" ht="101.5">
      <c r="A316" s="2" t="s">
        <v>1706</v>
      </c>
      <c r="B316" s="2" t="s">
        <v>226</v>
      </c>
      <c r="C316" s="9" t="s">
        <v>449</v>
      </c>
      <c r="D316" s="6">
        <v>133.62</v>
      </c>
      <c r="E316" s="6" t="s">
        <v>163</v>
      </c>
      <c r="F316" s="6">
        <f>+VLOOKUP(E316,'VI_Legende Reinigungsverz.'!$B$3:$F$22,5,0)</f>
        <v>150.9</v>
      </c>
      <c r="G316" s="6">
        <f t="shared" ref="G316:G318" si="126">+F316*D316</f>
        <v>20163.258000000002</v>
      </c>
      <c r="H316" s="51"/>
      <c r="I316" s="6">
        <f t="shared" ref="I316:I318" si="127">IF(ISERROR(G316/H316),0,G316/H316)</f>
        <v>0</v>
      </c>
      <c r="J316" s="51" t="s">
        <v>42</v>
      </c>
      <c r="K316" s="23">
        <f>I316*HLOOKUP(J316,'Auskunft SVS'!$C$2:$AZ$26,17,0)</f>
        <v>0</v>
      </c>
      <c r="L316" s="23">
        <f t="shared" ref="L316:L318" si="128">+K316/D316</f>
        <v>0</v>
      </c>
    </row>
    <row r="317" spans="1:18" ht="101.5">
      <c r="A317" s="2" t="s">
        <v>1707</v>
      </c>
      <c r="B317" s="2" t="s">
        <v>229</v>
      </c>
      <c r="C317" s="9" t="s">
        <v>326</v>
      </c>
      <c r="D317" s="6">
        <v>7.63</v>
      </c>
      <c r="E317" s="6" t="s">
        <v>163</v>
      </c>
      <c r="F317" s="6">
        <f>+VLOOKUP(E317,'VI_Legende Reinigungsverz.'!$B$3:$F$22,5,0)</f>
        <v>150.9</v>
      </c>
      <c r="G317" s="6">
        <f t="shared" si="126"/>
        <v>1151.367</v>
      </c>
      <c r="H317" s="51"/>
      <c r="I317" s="6">
        <f t="shared" si="127"/>
        <v>0</v>
      </c>
      <c r="J317" s="51" t="s">
        <v>42</v>
      </c>
      <c r="K317" s="23">
        <f>I317*HLOOKUP(J317,'Auskunft SVS'!$C$2:$AZ$26,17,0)</f>
        <v>0</v>
      </c>
      <c r="L317" s="23">
        <f t="shared" si="128"/>
        <v>0</v>
      </c>
    </row>
    <row r="318" spans="1:18" ht="101.5">
      <c r="A318" s="2" t="s">
        <v>1708</v>
      </c>
      <c r="B318" s="2" t="s">
        <v>667</v>
      </c>
      <c r="C318" s="9" t="s">
        <v>1709</v>
      </c>
      <c r="D318" s="6">
        <v>352.09</v>
      </c>
      <c r="E318" s="6" t="s">
        <v>163</v>
      </c>
      <c r="F318" s="6">
        <f>+VLOOKUP(E318,'VI_Legende Reinigungsverz.'!$B$3:$F$22,5,0)</f>
        <v>150.9</v>
      </c>
      <c r="G318" s="6">
        <f t="shared" si="126"/>
        <v>53130.381000000001</v>
      </c>
      <c r="H318" s="51"/>
      <c r="I318" s="6">
        <f t="shared" si="127"/>
        <v>0</v>
      </c>
      <c r="J318" s="51" t="s">
        <v>42</v>
      </c>
      <c r="K318" s="23">
        <f>I318*HLOOKUP(J318,'Auskunft SVS'!$C$2:$AZ$26,17,0)</f>
        <v>0</v>
      </c>
      <c r="L318" s="23">
        <f t="shared" si="128"/>
        <v>0</v>
      </c>
    </row>
    <row r="319" spans="1:18" s="16" customFormat="1" ht="25.5" customHeight="1">
      <c r="A319" s="7" t="s">
        <v>1378</v>
      </c>
      <c r="B319" s="17" t="s">
        <v>1710</v>
      </c>
      <c r="C319" s="11" t="s">
        <v>98</v>
      </c>
      <c r="D319" s="18" t="s">
        <v>98</v>
      </c>
      <c r="E319" s="18"/>
      <c r="F319" s="18"/>
      <c r="G319" s="18"/>
      <c r="H319" s="18"/>
      <c r="I319" s="18"/>
      <c r="J319" s="18"/>
      <c r="K319" s="19"/>
      <c r="L319" s="20"/>
      <c r="M319"/>
      <c r="N319"/>
      <c r="O319"/>
      <c r="P319"/>
      <c r="Q319"/>
      <c r="R319"/>
    </row>
    <row r="320" spans="1:18" s="15" customFormat="1">
      <c r="A320" s="8" t="s">
        <v>1380</v>
      </c>
      <c r="B320" s="3" t="s">
        <v>95</v>
      </c>
      <c r="C320" s="3" t="s">
        <v>98</v>
      </c>
      <c r="D320" s="10" t="s">
        <v>98</v>
      </c>
      <c r="E320" s="10"/>
      <c r="F320" s="10"/>
      <c r="G320" s="10"/>
      <c r="H320" s="10"/>
      <c r="I320" s="10"/>
      <c r="J320" s="10"/>
      <c r="K320" s="10"/>
      <c r="L320" s="13"/>
      <c r="M320"/>
      <c r="N320"/>
      <c r="O320"/>
      <c r="P320"/>
      <c r="Q320"/>
      <c r="R320"/>
    </row>
    <row r="321" spans="1:18" s="15" customFormat="1">
      <c r="A321" s="8" t="s">
        <v>1381</v>
      </c>
      <c r="B321" s="3" t="s">
        <v>127</v>
      </c>
      <c r="C321" s="3" t="s">
        <v>98</v>
      </c>
      <c r="D321" s="10" t="s">
        <v>98</v>
      </c>
      <c r="E321" s="10"/>
      <c r="F321" s="10"/>
      <c r="G321" s="10"/>
      <c r="H321" s="10"/>
      <c r="I321" s="10"/>
      <c r="J321" s="10"/>
      <c r="K321" s="10"/>
      <c r="L321" s="13"/>
      <c r="M321"/>
      <c r="N321"/>
      <c r="O321"/>
      <c r="P321"/>
      <c r="Q321"/>
      <c r="R321"/>
    </row>
    <row r="322" spans="1:18" ht="101.5">
      <c r="A322" s="2" t="s">
        <v>1382</v>
      </c>
      <c r="B322" s="2" t="s">
        <v>497</v>
      </c>
      <c r="C322" s="9" t="s">
        <v>1711</v>
      </c>
      <c r="D322" s="6">
        <v>1090.92</v>
      </c>
      <c r="E322" s="6" t="s">
        <v>136</v>
      </c>
      <c r="F322" s="6">
        <f>+VLOOKUP(E322,'VI_Legende Reinigungsverz.'!$B$3:$F$22,5,0)</f>
        <v>52</v>
      </c>
      <c r="G322" s="6">
        <f>+F322*D322</f>
        <v>56727.840000000004</v>
      </c>
      <c r="H322" s="51"/>
      <c r="I322" s="6">
        <f>IF(ISERROR(G322/H322),0,G322/H322)</f>
        <v>0</v>
      </c>
      <c r="J322" s="51" t="s">
        <v>42</v>
      </c>
      <c r="K322" s="23">
        <f>I322*HLOOKUP(J322,'Auskunft SVS'!$C$2:$AZ$26,17,0)</f>
        <v>0</v>
      </c>
      <c r="L322" s="23">
        <f>+K322/D322</f>
        <v>0</v>
      </c>
    </row>
    <row r="323" spans="1:18" s="15" customFormat="1">
      <c r="A323" s="8" t="s">
        <v>1712</v>
      </c>
      <c r="B323" s="3" t="s">
        <v>138</v>
      </c>
      <c r="C323" s="3" t="s">
        <v>98</v>
      </c>
      <c r="D323" s="10" t="s">
        <v>98</v>
      </c>
      <c r="E323" s="10"/>
      <c r="F323" s="10"/>
      <c r="G323" s="10"/>
      <c r="H323" s="10"/>
      <c r="I323" s="10"/>
      <c r="J323" s="10"/>
      <c r="K323" s="10"/>
      <c r="L323" s="13"/>
      <c r="M323"/>
      <c r="N323"/>
      <c r="O323"/>
      <c r="P323"/>
      <c r="Q323"/>
      <c r="R323"/>
    </row>
    <row r="324" spans="1:18" ht="101.5">
      <c r="A324" s="2" t="s">
        <v>1713</v>
      </c>
      <c r="B324" s="2" t="s">
        <v>501</v>
      </c>
      <c r="C324" s="9" t="s">
        <v>570</v>
      </c>
      <c r="D324" s="6">
        <v>429.88</v>
      </c>
      <c r="E324" s="6" t="s">
        <v>136</v>
      </c>
      <c r="F324" s="6">
        <f>+VLOOKUP(E324,'VI_Legende Reinigungsverz.'!$B$3:$F$22,5,0)</f>
        <v>52</v>
      </c>
      <c r="G324" s="6">
        <f>+F324*D324</f>
        <v>22353.759999999998</v>
      </c>
      <c r="H324" s="51"/>
      <c r="I324" s="6">
        <f>IF(ISERROR(G324/H324),0,G324/H324)</f>
        <v>0</v>
      </c>
      <c r="J324" s="51" t="s">
        <v>42</v>
      </c>
      <c r="K324" s="23">
        <f>I324*HLOOKUP(J324,'Auskunft SVS'!$C$2:$AZ$26,17,0)</f>
        <v>0</v>
      </c>
      <c r="L324" s="23">
        <f>+K324/D324</f>
        <v>0</v>
      </c>
    </row>
    <row r="325" spans="1:18" s="15" customFormat="1">
      <c r="A325" s="8" t="s">
        <v>1714</v>
      </c>
      <c r="B325" s="3" t="s">
        <v>154</v>
      </c>
      <c r="C325" s="3" t="s">
        <v>98</v>
      </c>
      <c r="D325" s="10" t="s">
        <v>98</v>
      </c>
      <c r="E325" s="10"/>
      <c r="F325" s="10"/>
      <c r="G325" s="10"/>
      <c r="H325" s="10"/>
      <c r="I325" s="10"/>
      <c r="J325" s="10"/>
      <c r="K325" s="10"/>
      <c r="L325" s="13"/>
      <c r="M325"/>
      <c r="N325"/>
      <c r="O325"/>
      <c r="P325"/>
      <c r="Q325"/>
      <c r="R325"/>
    </row>
    <row r="326" spans="1:18" ht="101.5">
      <c r="A326" s="2" t="s">
        <v>1715</v>
      </c>
      <c r="B326" s="2" t="s">
        <v>508</v>
      </c>
      <c r="C326" s="9" t="s">
        <v>570</v>
      </c>
      <c r="D326" s="6">
        <v>33.03</v>
      </c>
      <c r="E326" s="6" t="s">
        <v>136</v>
      </c>
      <c r="F326" s="6">
        <f>+VLOOKUP(E326,'VI_Legende Reinigungsverz.'!$B$3:$F$22,5,0)</f>
        <v>52</v>
      </c>
      <c r="G326" s="6">
        <f>+F326*D326</f>
        <v>1717.56</v>
      </c>
      <c r="H326" s="51"/>
      <c r="I326" s="6">
        <f>IF(ISERROR(G326/H326),0,G326/H326)</f>
        <v>0</v>
      </c>
      <c r="J326" s="51" t="s">
        <v>42</v>
      </c>
      <c r="K326" s="23">
        <f>I326*HLOOKUP(J326,'Auskunft SVS'!$C$2:$AZ$26,17,0)</f>
        <v>0</v>
      </c>
      <c r="L326" s="23">
        <f>+K326/D326</f>
        <v>0</v>
      </c>
    </row>
    <row r="327" spans="1:18" s="15" customFormat="1">
      <c r="A327" s="8" t="s">
        <v>1716</v>
      </c>
      <c r="B327" s="3" t="s">
        <v>159</v>
      </c>
      <c r="C327" s="3" t="s">
        <v>98</v>
      </c>
      <c r="D327" s="10" t="s">
        <v>98</v>
      </c>
      <c r="E327" s="10"/>
      <c r="F327" s="10"/>
      <c r="G327" s="10"/>
      <c r="H327" s="10"/>
      <c r="I327" s="10"/>
      <c r="J327" s="10"/>
      <c r="K327" s="10"/>
      <c r="L327" s="13"/>
      <c r="M327"/>
      <c r="N327"/>
      <c r="O327"/>
      <c r="P327"/>
      <c r="Q327"/>
      <c r="R327"/>
    </row>
    <row r="328" spans="1:18" ht="101.5">
      <c r="A328" s="2" t="s">
        <v>1717</v>
      </c>
      <c r="B328" s="2" t="s">
        <v>512</v>
      </c>
      <c r="C328" s="9" t="s">
        <v>1692</v>
      </c>
      <c r="D328" s="6">
        <v>28.2</v>
      </c>
      <c r="E328" s="6" t="s">
        <v>102</v>
      </c>
      <c r="F328" s="6">
        <f>+VLOOKUP(E328,'VI_Legende Reinigungsverz.'!$B$3:$F$22,5,0)</f>
        <v>251.5</v>
      </c>
      <c r="G328" s="6">
        <f>+F328*D328</f>
        <v>7092.3</v>
      </c>
      <c r="H328" s="51"/>
      <c r="I328" s="6">
        <f>IF(ISERROR(G328/H328),0,G328/H328)</f>
        <v>0</v>
      </c>
      <c r="J328" s="51" t="s">
        <v>42</v>
      </c>
      <c r="K328" s="23">
        <f>I328*HLOOKUP(J328,'Auskunft SVS'!$C$2:$AZ$26,17,0)</f>
        <v>0</v>
      </c>
      <c r="L328" s="23">
        <f>+K328/D328</f>
        <v>0</v>
      </c>
    </row>
    <row r="329" spans="1:18" s="15" customFormat="1">
      <c r="A329" s="8" t="s">
        <v>1718</v>
      </c>
      <c r="B329" s="3" t="s">
        <v>200</v>
      </c>
      <c r="C329" s="3" t="s">
        <v>98</v>
      </c>
      <c r="D329" s="10" t="s">
        <v>98</v>
      </c>
      <c r="E329" s="10"/>
      <c r="F329" s="10"/>
      <c r="G329" s="10"/>
      <c r="H329" s="10"/>
      <c r="I329" s="10"/>
      <c r="J329" s="10"/>
      <c r="K329" s="10"/>
      <c r="L329" s="13"/>
      <c r="M329"/>
      <c r="N329"/>
      <c r="O329"/>
      <c r="P329"/>
      <c r="Q329"/>
      <c r="R329"/>
    </row>
    <row r="330" spans="1:18" ht="101.5">
      <c r="A330" s="2" t="s">
        <v>1719</v>
      </c>
      <c r="B330" s="2" t="s">
        <v>519</v>
      </c>
      <c r="C330" s="9" t="s">
        <v>1720</v>
      </c>
      <c r="D330" s="6">
        <v>116.08</v>
      </c>
      <c r="E330" s="6" t="s">
        <v>102</v>
      </c>
      <c r="F330" s="6">
        <f>+VLOOKUP(E330,'VI_Legende Reinigungsverz.'!$B$3:$F$22,5,0)</f>
        <v>251.5</v>
      </c>
      <c r="G330" s="6">
        <f>+F330*D330</f>
        <v>29194.12</v>
      </c>
      <c r="H330" s="51"/>
      <c r="I330" s="6">
        <f>IF(ISERROR(G330/H330),0,G330/H330)</f>
        <v>0</v>
      </c>
      <c r="J330" s="51" t="s">
        <v>42</v>
      </c>
      <c r="K330" s="23">
        <f>I330*HLOOKUP(J330,'Auskunft SVS'!$C$2:$AZ$26,17,0)</f>
        <v>0</v>
      </c>
      <c r="L330" s="23">
        <f>+K330/D330</f>
        <v>0</v>
      </c>
    </row>
    <row r="331" spans="1:18" s="15" customFormat="1">
      <c r="A331" s="8" t="s">
        <v>1721</v>
      </c>
      <c r="B331" s="3" t="s">
        <v>316</v>
      </c>
      <c r="C331" s="3" t="s">
        <v>98</v>
      </c>
      <c r="D331" s="10" t="s">
        <v>98</v>
      </c>
      <c r="E331" s="10"/>
      <c r="F331" s="10"/>
      <c r="G331" s="10"/>
      <c r="H331" s="10"/>
      <c r="I331" s="10"/>
      <c r="J331" s="10"/>
      <c r="K331" s="10"/>
      <c r="L331" s="13"/>
      <c r="M331"/>
      <c r="N331"/>
      <c r="O331"/>
      <c r="P331"/>
      <c r="Q331"/>
      <c r="R331"/>
    </row>
    <row r="332" spans="1:18" ht="101.5">
      <c r="A332" s="2" t="s">
        <v>1722</v>
      </c>
      <c r="B332" s="2" t="s">
        <v>738</v>
      </c>
      <c r="C332" s="9" t="s">
        <v>1723</v>
      </c>
      <c r="D332" s="6">
        <v>28.03</v>
      </c>
      <c r="E332" s="6" t="s">
        <v>136</v>
      </c>
      <c r="F332" s="6">
        <f>+VLOOKUP(E332,'VI_Legende Reinigungsverz.'!$B$3:$F$22,5,0)</f>
        <v>52</v>
      </c>
      <c r="G332" s="6">
        <f>+F332*D332</f>
        <v>1457.56</v>
      </c>
      <c r="H332" s="51"/>
      <c r="I332" s="6">
        <f>IF(ISERROR(G332/H332),0,G332/H332)</f>
        <v>0</v>
      </c>
      <c r="J332" s="51" t="s">
        <v>42</v>
      </c>
      <c r="K332" s="23">
        <f>I332*HLOOKUP(J332,'Auskunft SVS'!$C$2:$AZ$26,17,0)</f>
        <v>0</v>
      </c>
      <c r="L332" s="23">
        <f>+K332/D332</f>
        <v>0</v>
      </c>
    </row>
    <row r="333" spans="1:18" s="15" customFormat="1">
      <c r="A333" s="8" t="s">
        <v>1724</v>
      </c>
      <c r="B333" s="3" t="s">
        <v>641</v>
      </c>
      <c r="C333" s="3" t="s">
        <v>98</v>
      </c>
      <c r="D333" s="10" t="s">
        <v>98</v>
      </c>
      <c r="E333" s="10"/>
      <c r="F333" s="10"/>
      <c r="G333" s="10"/>
      <c r="H333" s="10"/>
      <c r="I333" s="10"/>
      <c r="J333" s="10"/>
      <c r="K333" s="10"/>
      <c r="L333" s="13"/>
      <c r="M333"/>
      <c r="N333"/>
      <c r="O333"/>
      <c r="P333"/>
      <c r="Q333"/>
      <c r="R333"/>
    </row>
    <row r="334" spans="1:18" ht="101.5">
      <c r="A334" s="2" t="s">
        <v>1725</v>
      </c>
      <c r="B334" s="2" t="s">
        <v>643</v>
      </c>
      <c r="C334" s="9" t="s">
        <v>1726</v>
      </c>
      <c r="D334" s="6">
        <v>19.71</v>
      </c>
      <c r="E334" s="6" t="s">
        <v>136</v>
      </c>
      <c r="F334" s="6">
        <f>+VLOOKUP(E334,'VI_Legende Reinigungsverz.'!$B$3:$F$22,5,0)</f>
        <v>52</v>
      </c>
      <c r="G334" s="6">
        <f>+F334*D334</f>
        <v>1024.92</v>
      </c>
      <c r="H334" s="51"/>
      <c r="I334" s="6">
        <f>IF(ISERROR(G334/H334),0,G334/H334)</f>
        <v>0</v>
      </c>
      <c r="J334" s="51" t="s">
        <v>42</v>
      </c>
      <c r="K334" s="23">
        <f>I334*HLOOKUP(J334,'Auskunft SVS'!$C$2:$AZ$26,17,0)</f>
        <v>0</v>
      </c>
      <c r="L334" s="23">
        <f>+K334/D334</f>
        <v>0</v>
      </c>
    </row>
    <row r="335" spans="1:18" s="15" customFormat="1">
      <c r="A335" s="8" t="s">
        <v>1727</v>
      </c>
      <c r="B335" s="3" t="s">
        <v>753</v>
      </c>
      <c r="C335" s="3" t="s">
        <v>98</v>
      </c>
      <c r="D335" s="10" t="s">
        <v>98</v>
      </c>
      <c r="E335" s="10"/>
      <c r="F335" s="10"/>
      <c r="G335" s="10"/>
      <c r="H335" s="10"/>
      <c r="I335" s="10"/>
      <c r="J335" s="10"/>
      <c r="K335" s="10"/>
      <c r="L335" s="13"/>
      <c r="M335"/>
      <c r="N335"/>
      <c r="O335"/>
      <c r="P335"/>
      <c r="Q335"/>
      <c r="R335"/>
    </row>
    <row r="336" spans="1:18" ht="101.5">
      <c r="A336" s="2" t="s">
        <v>1728</v>
      </c>
      <c r="B336" s="2" t="s">
        <v>890</v>
      </c>
      <c r="C336" s="9" t="s">
        <v>752</v>
      </c>
      <c r="D336" s="6">
        <v>10.92</v>
      </c>
      <c r="E336" s="6" t="s">
        <v>136</v>
      </c>
      <c r="F336" s="6">
        <f>+VLOOKUP(E336,'VI_Legende Reinigungsverz.'!$B$3:$F$22,5,0)</f>
        <v>52</v>
      </c>
      <c r="G336" s="6">
        <f>+F336*D336</f>
        <v>567.84</v>
      </c>
      <c r="H336" s="51"/>
      <c r="I336" s="6">
        <f>IF(ISERROR(G336/H336),0,G336/H336)</f>
        <v>0</v>
      </c>
      <c r="J336" s="51" t="s">
        <v>42</v>
      </c>
      <c r="K336" s="23">
        <f>I336*HLOOKUP(J336,'Auskunft SVS'!$C$2:$AZ$26,17,0)</f>
        <v>0</v>
      </c>
      <c r="L336" s="23">
        <f>+K336/D336</f>
        <v>0</v>
      </c>
    </row>
    <row r="337" spans="1:18" s="15" customFormat="1">
      <c r="A337" s="8" t="s">
        <v>1729</v>
      </c>
      <c r="B337" s="3" t="s">
        <v>224</v>
      </c>
      <c r="C337" s="3" t="s">
        <v>98</v>
      </c>
      <c r="D337" s="10" t="s">
        <v>98</v>
      </c>
      <c r="E337" s="10"/>
      <c r="F337" s="10"/>
      <c r="G337" s="10"/>
      <c r="H337" s="10"/>
      <c r="I337" s="10"/>
      <c r="J337" s="10"/>
      <c r="K337" s="10"/>
      <c r="L337" s="13"/>
      <c r="M337"/>
      <c r="N337"/>
      <c r="O337"/>
      <c r="P337"/>
      <c r="Q337"/>
      <c r="R337"/>
    </row>
    <row r="338" spans="1:18" ht="101.5">
      <c r="A338" s="2" t="s">
        <v>1730</v>
      </c>
      <c r="B338" s="2" t="s">
        <v>453</v>
      </c>
      <c r="C338" s="9" t="s">
        <v>1731</v>
      </c>
      <c r="D338" s="6">
        <v>746.83</v>
      </c>
      <c r="E338" s="6" t="s">
        <v>136</v>
      </c>
      <c r="F338" s="6">
        <f>+VLOOKUP(E338,'VI_Legende Reinigungsverz.'!$B$3:$F$22,5,0)</f>
        <v>52</v>
      </c>
      <c r="G338" s="6">
        <f>+F338*D338</f>
        <v>38835.160000000003</v>
      </c>
      <c r="H338" s="51"/>
      <c r="I338" s="6">
        <f>IF(ISERROR(G338/H338),0,G338/H338)</f>
        <v>0</v>
      </c>
      <c r="J338" s="51" t="s">
        <v>42</v>
      </c>
      <c r="K338" s="23">
        <f>I338*HLOOKUP(J338,'Auskunft SVS'!$C$2:$AZ$26,17,0)</f>
        <v>0</v>
      </c>
      <c r="L338" s="23">
        <f>+K338/D338</f>
        <v>0</v>
      </c>
    </row>
    <row r="339" spans="1:18" s="15" customFormat="1">
      <c r="A339" s="8" t="s">
        <v>1732</v>
      </c>
      <c r="B339" s="3" t="s">
        <v>232</v>
      </c>
      <c r="C339" s="3" t="s">
        <v>98</v>
      </c>
      <c r="D339" s="10" t="s">
        <v>98</v>
      </c>
      <c r="E339" s="10"/>
      <c r="F339" s="10"/>
      <c r="G339" s="10"/>
      <c r="H339" s="10"/>
      <c r="I339" s="10"/>
      <c r="J339" s="10"/>
      <c r="K339" s="10"/>
      <c r="L339" s="13"/>
      <c r="M339"/>
      <c r="N339"/>
      <c r="O339"/>
      <c r="P339"/>
      <c r="Q339"/>
      <c r="R339"/>
    </row>
    <row r="340" spans="1:18" ht="101.5">
      <c r="A340" s="2" t="s">
        <v>1733</v>
      </c>
      <c r="B340" s="2" t="s">
        <v>472</v>
      </c>
      <c r="C340" s="9" t="s">
        <v>1734</v>
      </c>
      <c r="D340" s="6">
        <v>243.54</v>
      </c>
      <c r="E340" s="6" t="s">
        <v>136</v>
      </c>
      <c r="F340" s="6">
        <f>+VLOOKUP(E340,'VI_Legende Reinigungsverz.'!$B$3:$F$22,5,0)</f>
        <v>52</v>
      </c>
      <c r="G340" s="6">
        <f>+F340*D340</f>
        <v>12664.08</v>
      </c>
      <c r="H340" s="51"/>
      <c r="I340" s="6">
        <f>IF(ISERROR(G340/H340),0,G340/H340)</f>
        <v>0</v>
      </c>
      <c r="J340" s="51" t="s">
        <v>42</v>
      </c>
      <c r="K340" s="23">
        <f>I340*HLOOKUP(J340,'Auskunft SVS'!$C$2:$AZ$26,17,0)</f>
        <v>0</v>
      </c>
      <c r="L340" s="23">
        <f>+K340/D340</f>
        <v>0</v>
      </c>
    </row>
  </sheetData>
  <sheetProtection algorithmName="SHA-512" hashValue="Eb5iQM+AALTmQ+PQNCIXKVzqGMbiVpbCwgNG35kIDTWT0JDfkutUjPD4FgXI+6HF0mJ9ItRHxYCw2oNvSdUWGQ==" saltValue="Zfu3Te32z4ru8yC1IQfDBw==" spinCount="100000" sheet="1" autoFilter="0"/>
  <autoFilter ref="A7:L340" xr:uid="{D2392ED1-15F6-49EE-A5FB-1322E5FA725A}"/>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038936A-2498-4815-A7B1-0D3D0015A5B6}">
          <x14:formula1>
            <xm:f>'Auskunft SVS'!$C$2:$AZ$2</xm:f>
          </x14:formula1>
          <xm:sqref>J14 J16 J18:J21 J23:J24 J26 J28:J29 J31 J33 J35:J38 J40 J42 J44:J45 J47 J49:J51 J53:J54 J56 J58:J61 J63:J66 J68 J70:J73 J77 J81 J83 J85 J87:J88 J90:J94 J96 J98:J99 J101:J105 J107 J109 J111 J113:J115 J117:J118 J120:J121 J123:J129 J131:J134 J136 J140 J142 J144 J146 J150:J153 J155:J161 J163:J166 J168:J172 J174 J176:J178 J180:J181 J183 J185:J188 J190:J191 J193 J195:J196 J198:J201 J203 J205:J208 J210:J213 J215:J217 J219 J221:J222 J224 J226 J228:J239 J340 J258 J260 J262 J264 J266 J268 J270:J271 J273 J275 J277 J279 J281:J282 J284 J286:J287 J289 J291 J295 J297:J298 J300 J302 J304 J306 J308 J310 J312:J314 J316:J318 J322 J324 J326 J328 J330 J332 J334 J336 J338 J241:J244 J246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5F2C2E31B7BC942AFA4B014867B1A85" ma:contentTypeVersion="4" ma:contentTypeDescription="Ein neues Dokument erstellen." ma:contentTypeScope="" ma:versionID="f02de4162a0f0c891e250414de94e9f7">
  <xsd:schema xmlns:xsd="http://www.w3.org/2001/XMLSchema" xmlns:xs="http://www.w3.org/2001/XMLSchema" xmlns:p="http://schemas.microsoft.com/office/2006/metadata/properties" xmlns:ns2="014fbf7f-4811-461e-9299-9301e1070036" targetNamespace="http://schemas.microsoft.com/office/2006/metadata/properties" ma:root="true" ma:fieldsID="8c82e23f9f8106d29b7f78d0c09866bc" ns2:_="">
    <xsd:import namespace="014fbf7f-4811-461e-9299-9301e10700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fbf7f-4811-461e-9299-9301e1070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4E6ACA-7F96-4FEC-B0C9-7B25371D587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40E55B-2123-4997-9179-170A113BC24E}">
  <ds:schemaRefs>
    <ds:schemaRef ds:uri="http://schemas.microsoft.com/sharepoint/v3/contenttype/forms"/>
  </ds:schemaRefs>
</ds:datastoreItem>
</file>

<file path=customXml/itemProps3.xml><?xml version="1.0" encoding="utf-8"?>
<ds:datastoreItem xmlns:ds="http://schemas.openxmlformats.org/officeDocument/2006/customXml" ds:itemID="{8D9C2D88-85CF-42D1-AEB7-6B70A0DF1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fbf7f-4811-461e-9299-9301e1070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vt:i4>
      </vt:variant>
    </vt:vector>
  </HeadingPairs>
  <TitlesOfParts>
    <vt:vector size="24" baseType="lpstr">
      <vt:lpstr>Allgemeine Hinweise</vt:lpstr>
      <vt:lpstr>Zusammenfassung</vt:lpstr>
      <vt:lpstr>Auskunft SVS</vt:lpstr>
      <vt:lpstr>Kalkulationsauskunft Los 1</vt:lpstr>
      <vt:lpstr>Kalkulationsauskunft Los 2</vt:lpstr>
      <vt:lpstr>Kalkulationsauskunft Los 3</vt:lpstr>
      <vt:lpstr>Kalkulationsauskunft Los 4</vt:lpstr>
      <vt:lpstr>Kalkulationsauskunft Los 5</vt:lpstr>
      <vt:lpstr>Kalkulationsauskunft Los 6</vt:lpstr>
      <vt:lpstr>Kalkulationsauskunft Los 7</vt:lpstr>
      <vt:lpstr>Kalkulationsauskunft Los 8</vt:lpstr>
      <vt:lpstr>Kalkulationsauskunft Los 9</vt:lpstr>
      <vt:lpstr>Kalkulationsauskunft Los 10</vt:lpstr>
      <vt:lpstr>Kalkulationsauskunft Los 11</vt:lpstr>
      <vt:lpstr>Kalkulationsauskunft Los 12</vt:lpstr>
      <vt:lpstr>Kalkulationsauskunft Los 13</vt:lpstr>
      <vt:lpstr>Kalkulationsauskunft Los 14</vt:lpstr>
      <vt:lpstr>Kalkulationsauskunft Los 15</vt:lpstr>
      <vt:lpstr>Kalkulationsauskunft Los 16</vt:lpstr>
      <vt:lpstr>Kalkulationsauskunft Los 17</vt:lpstr>
      <vt:lpstr>Kalkulationsauskunft Los 18</vt:lpstr>
      <vt:lpstr>Kalkulationsauskunft Los 19</vt:lpstr>
      <vt:lpstr>VI_Legende Reinigungsverz.</vt:lpstr>
      <vt:lpstr>'VI_Legende Reinigungsverz.'!Druckbereich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Middendorf, Daniel</dc:creator>
  <cp:keywords/>
  <dc:description/>
  <cp:lastModifiedBy>Daniel Middendorf</cp:lastModifiedBy>
  <cp:revision/>
  <dcterms:created xsi:type="dcterms:W3CDTF">2019-01-16T13:27:07Z</dcterms:created>
  <dcterms:modified xsi:type="dcterms:W3CDTF">2026-03-08T09:52:31Z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0x010100A5F2C2E31B7BC942AFA4B014867B1A85</vt:lpwstr>
  </property>
  <property fmtid="{D5CDD505-2E9C-101B-9397-08002B2CF9AE}" pid="3" name="Order">
    <vt:r8>213800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